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710" yWindow="90" windowWidth="28635" windowHeight="13620" tabRatio="706"/>
  </bookViews>
  <sheets>
    <sheet name="Summary" sheetId="1" r:id="rId1"/>
    <sheet name="Salary Detail" sheetId="9" r:id="rId2"/>
    <sheet name="Operating Detail" sheetId="2" r:id="rId3"/>
    <sheet name="Capital Detail" sheetId="7" r:id="rId4"/>
    <sheet name="Budget Narrative" sheetId="12" r:id="rId5"/>
  </sheets>
  <definedNames>
    <definedName name="_xlnm.Print_Area" localSheetId="3">'Capital Detail'!$A$1:$F$33</definedName>
    <definedName name="_xlnm.Print_Area" localSheetId="2">'Operating Detail'!$A$1:$AH$50</definedName>
    <definedName name="_xlnm.Print_Area" localSheetId="1">'Salary Detail'!$A$1:$AL$36</definedName>
    <definedName name="_xlnm.Print_Area" localSheetId="0">Summary!$A$1:$AH$45</definedName>
    <definedName name="_xlnm.Print_Titles" localSheetId="2">'Operating Detail'!$A:$A,'Operating Detail'!$1:$8</definedName>
    <definedName name="_xlnm.Print_Titles" localSheetId="1">'Salary Detail'!$A:$E,'Salary Detail'!$1:$8</definedName>
    <definedName name="_xlnm.Print_Titles" localSheetId="0">Summary!$A:$A,Summary!$1:$11</definedName>
  </definedNames>
  <calcPr calcId="145621"/>
</workbook>
</file>

<file path=xl/calcChain.xml><?xml version="1.0" encoding="utf-8"?>
<calcChain xmlns="http://schemas.openxmlformats.org/spreadsheetml/2006/main">
  <c r="AF40" i="1" l="1"/>
  <c r="AF23" i="1"/>
  <c r="AF17" i="1"/>
  <c r="B37" i="2"/>
  <c r="B48" i="2"/>
  <c r="AF47" i="2"/>
  <c r="AF36" i="2"/>
  <c r="AJ35" i="9"/>
  <c r="L35" i="9"/>
  <c r="I35" i="9"/>
  <c r="F35" i="9"/>
  <c r="AJ32" i="9"/>
  <c r="L32" i="9"/>
  <c r="I32" i="9"/>
  <c r="F32" i="9"/>
  <c r="F29" i="9"/>
  <c r="I29" i="9"/>
  <c r="L29" i="9"/>
  <c r="AJ29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12" i="9"/>
  <c r="E28" i="9" l="1"/>
  <c r="B33" i="1"/>
  <c r="AH67" i="1" l="1"/>
  <c r="AG67" i="1"/>
  <c r="AF67" i="1"/>
  <c r="AF66" i="1"/>
  <c r="A1" i="7"/>
  <c r="A1" i="2"/>
  <c r="A1" i="9"/>
  <c r="D4" i="1"/>
  <c r="AG61" i="1" l="1"/>
  <c r="D5" i="1"/>
  <c r="AF14" i="1"/>
  <c r="AG66" i="1"/>
  <c r="AG14" i="1" s="1"/>
  <c r="AF60" i="1"/>
  <c r="AH66" i="1"/>
  <c r="AH14" i="1" s="1"/>
  <c r="AH61" i="1"/>
  <c r="B61" i="1"/>
  <c r="C61" i="1"/>
  <c r="D61" i="1"/>
  <c r="AF61" i="1"/>
  <c r="AF62" i="1" s="1"/>
  <c r="A7" i="2"/>
  <c r="A7" i="9"/>
  <c r="AG62" i="1" l="1"/>
  <c r="B64" i="1"/>
  <c r="D64" i="1"/>
  <c r="C64" i="1"/>
  <c r="AH62" i="1"/>
  <c r="C12" i="1"/>
  <c r="C7" i="2" s="1"/>
  <c r="AH60" i="1"/>
  <c r="AG60" i="1"/>
  <c r="B68" i="2" l="1"/>
  <c r="F51" i="9"/>
  <c r="C68" i="2"/>
  <c r="G51" i="9"/>
  <c r="D68" i="2"/>
  <c r="H51" i="9"/>
  <c r="G7" i="9"/>
  <c r="E20" i="1"/>
  <c r="H20" i="1" s="1"/>
  <c r="D20" i="1"/>
  <c r="G20" i="1" l="1"/>
  <c r="K20" i="1"/>
  <c r="N20" i="1" s="1"/>
  <c r="Q20" i="1" s="1"/>
  <c r="J20" i="1"/>
  <c r="E12" i="9"/>
  <c r="E13" i="9"/>
  <c r="E14" i="9"/>
  <c r="D23" i="2"/>
  <c r="D16" i="2"/>
  <c r="D20" i="2"/>
  <c r="E15" i="9"/>
  <c r="E16" i="9"/>
  <c r="M20" i="1" l="1"/>
  <c r="P20" i="1"/>
  <c r="S20" i="1"/>
  <c r="T20" i="1"/>
  <c r="V20" i="1" l="1"/>
  <c r="W20" i="1"/>
  <c r="AI31" i="9"/>
  <c r="AG31" i="9"/>
  <c r="AF31" i="9"/>
  <c r="AD31" i="9"/>
  <c r="AC31" i="9"/>
  <c r="AA31" i="9"/>
  <c r="Z31" i="9"/>
  <c r="X31" i="9"/>
  <c r="W31" i="9"/>
  <c r="U31" i="9"/>
  <c r="T31" i="9"/>
  <c r="R31" i="9"/>
  <c r="Q31" i="9"/>
  <c r="O31" i="9"/>
  <c r="N31" i="9"/>
  <c r="L31" i="9"/>
  <c r="K31" i="9"/>
  <c r="I31" i="9"/>
  <c r="H31" i="9"/>
  <c r="F33" i="7"/>
  <c r="E33" i="7"/>
  <c r="AH50" i="2"/>
  <c r="AG50" i="2"/>
  <c r="AL36" i="9"/>
  <c r="AK36" i="9"/>
  <c r="Y20" i="1" l="1"/>
  <c r="Z20" i="1"/>
  <c r="AG30" i="1"/>
  <c r="AF30" i="1"/>
  <c r="AG29" i="1"/>
  <c r="AF29" i="1"/>
  <c r="AG28" i="1"/>
  <c r="AF28" i="1"/>
  <c r="AG27" i="1"/>
  <c r="AF27" i="1"/>
  <c r="AE30" i="1"/>
  <c r="AE29" i="1"/>
  <c r="AE28" i="1"/>
  <c r="AE27" i="1"/>
  <c r="AE26" i="1"/>
  <c r="AB30" i="1"/>
  <c r="AB29" i="1"/>
  <c r="AB28" i="1"/>
  <c r="AB27" i="1"/>
  <c r="AB26" i="1"/>
  <c r="Y30" i="1"/>
  <c r="Y29" i="1"/>
  <c r="Y28" i="1"/>
  <c r="Y27" i="1"/>
  <c r="Y26" i="1"/>
  <c r="V30" i="1"/>
  <c r="V29" i="1"/>
  <c r="V28" i="1"/>
  <c r="V27" i="1"/>
  <c r="V26" i="1"/>
  <c r="S30" i="1"/>
  <c r="S29" i="1"/>
  <c r="S28" i="1"/>
  <c r="S27" i="1"/>
  <c r="P30" i="1"/>
  <c r="P29" i="1"/>
  <c r="P28" i="1"/>
  <c r="P27" i="1"/>
  <c r="P26" i="1"/>
  <c r="M30" i="1"/>
  <c r="M29" i="1"/>
  <c r="M28" i="1"/>
  <c r="M27" i="1"/>
  <c r="M26" i="1"/>
  <c r="S26" i="1" s="1"/>
  <c r="J30" i="1"/>
  <c r="J29" i="1"/>
  <c r="J28" i="1"/>
  <c r="J27" i="1"/>
  <c r="J26" i="1"/>
  <c r="G30" i="1"/>
  <c r="G29" i="1"/>
  <c r="G28" i="1"/>
  <c r="G27" i="1"/>
  <c r="G26" i="1"/>
  <c r="D28" i="1"/>
  <c r="D29" i="1"/>
  <c r="D30" i="1"/>
  <c r="C63" i="1"/>
  <c r="C67" i="2" s="1"/>
  <c r="D63" i="1"/>
  <c r="H50" i="9" s="1"/>
  <c r="E63" i="1"/>
  <c r="I50" i="9" s="1"/>
  <c r="F63" i="1"/>
  <c r="J50" i="9" s="1"/>
  <c r="G63" i="1"/>
  <c r="K50" i="9" s="1"/>
  <c r="H63" i="1"/>
  <c r="L50" i="9" s="1"/>
  <c r="I63" i="1"/>
  <c r="M50" i="9" s="1"/>
  <c r="J63" i="1"/>
  <c r="N50" i="9" s="1"/>
  <c r="K63" i="1"/>
  <c r="K67" i="2" s="1"/>
  <c r="L63" i="1"/>
  <c r="L67" i="2" s="1"/>
  <c r="M63" i="1"/>
  <c r="M67" i="2" s="1"/>
  <c r="N63" i="1"/>
  <c r="R50" i="9" s="1"/>
  <c r="O63" i="1"/>
  <c r="S50" i="9" s="1"/>
  <c r="P63" i="1"/>
  <c r="T50" i="9" s="1"/>
  <c r="Q63" i="1"/>
  <c r="Q67" i="2" s="1"/>
  <c r="R63" i="1"/>
  <c r="V50" i="9" s="1"/>
  <c r="S63" i="1"/>
  <c r="S67" i="2" s="1"/>
  <c r="T63" i="1"/>
  <c r="X50" i="9" s="1"/>
  <c r="U63" i="1"/>
  <c r="U67" i="2" s="1"/>
  <c r="V63" i="1"/>
  <c r="Z50" i="9" s="1"/>
  <c r="W63" i="1"/>
  <c r="AA50" i="9" s="1"/>
  <c r="X63" i="1"/>
  <c r="AB50" i="9" s="1"/>
  <c r="Y63" i="1"/>
  <c r="Y67" i="2" s="1"/>
  <c r="Z63" i="1"/>
  <c r="AD50" i="9" s="1"/>
  <c r="AA63" i="1"/>
  <c r="AA67" i="2" s="1"/>
  <c r="AB63" i="1"/>
  <c r="AF50" i="9" s="1"/>
  <c r="AC63" i="1"/>
  <c r="AC67" i="2" s="1"/>
  <c r="AD63" i="1"/>
  <c r="AH50" i="9" s="1"/>
  <c r="AE63" i="1"/>
  <c r="AI50" i="9" s="1"/>
  <c r="AF63" i="1"/>
  <c r="AJ50" i="9" s="1"/>
  <c r="AG63" i="1"/>
  <c r="AG67" i="2" s="1"/>
  <c r="AH63" i="1"/>
  <c r="AL50" i="9" s="1"/>
  <c r="B63" i="1"/>
  <c r="B67" i="2" s="1"/>
  <c r="B65" i="2"/>
  <c r="B3" i="2"/>
  <c r="B3" i="9"/>
  <c r="AG26" i="1"/>
  <c r="AG23" i="1"/>
  <c r="AG65" i="2"/>
  <c r="AH66" i="2"/>
  <c r="C64" i="2"/>
  <c r="D64" i="2"/>
  <c r="B64" i="2"/>
  <c r="G47" i="9"/>
  <c r="H47" i="9"/>
  <c r="F47" i="9"/>
  <c r="F60" i="1"/>
  <c r="G60" i="1"/>
  <c r="E60" i="1"/>
  <c r="G48" i="9"/>
  <c r="AF65" i="2"/>
  <c r="H48" i="9"/>
  <c r="A3" i="7"/>
  <c r="A6" i="2"/>
  <c r="A6" i="9"/>
  <c r="F64" i="1" l="1"/>
  <c r="F12" i="1"/>
  <c r="E64" i="2"/>
  <c r="E64" i="1"/>
  <c r="J60" i="1"/>
  <c r="J64" i="2" s="1"/>
  <c r="G64" i="1"/>
  <c r="I60" i="1"/>
  <c r="AH30" i="1"/>
  <c r="AH28" i="1"/>
  <c r="I47" i="9"/>
  <c r="AH29" i="1"/>
  <c r="H60" i="1"/>
  <c r="H64" i="1" s="1"/>
  <c r="F64" i="2"/>
  <c r="K47" i="9"/>
  <c r="J47" i="9"/>
  <c r="N47" i="9"/>
  <c r="G64" i="2"/>
  <c r="AC20" i="1"/>
  <c r="AE20" i="1" s="1"/>
  <c r="AB20" i="1"/>
  <c r="AG50" i="9"/>
  <c r="I67" i="2"/>
  <c r="AK50" i="9"/>
  <c r="Y50" i="9"/>
  <c r="E67" i="2"/>
  <c r="H67" i="2"/>
  <c r="W67" i="2"/>
  <c r="V67" i="2"/>
  <c r="G67" i="2"/>
  <c r="AC50" i="9"/>
  <c r="AF67" i="2"/>
  <c r="U50" i="9"/>
  <c r="AD67" i="2"/>
  <c r="P67" i="2"/>
  <c r="Q50" i="9"/>
  <c r="O67" i="2"/>
  <c r="N67" i="2"/>
  <c r="X67" i="2"/>
  <c r="AE67" i="2"/>
  <c r="F67" i="2"/>
  <c r="P50" i="9"/>
  <c r="F50" i="9"/>
  <c r="AE50" i="9"/>
  <c r="W50" i="9"/>
  <c r="O50" i="9"/>
  <c r="G50" i="9"/>
  <c r="D67" i="2"/>
  <c r="AB67" i="2"/>
  <c r="T67" i="2"/>
  <c r="AH67" i="2"/>
  <c r="Z67" i="2"/>
  <c r="R67" i="2"/>
  <c r="J67" i="2"/>
  <c r="AH65" i="2"/>
  <c r="B62" i="1"/>
  <c r="F48" i="9"/>
  <c r="C65" i="2"/>
  <c r="AK9" i="9"/>
  <c r="AG9" i="2" s="1"/>
  <c r="AK48" i="9"/>
  <c r="AJ49" i="9"/>
  <c r="AJ48" i="9"/>
  <c r="AL48" i="9"/>
  <c r="D65" i="2"/>
  <c r="AL9" i="9"/>
  <c r="AH9" i="2" s="1"/>
  <c r="AL49" i="9"/>
  <c r="E61" i="1"/>
  <c r="L51" i="9" l="1"/>
  <c r="H68" i="2"/>
  <c r="E68" i="2"/>
  <c r="I51" i="9"/>
  <c r="G68" i="2"/>
  <c r="K51" i="9"/>
  <c r="F7" i="2"/>
  <c r="J7" i="9"/>
  <c r="I64" i="2"/>
  <c r="I12" i="1"/>
  <c r="I64" i="1"/>
  <c r="M60" i="1"/>
  <c r="J64" i="1"/>
  <c r="F68" i="2"/>
  <c r="J51" i="9"/>
  <c r="F61" i="1"/>
  <c r="F65" i="2" s="1"/>
  <c r="M47" i="9"/>
  <c r="L60" i="1"/>
  <c r="K60" i="1"/>
  <c r="K64" i="1" s="1"/>
  <c r="H64" i="2"/>
  <c r="L47" i="9"/>
  <c r="B66" i="2"/>
  <c r="C62" i="1"/>
  <c r="C14" i="1" s="1"/>
  <c r="AG66" i="2"/>
  <c r="AK49" i="9"/>
  <c r="F49" i="9"/>
  <c r="AJ9" i="9"/>
  <c r="AF9" i="2" s="1"/>
  <c r="AF66" i="2"/>
  <c r="H61" i="1"/>
  <c r="E62" i="1"/>
  <c r="E14" i="1" s="1"/>
  <c r="E65" i="2"/>
  <c r="I48" i="9"/>
  <c r="D27" i="1"/>
  <c r="AH27" i="1" s="1"/>
  <c r="E27" i="9"/>
  <c r="E26" i="9"/>
  <c r="E25" i="9"/>
  <c r="E24" i="9"/>
  <c r="E23" i="9"/>
  <c r="E22" i="9"/>
  <c r="E21" i="9"/>
  <c r="E20" i="9"/>
  <c r="E19" i="9"/>
  <c r="E18" i="9"/>
  <c r="E17" i="9"/>
  <c r="L12" i="1" l="1"/>
  <c r="L64" i="1"/>
  <c r="I68" i="2"/>
  <c r="M51" i="9"/>
  <c r="E28" i="2"/>
  <c r="E46" i="2"/>
  <c r="E25" i="2"/>
  <c r="E15" i="2"/>
  <c r="E32" i="2"/>
  <c r="E17" i="2"/>
  <c r="E34" i="2"/>
  <c r="E24" i="2"/>
  <c r="E44" i="2"/>
  <c r="E22" i="2"/>
  <c r="E23" i="2"/>
  <c r="E45" i="2"/>
  <c r="E40" i="2"/>
  <c r="E27" i="2"/>
  <c r="E14" i="2"/>
  <c r="E41" i="2"/>
  <c r="E20" i="2"/>
  <c r="E35" i="2"/>
  <c r="E18" i="2"/>
  <c r="E13" i="2"/>
  <c r="E19" i="2"/>
  <c r="E33" i="2"/>
  <c r="E16" i="2"/>
  <c r="E21" i="2"/>
  <c r="E29" i="2"/>
  <c r="E42" i="2"/>
  <c r="E43" i="2"/>
  <c r="F35" i="2"/>
  <c r="F41" i="2"/>
  <c r="I41" i="2" s="1"/>
  <c r="F40" i="2"/>
  <c r="I40" i="2" s="1"/>
  <c r="F32" i="2"/>
  <c r="I32" i="2" s="1"/>
  <c r="F18" i="2"/>
  <c r="F43" i="2"/>
  <c r="I43" i="2" s="1"/>
  <c r="F25" i="2"/>
  <c r="I25" i="2" s="1"/>
  <c r="F14" i="2"/>
  <c r="I14" i="2" s="1"/>
  <c r="F33" i="2"/>
  <c r="F28" i="2"/>
  <c r="I28" i="2" s="1"/>
  <c r="F27" i="2"/>
  <c r="I27" i="2" s="1"/>
  <c r="F21" i="2"/>
  <c r="I21" i="2" s="1"/>
  <c r="F44" i="2"/>
  <c r="F15" i="2"/>
  <c r="I15" i="2" s="1"/>
  <c r="F34" i="2"/>
  <c r="I34" i="2" s="1"/>
  <c r="F22" i="2"/>
  <c r="F20" i="2"/>
  <c r="I20" i="2" s="1"/>
  <c r="F19" i="2"/>
  <c r="I19" i="2" s="1"/>
  <c r="F45" i="2"/>
  <c r="I45" i="2" s="1"/>
  <c r="F29" i="2"/>
  <c r="F16" i="2"/>
  <c r="I16" i="2" s="1"/>
  <c r="F23" i="2"/>
  <c r="I23" i="2" s="1"/>
  <c r="F12" i="2"/>
  <c r="F46" i="2"/>
  <c r="F31" i="2"/>
  <c r="I31" i="2" s="1"/>
  <c r="F17" i="2"/>
  <c r="I17" i="2" s="1"/>
  <c r="F42" i="2"/>
  <c r="I42" i="2" s="1"/>
  <c r="F24" i="2"/>
  <c r="I24" i="2" s="1"/>
  <c r="F13" i="2"/>
  <c r="I13" i="2" s="1"/>
  <c r="M7" i="9"/>
  <c r="I7" i="2"/>
  <c r="K68" i="2"/>
  <c r="O51" i="9"/>
  <c r="P60" i="1"/>
  <c r="M64" i="1"/>
  <c r="Q47" i="9"/>
  <c r="M64" i="2"/>
  <c r="N51" i="9"/>
  <c r="J68" i="2"/>
  <c r="J48" i="9"/>
  <c r="I61" i="1"/>
  <c r="I65" i="2" s="1"/>
  <c r="G61" i="1"/>
  <c r="O60" i="1"/>
  <c r="L64" i="2"/>
  <c r="P47" i="9"/>
  <c r="N60" i="1"/>
  <c r="N64" i="1" s="1"/>
  <c r="K64" i="2"/>
  <c r="O47" i="9"/>
  <c r="D62" i="1"/>
  <c r="D14" i="1" s="1"/>
  <c r="C66" i="2"/>
  <c r="F62" i="1"/>
  <c r="J49" i="9" s="1"/>
  <c r="G49" i="9"/>
  <c r="I49" i="9"/>
  <c r="E66" i="2"/>
  <c r="K61" i="1"/>
  <c r="H65" i="2"/>
  <c r="H62" i="1"/>
  <c r="H14" i="1" s="1"/>
  <c r="L48" i="9"/>
  <c r="D19" i="2"/>
  <c r="D21" i="2"/>
  <c r="D22" i="2"/>
  <c r="D24" i="2"/>
  <c r="D27" i="2"/>
  <c r="D28" i="2"/>
  <c r="AF41" i="2" l="1"/>
  <c r="AF15" i="2"/>
  <c r="AF43" i="2"/>
  <c r="AF33" i="2"/>
  <c r="AF17" i="2"/>
  <c r="AF19" i="2"/>
  <c r="AF20" i="2"/>
  <c r="E48" i="2"/>
  <c r="G13" i="2"/>
  <c r="H13" i="2"/>
  <c r="AF13" i="2" s="1"/>
  <c r="I46" i="2"/>
  <c r="I29" i="2"/>
  <c r="I22" i="2"/>
  <c r="I44" i="2"/>
  <c r="I33" i="2"/>
  <c r="I18" i="2"/>
  <c r="I35" i="2"/>
  <c r="G42" i="2"/>
  <c r="H42" i="2" s="1"/>
  <c r="AF42" i="2" s="1"/>
  <c r="G23" i="2"/>
  <c r="H23" i="2" s="1"/>
  <c r="J23" i="2" s="1"/>
  <c r="G34" i="2"/>
  <c r="H34" i="2" s="1"/>
  <c r="J34" i="2" s="1"/>
  <c r="G25" i="2"/>
  <c r="H25" i="2" s="1"/>
  <c r="J25" i="2" s="1"/>
  <c r="G33" i="2"/>
  <c r="H33" i="2" s="1"/>
  <c r="G35" i="2"/>
  <c r="H35" i="2" s="1"/>
  <c r="J35" i="2" s="1"/>
  <c r="Q51" i="9"/>
  <c r="M68" i="2"/>
  <c r="I12" i="2"/>
  <c r="F37" i="2"/>
  <c r="G29" i="2"/>
  <c r="H29" i="2" s="1"/>
  <c r="J29" i="2" s="1"/>
  <c r="G19" i="2"/>
  <c r="H19" i="2" s="1"/>
  <c r="J19" i="2" s="1"/>
  <c r="G27" i="2"/>
  <c r="H27" i="2" s="1"/>
  <c r="J27" i="2" s="1"/>
  <c r="G22" i="2"/>
  <c r="H22" i="2" s="1"/>
  <c r="J22" i="2" s="1"/>
  <c r="G17" i="2"/>
  <c r="H17" i="2" s="1"/>
  <c r="J17" i="2" s="1"/>
  <c r="G46" i="2"/>
  <c r="H46" i="2" s="1"/>
  <c r="AF46" i="2" s="1"/>
  <c r="O12" i="1"/>
  <c r="O64" i="1"/>
  <c r="N68" i="2"/>
  <c r="R51" i="9"/>
  <c r="S60" i="1"/>
  <c r="P64" i="1"/>
  <c r="T47" i="9"/>
  <c r="P64" i="2"/>
  <c r="G43" i="2"/>
  <c r="H43" i="2" s="1"/>
  <c r="J43" i="2" s="1"/>
  <c r="G21" i="2"/>
  <c r="H21" i="2" s="1"/>
  <c r="J21" i="2" s="1"/>
  <c r="G20" i="2"/>
  <c r="H20" i="2" s="1"/>
  <c r="J20" i="2" s="1"/>
  <c r="G40" i="2"/>
  <c r="H40" i="2" s="1"/>
  <c r="AF40" i="2" s="1"/>
  <c r="G44" i="2"/>
  <c r="H44" i="2" s="1"/>
  <c r="J44" i="2" s="1"/>
  <c r="G32" i="2"/>
  <c r="H32" i="2" s="1"/>
  <c r="AF32" i="2" s="1"/>
  <c r="G28" i="2"/>
  <c r="H28" i="2" s="1"/>
  <c r="AF28" i="2" s="1"/>
  <c r="L68" i="2"/>
  <c r="L22" i="2" s="1"/>
  <c r="P51" i="9"/>
  <c r="G16" i="2"/>
  <c r="H16" i="2" s="1"/>
  <c r="J16" i="2" s="1"/>
  <c r="G18" i="2"/>
  <c r="H18" i="2" s="1"/>
  <c r="AF18" i="2" s="1"/>
  <c r="G41" i="2"/>
  <c r="H41" i="2" s="1"/>
  <c r="J41" i="2" s="1"/>
  <c r="G45" i="2"/>
  <c r="H45" i="2" s="1"/>
  <c r="J45" i="2" s="1"/>
  <c r="G24" i="2"/>
  <c r="H24" i="2" s="1"/>
  <c r="J24" i="2" s="1"/>
  <c r="G15" i="2"/>
  <c r="H15" i="2" s="1"/>
  <c r="J15" i="2" s="1"/>
  <c r="P7" i="9"/>
  <c r="L7" i="2"/>
  <c r="K22" i="2" s="1"/>
  <c r="J61" i="1"/>
  <c r="J65" i="2" s="1"/>
  <c r="L19" i="2"/>
  <c r="K34" i="2"/>
  <c r="L44" i="2"/>
  <c r="K43" i="2"/>
  <c r="F14" i="1"/>
  <c r="G65" i="2"/>
  <c r="K48" i="9"/>
  <c r="L61" i="1"/>
  <c r="P48" i="9" s="1"/>
  <c r="M48" i="9"/>
  <c r="R60" i="1"/>
  <c r="O64" i="2"/>
  <c r="S47" i="9"/>
  <c r="Q60" i="1"/>
  <c r="Q64" i="1" s="1"/>
  <c r="N64" i="2"/>
  <c r="R47" i="9"/>
  <c r="J42" i="2"/>
  <c r="J28" i="2"/>
  <c r="H49" i="9"/>
  <c r="D66" i="2"/>
  <c r="I62" i="1"/>
  <c r="I14" i="1" s="1"/>
  <c r="G62" i="1"/>
  <c r="G14" i="1" s="1"/>
  <c r="F66" i="2"/>
  <c r="G14" i="2"/>
  <c r="H14" i="2" s="1"/>
  <c r="AF14" i="2" s="1"/>
  <c r="L49" i="9"/>
  <c r="H66" i="2"/>
  <c r="N61" i="1"/>
  <c r="O48" i="9"/>
  <c r="K62" i="1"/>
  <c r="K14" i="1" s="1"/>
  <c r="K65" i="2"/>
  <c r="K29" i="2" l="1"/>
  <c r="J13" i="2"/>
  <c r="J32" i="2"/>
  <c r="N48" i="9"/>
  <c r="K33" i="2"/>
  <c r="K27" i="2"/>
  <c r="AF35" i="2"/>
  <c r="AF34" i="2"/>
  <c r="AF16" i="2"/>
  <c r="AF45" i="2"/>
  <c r="AF23" i="2"/>
  <c r="I48" i="2"/>
  <c r="AF44" i="2"/>
  <c r="AF48" i="2" s="1"/>
  <c r="AF22" i="2"/>
  <c r="H48" i="2"/>
  <c r="AF29" i="2"/>
  <c r="AF27" i="2"/>
  <c r="AF25" i="2"/>
  <c r="AF24" i="2"/>
  <c r="AF21" i="2"/>
  <c r="K25" i="2"/>
  <c r="K44" i="2"/>
  <c r="M44" i="2" s="1"/>
  <c r="K15" i="2"/>
  <c r="K18" i="2"/>
  <c r="J18" i="2"/>
  <c r="K16" i="2"/>
  <c r="K24" i="2"/>
  <c r="K46" i="2"/>
  <c r="K21" i="2"/>
  <c r="K19" i="2"/>
  <c r="M19" i="2" s="1"/>
  <c r="K23" i="2"/>
  <c r="K40" i="2"/>
  <c r="K45" i="2"/>
  <c r="K41" i="2"/>
  <c r="K17" i="2"/>
  <c r="K35" i="2"/>
  <c r="K31" i="2"/>
  <c r="L18" i="2"/>
  <c r="M18" i="2" s="1"/>
  <c r="L23" i="2"/>
  <c r="M23" i="2" s="1"/>
  <c r="L43" i="2"/>
  <c r="M43" i="2" s="1"/>
  <c r="L16" i="2"/>
  <c r="M16" i="2" s="1"/>
  <c r="L41" i="2"/>
  <c r="M41" i="2" s="1"/>
  <c r="L29" i="2"/>
  <c r="L24" i="2"/>
  <c r="L17" i="2"/>
  <c r="L27" i="2"/>
  <c r="M27" i="2" s="1"/>
  <c r="J46" i="2"/>
  <c r="L25" i="2"/>
  <c r="M25" i="2" s="1"/>
  <c r="L40" i="2"/>
  <c r="L15" i="2"/>
  <c r="M15" i="2" s="1"/>
  <c r="L45" i="2"/>
  <c r="L46" i="2"/>
  <c r="L33" i="2"/>
  <c r="M33" i="2" s="1"/>
  <c r="L21" i="2"/>
  <c r="M21" i="2" s="1"/>
  <c r="L34" i="2"/>
  <c r="M34" i="2" s="1"/>
  <c r="L35" i="2"/>
  <c r="M35" i="2" s="1"/>
  <c r="L31" i="2"/>
  <c r="I37" i="2"/>
  <c r="J33" i="2"/>
  <c r="L20" i="2"/>
  <c r="J40" i="2"/>
  <c r="V60" i="1"/>
  <c r="S64" i="1"/>
  <c r="S64" i="2"/>
  <c r="W47" i="9"/>
  <c r="S7" i="9"/>
  <c r="O7" i="2"/>
  <c r="N32" i="2" s="1"/>
  <c r="U51" i="9"/>
  <c r="Q68" i="2"/>
  <c r="K20" i="2"/>
  <c r="R12" i="1"/>
  <c r="R64" i="1"/>
  <c r="M22" i="2"/>
  <c r="T51" i="9"/>
  <c r="P68" i="2"/>
  <c r="O68" i="2"/>
  <c r="S51" i="9"/>
  <c r="K42" i="2"/>
  <c r="L42" i="2"/>
  <c r="L48" i="2" s="1"/>
  <c r="K13" i="2"/>
  <c r="M13" i="2" s="1"/>
  <c r="L13" i="2"/>
  <c r="K32" i="2"/>
  <c r="L32" i="2"/>
  <c r="K28" i="2"/>
  <c r="L28" i="2"/>
  <c r="N16" i="2"/>
  <c r="N25" i="2"/>
  <c r="N28" i="2"/>
  <c r="N44" i="2"/>
  <c r="O18" i="2"/>
  <c r="N15" i="2"/>
  <c r="N27" i="2"/>
  <c r="N24" i="2"/>
  <c r="O33" i="2"/>
  <c r="N34" i="2"/>
  <c r="J14" i="2"/>
  <c r="O61" i="1"/>
  <c r="O65" i="2" s="1"/>
  <c r="L65" i="2"/>
  <c r="M61" i="1"/>
  <c r="Q48" i="9" s="1"/>
  <c r="U60" i="1"/>
  <c r="R64" i="2"/>
  <c r="V47" i="9"/>
  <c r="M40" i="2"/>
  <c r="T60" i="1"/>
  <c r="T64" i="1" s="1"/>
  <c r="U47" i="9"/>
  <c r="Q64" i="2"/>
  <c r="M45" i="2"/>
  <c r="L62" i="1"/>
  <c r="L14" i="1" s="1"/>
  <c r="G66" i="2"/>
  <c r="K49" i="9"/>
  <c r="J62" i="1"/>
  <c r="J14" i="1" s="1"/>
  <c r="M49" i="9"/>
  <c r="I66" i="2"/>
  <c r="R48" i="9"/>
  <c r="N62" i="1"/>
  <c r="N14" i="1" s="1"/>
  <c r="N65" i="2"/>
  <c r="Q61" i="1"/>
  <c r="K66" i="2"/>
  <c r="O49" i="9"/>
  <c r="N21" i="2" l="1"/>
  <c r="N19" i="2"/>
  <c r="M20" i="2"/>
  <c r="O20" i="2" s="1"/>
  <c r="M29" i="2"/>
  <c r="M31" i="2"/>
  <c r="M46" i="2"/>
  <c r="O21" i="2"/>
  <c r="P21" i="2" s="1"/>
  <c r="N33" i="2"/>
  <c r="N31" i="2"/>
  <c r="O15" i="2"/>
  <c r="P15" i="2" s="1"/>
  <c r="Q15" i="2" s="1"/>
  <c r="N18" i="2"/>
  <c r="N29" i="2"/>
  <c r="O25" i="2"/>
  <c r="P25" i="2" s="1"/>
  <c r="O23" i="2"/>
  <c r="O17" i="2"/>
  <c r="P17" i="2" s="1"/>
  <c r="N35" i="2"/>
  <c r="O27" i="2"/>
  <c r="P27" i="2" s="1"/>
  <c r="Q27" i="2" s="1"/>
  <c r="N17" i="2"/>
  <c r="N43" i="2"/>
  <c r="P43" i="2" s="1"/>
  <c r="O32" i="2"/>
  <c r="N23" i="2"/>
  <c r="N22" i="2"/>
  <c r="O41" i="2"/>
  <c r="K48" i="2"/>
  <c r="M17" i="2"/>
  <c r="M24" i="2"/>
  <c r="O34" i="2"/>
  <c r="P34" i="2" s="1"/>
  <c r="O35" i="2"/>
  <c r="O24" i="2"/>
  <c r="P24" i="2" s="1"/>
  <c r="O31" i="2"/>
  <c r="O19" i="2"/>
  <c r="P19" i="2" s="1"/>
  <c r="O43" i="2"/>
  <c r="O44" i="2"/>
  <c r="P44" i="2" s="1"/>
  <c r="O29" i="2"/>
  <c r="O28" i="2"/>
  <c r="O22" i="2"/>
  <c r="O46" i="2"/>
  <c r="O16" i="2"/>
  <c r="N46" i="2"/>
  <c r="N41" i="2"/>
  <c r="V51" i="9"/>
  <c r="R68" i="2"/>
  <c r="R21" i="2" s="1"/>
  <c r="X51" i="9"/>
  <c r="T68" i="2"/>
  <c r="U12" i="1"/>
  <c r="U64" i="1"/>
  <c r="V7" i="9"/>
  <c r="R7" i="2"/>
  <c r="S48" i="9"/>
  <c r="R31" i="2"/>
  <c r="R29" i="2"/>
  <c r="S68" i="2"/>
  <c r="W51" i="9"/>
  <c r="Y60" i="1"/>
  <c r="V64" i="1"/>
  <c r="V64" i="2"/>
  <c r="Z47" i="9"/>
  <c r="K14" i="2"/>
  <c r="L14" i="2"/>
  <c r="M28" i="2"/>
  <c r="M42" i="2"/>
  <c r="M32" i="2"/>
  <c r="P35" i="2"/>
  <c r="Q35" i="2" s="1"/>
  <c r="P33" i="2"/>
  <c r="N45" i="2"/>
  <c r="O45" i="2"/>
  <c r="N40" i="2"/>
  <c r="O40" i="2"/>
  <c r="N42" i="2"/>
  <c r="O42" i="2"/>
  <c r="N13" i="2"/>
  <c r="O13" i="2"/>
  <c r="R13" i="2" s="1"/>
  <c r="N20" i="2"/>
  <c r="P20" i="2" s="1"/>
  <c r="Q20" i="2" s="1"/>
  <c r="M65" i="2"/>
  <c r="R61" i="1"/>
  <c r="V48" i="9" s="1"/>
  <c r="P61" i="1"/>
  <c r="X60" i="1"/>
  <c r="U64" i="2"/>
  <c r="Y47" i="9"/>
  <c r="P16" i="2"/>
  <c r="W60" i="1"/>
  <c r="W64" i="1" s="1"/>
  <c r="X47" i="9"/>
  <c r="T64" i="2"/>
  <c r="P18" i="2"/>
  <c r="P28" i="2"/>
  <c r="Q28" i="2" s="1"/>
  <c r="P32" i="2"/>
  <c r="P29" i="2"/>
  <c r="J66" i="2"/>
  <c r="N49" i="9"/>
  <c r="M62" i="1"/>
  <c r="M14" i="1" s="1"/>
  <c r="L66" i="2"/>
  <c r="P49" i="9"/>
  <c r="O62" i="1"/>
  <c r="O14" i="1" s="1"/>
  <c r="Q65" i="2"/>
  <c r="T61" i="1"/>
  <c r="Q62" i="1"/>
  <c r="Q14" i="1" s="1"/>
  <c r="U48" i="9"/>
  <c r="R49" i="9"/>
  <c r="N66" i="2"/>
  <c r="AF26" i="1"/>
  <c r="AH23" i="1"/>
  <c r="P46" i="2" l="1"/>
  <c r="R41" i="2"/>
  <c r="P22" i="2"/>
  <c r="P23" i="2"/>
  <c r="M14" i="2"/>
  <c r="P41" i="2"/>
  <c r="P31" i="2"/>
  <c r="Q18" i="2"/>
  <c r="Q17" i="2"/>
  <c r="Q19" i="2"/>
  <c r="S19" i="2" s="1"/>
  <c r="Q21" i="2"/>
  <c r="S21" i="2" s="1"/>
  <c r="Q43" i="2"/>
  <c r="Q29" i="2"/>
  <c r="Q34" i="2"/>
  <c r="Q33" i="2"/>
  <c r="R65" i="2"/>
  <c r="Q25" i="2"/>
  <c r="Q32" i="2"/>
  <c r="Q41" i="2"/>
  <c r="Q23" i="2"/>
  <c r="Q46" i="2"/>
  <c r="Q24" i="2"/>
  <c r="R22" i="2"/>
  <c r="R43" i="2"/>
  <c r="R35" i="2"/>
  <c r="R17" i="2"/>
  <c r="R42" i="2"/>
  <c r="R45" i="2"/>
  <c r="Q31" i="2"/>
  <c r="S31" i="2" s="1"/>
  <c r="Q44" i="2"/>
  <c r="R28" i="2"/>
  <c r="S28" i="2" s="1"/>
  <c r="R19" i="2"/>
  <c r="R34" i="2"/>
  <c r="S34" i="2" s="1"/>
  <c r="R20" i="2"/>
  <c r="S20" i="2" s="1"/>
  <c r="R16" i="2"/>
  <c r="R27" i="2"/>
  <c r="R23" i="2"/>
  <c r="R46" i="2"/>
  <c r="R44" i="2"/>
  <c r="R24" i="2"/>
  <c r="R32" i="2"/>
  <c r="U68" i="2"/>
  <c r="U21" i="2" s="1"/>
  <c r="Y51" i="9"/>
  <c r="AB60" i="1"/>
  <c r="Y64" i="1"/>
  <c r="Y64" i="2"/>
  <c r="AC47" i="9"/>
  <c r="U7" i="2"/>
  <c r="Y7" i="9"/>
  <c r="R18" i="2"/>
  <c r="R33" i="2"/>
  <c r="W68" i="2"/>
  <c r="AA51" i="9"/>
  <c r="X12" i="1"/>
  <c r="X64" i="1"/>
  <c r="V68" i="2"/>
  <c r="Z51" i="9"/>
  <c r="U28" i="2"/>
  <c r="R25" i="2"/>
  <c r="R15" i="2"/>
  <c r="P45" i="2"/>
  <c r="Q45" i="2" s="1"/>
  <c r="P40" i="2"/>
  <c r="Q40" i="2" s="1"/>
  <c r="N48" i="2"/>
  <c r="P13" i="2"/>
  <c r="Q13" i="2" s="1"/>
  <c r="S13" i="2" s="1"/>
  <c r="N14" i="2"/>
  <c r="O14" i="2"/>
  <c r="R14" i="2" s="1"/>
  <c r="P42" i="2"/>
  <c r="R40" i="2"/>
  <c r="O48" i="2"/>
  <c r="O22" i="1" s="1"/>
  <c r="T23" i="2"/>
  <c r="Q16" i="2"/>
  <c r="Q42" i="2"/>
  <c r="Q22" i="2"/>
  <c r="T46" i="2"/>
  <c r="T44" i="2"/>
  <c r="S27" i="2"/>
  <c r="U61" i="1"/>
  <c r="Y48" i="9" s="1"/>
  <c r="T48" i="9"/>
  <c r="P65" i="2"/>
  <c r="S61" i="1"/>
  <c r="AA60" i="1"/>
  <c r="AB47" i="9"/>
  <c r="X64" i="2"/>
  <c r="S35" i="2"/>
  <c r="S41" i="2"/>
  <c r="S43" i="2"/>
  <c r="S29" i="2"/>
  <c r="Z60" i="1"/>
  <c r="Z64" i="1" s="1"/>
  <c r="W64" i="2"/>
  <c r="AA47" i="9"/>
  <c r="P62" i="1"/>
  <c r="P14" i="1" s="1"/>
  <c r="T9" i="9" s="1"/>
  <c r="P9" i="2" s="1"/>
  <c r="S49" i="9"/>
  <c r="O66" i="2"/>
  <c r="U9" i="9"/>
  <c r="Q9" i="2" s="1"/>
  <c r="R62" i="1"/>
  <c r="R14" i="1" s="1"/>
  <c r="V9" i="9" s="1"/>
  <c r="R9" i="2" s="1"/>
  <c r="Q49" i="9"/>
  <c r="M66" i="2"/>
  <c r="Q66" i="2"/>
  <c r="U49" i="9"/>
  <c r="X48" i="9"/>
  <c r="T62" i="1"/>
  <c r="T14" i="1" s="1"/>
  <c r="T65" i="2"/>
  <c r="W61" i="1"/>
  <c r="P10" i="9"/>
  <c r="Q10" i="9"/>
  <c r="R10" i="9"/>
  <c r="N10" i="2" s="1"/>
  <c r="S10" i="9"/>
  <c r="O10" i="2" s="1"/>
  <c r="T10" i="9"/>
  <c r="P10" i="2" s="1"/>
  <c r="U10" i="9"/>
  <c r="Q10" i="2" s="1"/>
  <c r="V10" i="9"/>
  <c r="R10" i="2" s="1"/>
  <c r="W10" i="9"/>
  <c r="S10" i="2" s="1"/>
  <c r="X10" i="9"/>
  <c r="T10" i="2" s="1"/>
  <c r="Y10" i="9"/>
  <c r="U10" i="2" s="1"/>
  <c r="Z10" i="9"/>
  <c r="V10" i="2" s="1"/>
  <c r="AA10" i="9"/>
  <c r="W10" i="2" s="1"/>
  <c r="AB10" i="9"/>
  <c r="X10" i="2" s="1"/>
  <c r="AC10" i="9"/>
  <c r="Y10" i="2" s="1"/>
  <c r="AD10" i="9"/>
  <c r="Z10" i="2" s="1"/>
  <c r="AE10" i="9"/>
  <c r="AA10" i="2" s="1"/>
  <c r="AF10" i="9"/>
  <c r="AB10" i="2" s="1"/>
  <c r="AG10" i="9"/>
  <c r="AC10" i="2" s="1"/>
  <c r="AH10" i="9"/>
  <c r="AD10" i="2" s="1"/>
  <c r="AI10" i="9"/>
  <c r="AE10" i="2" s="1"/>
  <c r="M9" i="9"/>
  <c r="N9" i="9"/>
  <c r="O9" i="9"/>
  <c r="P9" i="9"/>
  <c r="Q9" i="9"/>
  <c r="R9" i="9"/>
  <c r="N9" i="2" s="1"/>
  <c r="S9" i="9"/>
  <c r="O9" i="2" s="1"/>
  <c r="N8" i="2"/>
  <c r="Q8" i="2"/>
  <c r="T8" i="2"/>
  <c r="W8" i="2"/>
  <c r="Z8" i="2"/>
  <c r="AC8" i="2"/>
  <c r="AG8" i="9"/>
  <c r="O8" i="9"/>
  <c r="R8" i="9"/>
  <c r="U8" i="9"/>
  <c r="X8" i="9"/>
  <c r="AA8" i="9"/>
  <c r="AD8" i="9"/>
  <c r="P40" i="1"/>
  <c r="O40" i="1"/>
  <c r="N40" i="1"/>
  <c r="O33" i="1"/>
  <c r="N33" i="1"/>
  <c r="S40" i="1"/>
  <c r="R40" i="1"/>
  <c r="Q40" i="1"/>
  <c r="R33" i="1"/>
  <c r="Q33" i="1"/>
  <c r="V40" i="1"/>
  <c r="U40" i="1"/>
  <c r="T40" i="1"/>
  <c r="U33" i="1"/>
  <c r="T33" i="1"/>
  <c r="Y40" i="1"/>
  <c r="X40" i="1"/>
  <c r="W40" i="1"/>
  <c r="X33" i="1"/>
  <c r="W33" i="1"/>
  <c r="AB40" i="1"/>
  <c r="AA40" i="1"/>
  <c r="Z40" i="1"/>
  <c r="AA33" i="1"/>
  <c r="Z33" i="1"/>
  <c r="U14" i="2" l="1"/>
  <c r="U45" i="2"/>
  <c r="U35" i="2"/>
  <c r="S23" i="2"/>
  <c r="T33" i="2"/>
  <c r="S16" i="2"/>
  <c r="T16" i="2" s="1"/>
  <c r="U41" i="2"/>
  <c r="S46" i="2"/>
  <c r="S25" i="2"/>
  <c r="S17" i="2"/>
  <c r="S44" i="2"/>
  <c r="T31" i="2"/>
  <c r="S45" i="2"/>
  <c r="T24" i="2"/>
  <c r="S32" i="2"/>
  <c r="U15" i="2"/>
  <c r="U44" i="2"/>
  <c r="V44" i="2" s="1"/>
  <c r="U32" i="2"/>
  <c r="U18" i="2"/>
  <c r="U31" i="2"/>
  <c r="V31" i="2" s="1"/>
  <c r="U27" i="2"/>
  <c r="U17" i="2"/>
  <c r="U25" i="2"/>
  <c r="U46" i="2"/>
  <c r="V46" i="2" s="1"/>
  <c r="U34" i="2"/>
  <c r="U13" i="2"/>
  <c r="U29" i="2"/>
  <c r="U22" i="2"/>
  <c r="S22" i="2"/>
  <c r="T22" i="2" s="1"/>
  <c r="U24" i="2"/>
  <c r="U42" i="2"/>
  <c r="U33" i="2"/>
  <c r="V33" i="2" s="1"/>
  <c r="S33" i="2"/>
  <c r="S24" i="2"/>
  <c r="S15" i="2"/>
  <c r="AE60" i="1"/>
  <c r="AB64" i="1"/>
  <c r="AB64" i="2"/>
  <c r="AF47" i="9"/>
  <c r="U16" i="2"/>
  <c r="U19" i="2"/>
  <c r="AB51" i="9"/>
  <c r="X68" i="2"/>
  <c r="X21" i="2" s="1"/>
  <c r="U20" i="2"/>
  <c r="U43" i="2"/>
  <c r="Z68" i="2"/>
  <c r="AD51" i="9"/>
  <c r="X7" i="2"/>
  <c r="AB7" i="9"/>
  <c r="S18" i="2"/>
  <c r="AA64" i="1"/>
  <c r="AA12" i="1"/>
  <c r="W24" i="2"/>
  <c r="X14" i="2"/>
  <c r="X13" i="2"/>
  <c r="AC51" i="9"/>
  <c r="Y68" i="2"/>
  <c r="U23" i="2"/>
  <c r="P14" i="2"/>
  <c r="Q14" i="2" s="1"/>
  <c r="S14" i="2" s="1"/>
  <c r="Q48" i="2"/>
  <c r="U40" i="2"/>
  <c r="R48" i="2"/>
  <c r="R22" i="1" s="1"/>
  <c r="S40" i="2"/>
  <c r="T40" i="2" s="1"/>
  <c r="U65" i="2"/>
  <c r="S42" i="2"/>
  <c r="T42" i="2" s="1"/>
  <c r="V42" i="2" s="1"/>
  <c r="T13" i="2"/>
  <c r="V13" i="2" s="1"/>
  <c r="W13" i="2" s="1"/>
  <c r="T29" i="2"/>
  <c r="V29" i="2" s="1"/>
  <c r="W29" i="2" s="1"/>
  <c r="T19" i="2"/>
  <c r="T35" i="2"/>
  <c r="V35" i="2" s="1"/>
  <c r="T17" i="2"/>
  <c r="V17" i="2" s="1"/>
  <c r="W17" i="2" s="1"/>
  <c r="T32" i="2"/>
  <c r="V32" i="2" s="1"/>
  <c r="T27" i="2"/>
  <c r="T25" i="2"/>
  <c r="T28" i="2"/>
  <c r="V28" i="2" s="1"/>
  <c r="W28" i="2" s="1"/>
  <c r="T34" i="2"/>
  <c r="V34" i="2" s="1"/>
  <c r="T43" i="2"/>
  <c r="T20" i="2"/>
  <c r="V20" i="2" s="1"/>
  <c r="W20" i="2" s="1"/>
  <c r="T15" i="2"/>
  <c r="V15" i="2" s="1"/>
  <c r="W15" i="2" s="1"/>
  <c r="T45" i="2"/>
  <c r="V45" i="2" s="1"/>
  <c r="T18" i="2"/>
  <c r="T21" i="2"/>
  <c r="V21" i="2" s="1"/>
  <c r="W21" i="2" s="1"/>
  <c r="T41" i="2"/>
  <c r="W48" i="9"/>
  <c r="S65" i="2"/>
  <c r="X61" i="1"/>
  <c r="X65" i="2" s="1"/>
  <c r="V61" i="1"/>
  <c r="AD60" i="1"/>
  <c r="AE47" i="9"/>
  <c r="AA64" i="2"/>
  <c r="AC60" i="1"/>
  <c r="AC64" i="1" s="1"/>
  <c r="Z64" i="2"/>
  <c r="AD47" i="9"/>
  <c r="S62" i="1"/>
  <c r="S14" i="1" s="1"/>
  <c r="W9" i="9" s="1"/>
  <c r="S9" i="2" s="1"/>
  <c r="R66" i="2"/>
  <c r="V49" i="9"/>
  <c r="X9" i="9"/>
  <c r="T9" i="2" s="1"/>
  <c r="U62" i="1"/>
  <c r="U14" i="1" s="1"/>
  <c r="Y9" i="9" s="1"/>
  <c r="U9" i="2" s="1"/>
  <c r="T49" i="9"/>
  <c r="P66" i="2"/>
  <c r="T66" i="2"/>
  <c r="X49" i="9"/>
  <c r="W65" i="2"/>
  <c r="W62" i="1"/>
  <c r="X62" i="1" s="1"/>
  <c r="Y62" i="1" s="1"/>
  <c r="AA48" i="9"/>
  <c r="Z61" i="1"/>
  <c r="V33" i="1"/>
  <c r="AB33" i="1"/>
  <c r="P33" i="1"/>
  <c r="S33" i="1"/>
  <c r="Y33" i="1"/>
  <c r="B40" i="1"/>
  <c r="AD33" i="1"/>
  <c r="AC33" i="1"/>
  <c r="H33" i="1"/>
  <c r="B18" i="1"/>
  <c r="V41" i="2" l="1"/>
  <c r="W41" i="2" s="1"/>
  <c r="X34" i="2"/>
  <c r="X22" i="2"/>
  <c r="V25" i="2"/>
  <c r="W25" i="2" s="1"/>
  <c r="X29" i="2"/>
  <c r="Y29" i="2" s="1"/>
  <c r="X46" i="2"/>
  <c r="X17" i="2"/>
  <c r="Y17" i="2" s="1"/>
  <c r="X32" i="2"/>
  <c r="X43" i="2"/>
  <c r="X42" i="2"/>
  <c r="V18" i="2"/>
  <c r="W18" i="2" s="1"/>
  <c r="V27" i="2"/>
  <c r="W27" i="2" s="1"/>
  <c r="W35" i="2"/>
  <c r="W42" i="2"/>
  <c r="X27" i="2"/>
  <c r="X25" i="2"/>
  <c r="X31" i="2"/>
  <c r="X15" i="2"/>
  <c r="Y15" i="2" s="1"/>
  <c r="V22" i="2"/>
  <c r="W44" i="2"/>
  <c r="W45" i="2"/>
  <c r="Y45" i="2" s="1"/>
  <c r="W34" i="2"/>
  <c r="W32" i="2"/>
  <c r="Y32" i="2" s="1"/>
  <c r="V19" i="2"/>
  <c r="W19" i="2" s="1"/>
  <c r="V24" i="2"/>
  <c r="W22" i="2"/>
  <c r="W33" i="2"/>
  <c r="X45" i="2"/>
  <c r="Y21" i="2"/>
  <c r="AC68" i="2"/>
  <c r="AG51" i="9"/>
  <c r="Y42" i="2"/>
  <c r="X23" i="2"/>
  <c r="X18" i="2"/>
  <c r="X44" i="2"/>
  <c r="Y44" i="2" s="1"/>
  <c r="X33" i="2"/>
  <c r="X24" i="2"/>
  <c r="W31" i="2"/>
  <c r="X41" i="2"/>
  <c r="Y41" i="2" s="1"/>
  <c r="AE51" i="9"/>
  <c r="AA68" i="2"/>
  <c r="AA21" i="2" s="1"/>
  <c r="X16" i="2"/>
  <c r="AE64" i="2"/>
  <c r="AG64" i="2" s="1"/>
  <c r="AE64" i="1"/>
  <c r="AI47" i="9"/>
  <c r="AK47" i="9" s="1"/>
  <c r="V16" i="2"/>
  <c r="W16" i="2" s="1"/>
  <c r="Y16" i="2" s="1"/>
  <c r="X35" i="2"/>
  <c r="AD12" i="1"/>
  <c r="AD64" i="1"/>
  <c r="AA7" i="2"/>
  <c r="AE7" i="9"/>
  <c r="V23" i="2"/>
  <c r="W23" i="2" s="1"/>
  <c r="X20" i="2"/>
  <c r="W46" i="2"/>
  <c r="Y46" i="2" s="1"/>
  <c r="X19" i="2"/>
  <c r="AB68" i="2"/>
  <c r="AF51" i="9"/>
  <c r="X28" i="2"/>
  <c r="Y28" i="2" s="1"/>
  <c r="V40" i="2"/>
  <c r="W40" i="2" s="1"/>
  <c r="X40" i="2"/>
  <c r="U48" i="2"/>
  <c r="U22" i="1" s="1"/>
  <c r="T48" i="2"/>
  <c r="V43" i="2"/>
  <c r="W43" i="2" s="1"/>
  <c r="Y43" i="2" s="1"/>
  <c r="T14" i="2"/>
  <c r="V14" i="2" s="1"/>
  <c r="W14" i="2" s="1"/>
  <c r="W14" i="1"/>
  <c r="AA9" i="9" s="1"/>
  <c r="W9" i="2" s="1"/>
  <c r="AB48" i="9"/>
  <c r="Z48" i="9"/>
  <c r="V65" i="2"/>
  <c r="AA61" i="1"/>
  <c r="AB61" i="1" s="1"/>
  <c r="Y61" i="1"/>
  <c r="X14" i="1"/>
  <c r="AB9" i="9" s="1"/>
  <c r="X9" i="2" s="1"/>
  <c r="AH47" i="9"/>
  <c r="AJ47" i="9" s="1"/>
  <c r="AL47" i="9" s="1"/>
  <c r="AD64" i="2"/>
  <c r="AF64" i="2" s="1"/>
  <c r="AH64" i="2" s="1"/>
  <c r="AG47" i="9"/>
  <c r="AC64" i="2"/>
  <c r="Y22" i="2"/>
  <c r="Y35" i="2"/>
  <c r="V62" i="1"/>
  <c r="V14" i="1" s="1"/>
  <c r="Z9" i="9" s="1"/>
  <c r="V9" i="2" s="1"/>
  <c r="Y49" i="9"/>
  <c r="U66" i="2"/>
  <c r="X66" i="2"/>
  <c r="AB49" i="9"/>
  <c r="S66" i="2"/>
  <c r="W49" i="9"/>
  <c r="Y13" i="2"/>
  <c r="Y66" i="2"/>
  <c r="AC49" i="9"/>
  <c r="Z65" i="2"/>
  <c r="Z62" i="1"/>
  <c r="AA62" i="1" s="1"/>
  <c r="AD48" i="9"/>
  <c r="AC61" i="1"/>
  <c r="AA49" i="9"/>
  <c r="W66" i="2"/>
  <c r="AE33" i="1"/>
  <c r="M40" i="1"/>
  <c r="L40" i="1"/>
  <c r="K40" i="1"/>
  <c r="L33" i="1"/>
  <c r="J40" i="1"/>
  <c r="I40" i="1"/>
  <c r="H40" i="1"/>
  <c r="I33" i="1"/>
  <c r="G40" i="1"/>
  <c r="F40" i="1"/>
  <c r="E40" i="1"/>
  <c r="F33" i="1"/>
  <c r="C40" i="1"/>
  <c r="D40" i="1"/>
  <c r="K8" i="2"/>
  <c r="H8" i="2"/>
  <c r="E8" i="2"/>
  <c r="B8" i="2"/>
  <c r="F8" i="9"/>
  <c r="H9" i="9"/>
  <c r="D9" i="2" s="1"/>
  <c r="I9" i="9"/>
  <c r="E9" i="2" s="1"/>
  <c r="J9" i="9"/>
  <c r="F9" i="2" s="1"/>
  <c r="K9" i="9"/>
  <c r="G9" i="2" s="1"/>
  <c r="L9" i="9"/>
  <c r="H9" i="2" s="1"/>
  <c r="I9" i="2"/>
  <c r="J9" i="2"/>
  <c r="K9" i="2"/>
  <c r="L9" i="2"/>
  <c r="M9" i="2"/>
  <c r="L8" i="9"/>
  <c r="I8" i="9"/>
  <c r="I18" i="1"/>
  <c r="D46" i="2"/>
  <c r="D45" i="2"/>
  <c r="D44" i="2"/>
  <c r="D43" i="2"/>
  <c r="D42" i="2"/>
  <c r="D41" i="2"/>
  <c r="D40" i="2"/>
  <c r="D35" i="2"/>
  <c r="D34" i="2"/>
  <c r="D33" i="2"/>
  <c r="D32" i="2"/>
  <c r="D31" i="2"/>
  <c r="E31" i="2" s="1"/>
  <c r="D13" i="2"/>
  <c r="D14" i="2"/>
  <c r="D15" i="2"/>
  <c r="D17" i="2"/>
  <c r="D18" i="2"/>
  <c r="D25" i="2"/>
  <c r="D29" i="2"/>
  <c r="D12" i="2"/>
  <c r="E12" i="2" s="1"/>
  <c r="C48" i="2"/>
  <c r="C22" i="1" s="1"/>
  <c r="F48" i="2"/>
  <c r="F22" i="1" s="1"/>
  <c r="I22" i="1"/>
  <c r="L22" i="1"/>
  <c r="B22" i="1"/>
  <c r="C37" i="2"/>
  <c r="C18" i="1" s="1"/>
  <c r="F18" i="1"/>
  <c r="G12" i="2" l="1"/>
  <c r="Y31" i="2"/>
  <c r="Y18" i="2"/>
  <c r="Y34" i="2"/>
  <c r="Y27" i="2"/>
  <c r="Y25" i="2"/>
  <c r="G31" i="2"/>
  <c r="H31" i="2" s="1"/>
  <c r="J31" i="2" s="1"/>
  <c r="Y40" i="2"/>
  <c r="AA43" i="2"/>
  <c r="Z22" i="2"/>
  <c r="AA29" i="2"/>
  <c r="Z21" i="2"/>
  <c r="AB21" i="2" s="1"/>
  <c r="AA14" i="2"/>
  <c r="AA15" i="2"/>
  <c r="AA27" i="2"/>
  <c r="Y33" i="2"/>
  <c r="Z33" i="2" s="1"/>
  <c r="AA23" i="2"/>
  <c r="Z43" i="2"/>
  <c r="AA17" i="2"/>
  <c r="AA13" i="2"/>
  <c r="AA31" i="2"/>
  <c r="AA22" i="2"/>
  <c r="AB22" i="2" s="1"/>
  <c r="AA42" i="2"/>
  <c r="Z40" i="2"/>
  <c r="Z28" i="2"/>
  <c r="Z25" i="2"/>
  <c r="AA25" i="2"/>
  <c r="AA16" i="2"/>
  <c r="AA32" i="2"/>
  <c r="AA46" i="2"/>
  <c r="Z16" i="2"/>
  <c r="Z41" i="2"/>
  <c r="Z44" i="2"/>
  <c r="AA28" i="2"/>
  <c r="Z46" i="2"/>
  <c r="Z45" i="2"/>
  <c r="AD68" i="2"/>
  <c r="AD21" i="2" s="1"/>
  <c r="AG21" i="2" s="1"/>
  <c r="AH51" i="9"/>
  <c r="AE68" i="2"/>
  <c r="AI51" i="9"/>
  <c r="AA18" i="2"/>
  <c r="AD18" i="2" s="1"/>
  <c r="Z32" i="2"/>
  <c r="Z27" i="2"/>
  <c r="AA20" i="2"/>
  <c r="AD7" i="2"/>
  <c r="AH7" i="9"/>
  <c r="AA24" i="2"/>
  <c r="Y24" i="2"/>
  <c r="Z24" i="2" s="1"/>
  <c r="Y23" i="2"/>
  <c r="Z23" i="2" s="1"/>
  <c r="Z34" i="2"/>
  <c r="Z17" i="2"/>
  <c r="AB17" i="2" s="1"/>
  <c r="AA33" i="2"/>
  <c r="Z42" i="2"/>
  <c r="Z48" i="2" s="1"/>
  <c r="Z15" i="2"/>
  <c r="AB15" i="2" s="1"/>
  <c r="Z13" i="2"/>
  <c r="Z35" i="2"/>
  <c r="Z31" i="2"/>
  <c r="AA19" i="2"/>
  <c r="Y20" i="2"/>
  <c r="Z20" i="2" s="1"/>
  <c r="AB20" i="2" s="1"/>
  <c r="AC20" i="2" s="1"/>
  <c r="Y19" i="2"/>
  <c r="Z19" i="2" s="1"/>
  <c r="AA35" i="2"/>
  <c r="AD16" i="2"/>
  <c r="AG16" i="2" s="1"/>
  <c r="AA41" i="2"/>
  <c r="AA44" i="2"/>
  <c r="Z29" i="2"/>
  <c r="AB29" i="2" s="1"/>
  <c r="Z18" i="2"/>
  <c r="AB18" i="2" s="1"/>
  <c r="AC18" i="2" s="1"/>
  <c r="AE18" i="2" s="1"/>
  <c r="AH18" i="2" s="1"/>
  <c r="AA45" i="2"/>
  <c r="AA34" i="2"/>
  <c r="AA40" i="2"/>
  <c r="AB40" i="2" s="1"/>
  <c r="X48" i="2"/>
  <c r="X22" i="1" s="1"/>
  <c r="W48" i="2"/>
  <c r="H12" i="2"/>
  <c r="AF12" i="2" s="1"/>
  <c r="G37" i="2"/>
  <c r="AE48" i="9"/>
  <c r="AA65" i="2"/>
  <c r="AD61" i="1"/>
  <c r="AE61" i="1" s="1"/>
  <c r="Z14" i="1"/>
  <c r="AD9" i="9" s="1"/>
  <c r="Z9" i="2" s="1"/>
  <c r="AA14" i="1"/>
  <c r="AE9" i="9" s="1"/>
  <c r="AA9" i="2" s="1"/>
  <c r="Y14" i="1"/>
  <c r="AC9" i="9" s="1"/>
  <c r="Y9" i="2" s="1"/>
  <c r="AC48" i="9"/>
  <c r="Y65" i="2"/>
  <c r="AF48" i="9"/>
  <c r="AB14" i="1"/>
  <c r="AF9" i="9" s="1"/>
  <c r="AB9" i="2" s="1"/>
  <c r="AG40" i="1"/>
  <c r="AB27" i="2"/>
  <c r="AB43" i="2"/>
  <c r="AB65" i="2"/>
  <c r="AB24" i="2"/>
  <c r="Z49" i="9"/>
  <c r="V66" i="2"/>
  <c r="AB62" i="1"/>
  <c r="AB66" i="2" s="1"/>
  <c r="AE49" i="9"/>
  <c r="AA66" i="2"/>
  <c r="Y14" i="2"/>
  <c r="Z14" i="2" s="1"/>
  <c r="AG48" i="9"/>
  <c r="AC62" i="1"/>
  <c r="AC14" i="1" s="1"/>
  <c r="AC65" i="2"/>
  <c r="AD49" i="9"/>
  <c r="Z66" i="2"/>
  <c r="AH40" i="1"/>
  <c r="D48" i="2"/>
  <c r="D22" i="1" s="1"/>
  <c r="F9" i="9"/>
  <c r="B9" i="2" s="1"/>
  <c r="G9" i="9"/>
  <c r="C9" i="2" s="1"/>
  <c r="D37" i="2"/>
  <c r="D18" i="1" s="1"/>
  <c r="G10" i="9"/>
  <c r="H10" i="9"/>
  <c r="E10" i="2"/>
  <c r="J10" i="9"/>
  <c r="F10" i="2" s="1"/>
  <c r="K10" i="9"/>
  <c r="G10" i="2" s="1"/>
  <c r="H10" i="2"/>
  <c r="M10" i="9"/>
  <c r="I10" i="2" s="1"/>
  <c r="N10" i="9"/>
  <c r="J10" i="2" s="1"/>
  <c r="O10" i="9"/>
  <c r="K10" i="2" s="1"/>
  <c r="L10" i="2"/>
  <c r="M10" i="2"/>
  <c r="AL10" i="9"/>
  <c r="K11" i="9"/>
  <c r="N11" i="9" s="1"/>
  <c r="Q11" i="9" s="1"/>
  <c r="T11" i="9" s="1"/>
  <c r="W11" i="9" s="1"/>
  <c r="Z11" i="9" s="1"/>
  <c r="AC11" i="9" s="1"/>
  <c r="AF11" i="9" s="1"/>
  <c r="AI11" i="9" s="1"/>
  <c r="J11" i="9"/>
  <c r="M11" i="9" s="1"/>
  <c r="P11" i="9" s="1"/>
  <c r="S11" i="9" s="1"/>
  <c r="V11" i="9" s="1"/>
  <c r="Y11" i="9" s="1"/>
  <c r="AB11" i="9" s="1"/>
  <c r="AE11" i="9" s="1"/>
  <c r="AH11" i="9" s="1"/>
  <c r="I11" i="9"/>
  <c r="L11" i="9" s="1"/>
  <c r="AD44" i="2" l="1"/>
  <c r="AD19" i="2"/>
  <c r="AD32" i="2"/>
  <c r="AG32" i="2" s="1"/>
  <c r="AC24" i="2"/>
  <c r="AB32" i="2"/>
  <c r="AD43" i="2"/>
  <c r="AG43" i="2" s="1"/>
  <c r="AD14" i="2"/>
  <c r="AD33" i="2"/>
  <c r="AB31" i="2"/>
  <c r="AF31" i="2"/>
  <c r="AG14" i="2"/>
  <c r="AB42" i="2"/>
  <c r="AB23" i="2"/>
  <c r="AB46" i="2"/>
  <c r="AB45" i="2"/>
  <c r="AB25" i="2"/>
  <c r="AB13" i="2"/>
  <c r="AB16" i="2"/>
  <c r="AB34" i="2"/>
  <c r="AC34" i="2" s="1"/>
  <c r="AG44" i="2"/>
  <c r="AD27" i="2"/>
  <c r="AG27" i="2" s="1"/>
  <c r="AD13" i="2"/>
  <c r="AG13" i="2" s="1"/>
  <c r="AB41" i="2"/>
  <c r="AC41" i="2"/>
  <c r="AC13" i="2"/>
  <c r="AC45" i="2"/>
  <c r="AC29" i="2"/>
  <c r="AC15" i="2"/>
  <c r="AC23" i="2"/>
  <c r="AD28" i="2"/>
  <c r="AG28" i="2" s="1"/>
  <c r="AB28" i="2"/>
  <c r="AC28" i="2" s="1"/>
  <c r="AC40" i="2"/>
  <c r="AD45" i="2"/>
  <c r="AG45" i="2" s="1"/>
  <c r="AD29" i="2"/>
  <c r="AG29" i="2" s="1"/>
  <c r="AD41" i="2"/>
  <c r="AG41" i="2" s="1"/>
  <c r="AB19" i="2"/>
  <c r="AC19" i="2" s="1"/>
  <c r="AG19" i="2"/>
  <c r="AG33" i="2"/>
  <c r="AD31" i="2"/>
  <c r="AG31" i="2" s="1"/>
  <c r="AD23" i="2"/>
  <c r="AG23" i="2" s="1"/>
  <c r="AG18" i="2"/>
  <c r="AC46" i="2"/>
  <c r="AD46" i="2"/>
  <c r="AG46" i="2" s="1"/>
  <c r="AC16" i="2"/>
  <c r="AE16" i="2" s="1"/>
  <c r="AH16" i="2" s="1"/>
  <c r="AG30" i="2"/>
  <c r="AC25" i="2"/>
  <c r="AC31" i="2"/>
  <c r="AC17" i="2"/>
  <c r="AC32" i="2"/>
  <c r="AE32" i="2" s="1"/>
  <c r="AH32" i="2" s="1"/>
  <c r="AD42" i="2"/>
  <c r="AG42" i="2" s="1"/>
  <c r="AC21" i="2"/>
  <c r="AC43" i="2"/>
  <c r="AE43" i="2" s="1"/>
  <c r="AH43" i="2" s="1"/>
  <c r="AC27" i="2"/>
  <c r="AD34" i="2"/>
  <c r="AG34" i="2" s="1"/>
  <c r="AG26" i="2"/>
  <c r="AD35" i="2"/>
  <c r="AG35" i="2" s="1"/>
  <c r="AB35" i="2"/>
  <c r="AC35" i="2" s="1"/>
  <c r="AC42" i="2"/>
  <c r="AC22" i="2"/>
  <c r="AD24" i="2"/>
  <c r="AG24" i="2" s="1"/>
  <c r="AD20" i="2"/>
  <c r="AG20" i="2" s="1"/>
  <c r="AD15" i="2"/>
  <c r="AG15" i="2" s="1"/>
  <c r="AD17" i="2"/>
  <c r="AG17" i="2" s="1"/>
  <c r="AB44" i="2"/>
  <c r="AC44" i="2" s="1"/>
  <c r="AE44" i="2" s="1"/>
  <c r="AH44" i="2" s="1"/>
  <c r="AD25" i="2"/>
  <c r="AG25" i="2" s="1"/>
  <c r="AD22" i="2"/>
  <c r="AG22" i="2" s="1"/>
  <c r="AB33" i="2"/>
  <c r="AC33" i="2" s="1"/>
  <c r="AE33" i="2" s="1"/>
  <c r="AH33" i="2" s="1"/>
  <c r="AD40" i="2"/>
  <c r="AA48" i="2"/>
  <c r="AA22" i="1" s="1"/>
  <c r="AD65" i="2"/>
  <c r="AH48" i="9"/>
  <c r="AB14" i="2"/>
  <c r="AC14" i="2" s="1"/>
  <c r="H37" i="2"/>
  <c r="J12" i="2"/>
  <c r="L12" i="2" s="1"/>
  <c r="L37" i="2" s="1"/>
  <c r="L18" i="1" s="1"/>
  <c r="AE65" i="2"/>
  <c r="AF49" i="9"/>
  <c r="AI48" i="9"/>
  <c r="AE29" i="2"/>
  <c r="AH29" i="2" s="1"/>
  <c r="AE34" i="2"/>
  <c r="AH34" i="2" s="1"/>
  <c r="AE21" i="2"/>
  <c r="AH21" i="2" s="1"/>
  <c r="AE25" i="2"/>
  <c r="AH25" i="2" s="1"/>
  <c r="AG9" i="9"/>
  <c r="AC9" i="2" s="1"/>
  <c r="AD62" i="1"/>
  <c r="AD14" i="1" s="1"/>
  <c r="AH9" i="9" s="1"/>
  <c r="AD9" i="2" s="1"/>
  <c r="AG49" i="9"/>
  <c r="AC66" i="2"/>
  <c r="AH10" i="2"/>
  <c r="O11" i="9"/>
  <c r="R11" i="9" s="1"/>
  <c r="U11" i="9" s="1"/>
  <c r="X11" i="9" s="1"/>
  <c r="AA11" i="9" s="1"/>
  <c r="AD11" i="9" s="1"/>
  <c r="AG11" i="9" s="1"/>
  <c r="AJ11" i="9"/>
  <c r="AL11" i="9"/>
  <c r="E29" i="9"/>
  <c r="C33" i="1"/>
  <c r="AG33" i="1" s="1"/>
  <c r="C29" i="9"/>
  <c r="D29" i="9"/>
  <c r="B7" i="12"/>
  <c r="C29" i="7"/>
  <c r="C31" i="7"/>
  <c r="C20" i="7"/>
  <c r="F20" i="7"/>
  <c r="D29" i="7"/>
  <c r="D20" i="7"/>
  <c r="D31" i="7"/>
  <c r="E29" i="7"/>
  <c r="F29" i="7"/>
  <c r="E20" i="7"/>
  <c r="B5" i="12"/>
  <c r="C35" i="12"/>
  <c r="C15" i="12"/>
  <c r="C51" i="12"/>
  <c r="C49" i="12"/>
  <c r="C47" i="12"/>
  <c r="C45" i="12"/>
  <c r="C43" i="12"/>
  <c r="C41" i="12"/>
  <c r="C39" i="12"/>
  <c r="C37" i="12"/>
  <c r="C33" i="12"/>
  <c r="C31" i="12"/>
  <c r="C29" i="12"/>
  <c r="C27" i="12"/>
  <c r="C25" i="12"/>
  <c r="C23" i="12"/>
  <c r="C21" i="12"/>
  <c r="C19" i="12"/>
  <c r="C17" i="12"/>
  <c r="C9" i="12"/>
  <c r="C7" i="12"/>
  <c r="C5" i="12"/>
  <c r="F28" i="7"/>
  <c r="F27" i="7"/>
  <c r="F26" i="7"/>
  <c r="F25" i="7"/>
  <c r="F24" i="7"/>
  <c r="F23" i="7"/>
  <c r="F13" i="7"/>
  <c r="F14" i="7"/>
  <c r="F15" i="7"/>
  <c r="F16" i="7"/>
  <c r="F17" i="7"/>
  <c r="F18" i="7"/>
  <c r="F19" i="7"/>
  <c r="F12" i="7"/>
  <c r="C3" i="12"/>
  <c r="B3" i="12"/>
  <c r="C12" i="12"/>
  <c r="B9" i="12"/>
  <c r="E31" i="7"/>
  <c r="F31" i="7"/>
  <c r="AE22" i="2" l="1"/>
  <c r="AH22" i="2" s="1"/>
  <c r="AE35" i="2"/>
  <c r="AH35" i="2" s="1"/>
  <c r="AE42" i="2"/>
  <c r="AH42" i="2" s="1"/>
  <c r="AE19" i="2"/>
  <c r="AH19" i="2" s="1"/>
  <c r="AE17" i="2"/>
  <c r="AH17" i="2" s="1"/>
  <c r="AE40" i="2"/>
  <c r="AH40" i="2" s="1"/>
  <c r="AE27" i="2"/>
  <c r="AH27" i="2" s="1"/>
  <c r="AE15" i="2"/>
  <c r="AH15" i="2" s="1"/>
  <c r="AE24" i="2"/>
  <c r="AH24" i="2" s="1"/>
  <c r="AE46" i="2"/>
  <c r="AH46" i="2" s="1"/>
  <c r="AE41" i="2"/>
  <c r="AH41" i="2" s="1"/>
  <c r="AE13" i="2"/>
  <c r="AH13" i="2" s="1"/>
  <c r="AE23" i="2"/>
  <c r="AH23" i="2" s="1"/>
  <c r="AH26" i="2"/>
  <c r="AC48" i="2"/>
  <c r="AE20" i="2"/>
  <c r="AH20" i="2" s="1"/>
  <c r="AE45" i="2"/>
  <c r="AH45" i="2" s="1"/>
  <c r="AE31" i="2"/>
  <c r="AH31" i="2" s="1"/>
  <c r="AE28" i="2"/>
  <c r="AH28" i="2" s="1"/>
  <c r="AH30" i="2"/>
  <c r="AD48" i="2"/>
  <c r="AD22" i="1" s="1"/>
  <c r="AG22" i="1" s="1"/>
  <c r="AG40" i="2"/>
  <c r="AG48" i="2" s="1"/>
  <c r="AE14" i="2"/>
  <c r="AH14" i="2" s="1"/>
  <c r="K12" i="2"/>
  <c r="J37" i="2"/>
  <c r="AE62" i="1"/>
  <c r="AE14" i="1" s="1"/>
  <c r="AI9" i="9" s="1"/>
  <c r="AE9" i="2" s="1"/>
  <c r="AD66" i="2"/>
  <c r="AH49" i="9"/>
  <c r="AE41" i="1"/>
  <c r="AH41" i="1" s="1"/>
  <c r="G41" i="1"/>
  <c r="V41" i="1"/>
  <c r="AB41" i="1"/>
  <c r="D41" i="1"/>
  <c r="S41" i="1"/>
  <c r="M41" i="1"/>
  <c r="Y41" i="1"/>
  <c r="P41" i="1"/>
  <c r="J41" i="1"/>
  <c r="E22" i="1"/>
  <c r="E37" i="2"/>
  <c r="E18" i="1" s="1"/>
  <c r="K37" i="2" l="1"/>
  <c r="M12" i="2"/>
  <c r="AE66" i="2"/>
  <c r="AI49" i="9"/>
  <c r="H18" i="1"/>
  <c r="AF18" i="1" s="1"/>
  <c r="G48" i="2"/>
  <c r="G22" i="1" s="1"/>
  <c r="AF22" i="1" s="1"/>
  <c r="H22" i="1"/>
  <c r="G18" i="1"/>
  <c r="O12" i="2" l="1"/>
  <c r="R12" i="2" s="1"/>
  <c r="N12" i="2"/>
  <c r="M37" i="2"/>
  <c r="G29" i="9"/>
  <c r="B17" i="1"/>
  <c r="J48" i="2"/>
  <c r="J22" i="1" s="1"/>
  <c r="J18" i="1"/>
  <c r="O37" i="2" l="1"/>
  <c r="O18" i="1" s="1"/>
  <c r="N37" i="2"/>
  <c r="U12" i="2"/>
  <c r="R37" i="2"/>
  <c r="P12" i="2"/>
  <c r="Q12" i="2" s="1"/>
  <c r="Q37" i="2" s="1"/>
  <c r="H29" i="9"/>
  <c r="K22" i="1"/>
  <c r="K18" i="1"/>
  <c r="B19" i="1"/>
  <c r="U37" i="2" l="1"/>
  <c r="X12" i="2"/>
  <c r="E17" i="1"/>
  <c r="P37" i="2"/>
  <c r="H32" i="9"/>
  <c r="G32" i="9" s="1"/>
  <c r="G35" i="9" s="1"/>
  <c r="C17" i="1" s="1"/>
  <c r="C19" i="1" s="1"/>
  <c r="M48" i="2"/>
  <c r="M22" i="1" s="1"/>
  <c r="M18" i="1"/>
  <c r="B21" i="1"/>
  <c r="B24" i="1" s="1"/>
  <c r="AA12" i="2" l="1"/>
  <c r="X37" i="2"/>
  <c r="X18" i="1" s="1"/>
  <c r="J29" i="9"/>
  <c r="R18" i="1"/>
  <c r="S12" i="2"/>
  <c r="T12" i="2" s="1"/>
  <c r="H35" i="9"/>
  <c r="D17" i="1" s="1"/>
  <c r="D19" i="1" s="1"/>
  <c r="D21" i="1" s="1"/>
  <c r="C21" i="1" s="1"/>
  <c r="C24" i="1" s="1"/>
  <c r="E19" i="1"/>
  <c r="N18" i="1"/>
  <c r="N22" i="1"/>
  <c r="E33" i="1"/>
  <c r="G33" i="1"/>
  <c r="E21" i="1" l="1"/>
  <c r="AD12" i="2"/>
  <c r="AD37" i="2" s="1"/>
  <c r="AD18" i="1" s="1"/>
  <c r="AA37" i="2"/>
  <c r="AA18" i="1" s="1"/>
  <c r="T37" i="2"/>
  <c r="U18" i="1"/>
  <c r="V12" i="2"/>
  <c r="K29" i="9"/>
  <c r="K32" i="9" s="1"/>
  <c r="J32" i="9" s="1"/>
  <c r="J35" i="9" s="1"/>
  <c r="F17" i="1" s="1"/>
  <c r="F19" i="1" s="1"/>
  <c r="S37" i="2"/>
  <c r="P18" i="1"/>
  <c r="P48" i="2"/>
  <c r="P22" i="1" s="1"/>
  <c r="D24" i="1"/>
  <c r="AG12" i="2" l="1"/>
  <c r="AG37" i="2" s="1"/>
  <c r="AG18" i="1"/>
  <c r="V37" i="2"/>
  <c r="V18" i="1" s="1"/>
  <c r="W12" i="2"/>
  <c r="K35" i="9"/>
  <c r="G17" i="1" s="1"/>
  <c r="G19" i="1" s="1"/>
  <c r="G21" i="1" s="1"/>
  <c r="F21" i="1" s="1"/>
  <c r="H17" i="1"/>
  <c r="E24" i="1"/>
  <c r="Q22" i="1"/>
  <c r="AB48" i="2"/>
  <c r="AB22" i="1" s="1"/>
  <c r="Z22" i="1"/>
  <c r="Y48" i="2"/>
  <c r="Y22" i="1" s="1"/>
  <c r="W22" i="1"/>
  <c r="V48" i="2"/>
  <c r="V22" i="1" s="1"/>
  <c r="T22" i="1"/>
  <c r="T18" i="1"/>
  <c r="Q18" i="1"/>
  <c r="AE48" i="2"/>
  <c r="AE22" i="1" s="1"/>
  <c r="AC22" i="1"/>
  <c r="D26" i="1"/>
  <c r="W37" i="2" l="1"/>
  <c r="W18" i="1" s="1"/>
  <c r="Y12" i="2"/>
  <c r="G24" i="1"/>
  <c r="M29" i="9"/>
  <c r="O29" i="9"/>
  <c r="N29" i="9"/>
  <c r="N32" i="9" s="1"/>
  <c r="M32" i="9" s="1"/>
  <c r="F24" i="1"/>
  <c r="S18" i="1"/>
  <c r="S48" i="2"/>
  <c r="S22" i="1" s="1"/>
  <c r="AH22" i="1" s="1"/>
  <c r="AH48" i="2"/>
  <c r="H19" i="1"/>
  <c r="D33" i="1"/>
  <c r="H21" i="1" l="1"/>
  <c r="AF21" i="1" s="1"/>
  <c r="AF19" i="1"/>
  <c r="M35" i="9"/>
  <c r="I17" i="1" s="1"/>
  <c r="I19" i="1" s="1"/>
  <c r="N35" i="9"/>
  <c r="J17" i="1" s="1"/>
  <c r="J19" i="1" s="1"/>
  <c r="J21" i="1" s="1"/>
  <c r="I21" i="1" s="1"/>
  <c r="Z12" i="2"/>
  <c r="Y37" i="2"/>
  <c r="Y18" i="1" s="1"/>
  <c r="O32" i="9"/>
  <c r="O35" i="9" s="1"/>
  <c r="K17" i="1" s="1"/>
  <c r="R29" i="9" l="1"/>
  <c r="R32" i="9" s="1"/>
  <c r="Z37" i="2"/>
  <c r="Z18" i="1" s="1"/>
  <c r="AB12" i="2"/>
  <c r="P29" i="9"/>
  <c r="Q29" i="9"/>
  <c r="Q32" i="9" s="1"/>
  <c r="P32" i="9" s="1"/>
  <c r="I24" i="1"/>
  <c r="J24" i="1"/>
  <c r="H24" i="1"/>
  <c r="AF24" i="1" s="1"/>
  <c r="K19" i="1"/>
  <c r="K21" i="1" s="1"/>
  <c r="J33" i="1"/>
  <c r="P35" i="9" l="1"/>
  <c r="L17" i="1" s="1"/>
  <c r="L19" i="1" s="1"/>
  <c r="R35" i="9"/>
  <c r="N17" i="1" s="1"/>
  <c r="N19" i="1" s="1"/>
  <c r="N21" i="1" s="1"/>
  <c r="N24" i="1" s="1"/>
  <c r="AC12" i="2"/>
  <c r="AB37" i="2"/>
  <c r="AB18" i="1" s="1"/>
  <c r="Q35" i="9"/>
  <c r="M17" i="1" s="1"/>
  <c r="M19" i="1" s="1"/>
  <c r="M21" i="1" s="1"/>
  <c r="L21" i="1" s="1"/>
  <c r="AH26" i="1"/>
  <c r="K33" i="1"/>
  <c r="AF33" i="1" s="1"/>
  <c r="AC37" i="2" l="1"/>
  <c r="AC18" i="1" s="1"/>
  <c r="AE12" i="2"/>
  <c r="AF37" i="2"/>
  <c r="S29" i="9"/>
  <c r="L24" i="1"/>
  <c r="K24" i="1"/>
  <c r="M24" i="1"/>
  <c r="M33" i="1"/>
  <c r="AH33" i="1" s="1"/>
  <c r="AE37" i="2" l="1"/>
  <c r="AE18" i="1" s="1"/>
  <c r="AH18" i="1" s="1"/>
  <c r="AH12" i="2"/>
  <c r="AH37" i="2" s="1"/>
  <c r="T29" i="9"/>
  <c r="T32" i="9" s="1"/>
  <c r="U29" i="9" l="1"/>
  <c r="T35" i="9"/>
  <c r="S32" i="9"/>
  <c r="U32" i="9" l="1"/>
  <c r="U35" i="9" s="1"/>
  <c r="P17" i="1"/>
  <c r="S35" i="9"/>
  <c r="W29" i="9" l="1"/>
  <c r="W32" i="9" s="1"/>
  <c r="W35" i="9" s="1"/>
  <c r="V29" i="9"/>
  <c r="Q17" i="1"/>
  <c r="Q19" i="1" s="1"/>
  <c r="X29" i="9"/>
  <c r="O17" i="1"/>
  <c r="P19" i="1"/>
  <c r="X32" i="9" l="1"/>
  <c r="X35" i="9" s="1"/>
  <c r="Q21" i="1"/>
  <c r="Q24" i="1" s="1"/>
  <c r="P21" i="1"/>
  <c r="P24" i="1" s="1"/>
  <c r="S17" i="1"/>
  <c r="V32" i="9"/>
  <c r="O19" i="1"/>
  <c r="Y29" i="9" l="1"/>
  <c r="Z29" i="9"/>
  <c r="Z32" i="9" s="1"/>
  <c r="T17" i="1"/>
  <c r="T19" i="1" s="1"/>
  <c r="V35" i="9"/>
  <c r="S19" i="1"/>
  <c r="O21" i="1"/>
  <c r="AA29" i="9" l="1"/>
  <c r="AA32" i="9" s="1"/>
  <c r="Y32" i="9"/>
  <c r="Z35" i="9"/>
  <c r="T21" i="1"/>
  <c r="T24" i="1" s="1"/>
  <c r="R17" i="1"/>
  <c r="O24" i="1"/>
  <c r="S21" i="1"/>
  <c r="S24" i="1" s="1"/>
  <c r="V17" i="1" l="1"/>
  <c r="Y35" i="9"/>
  <c r="AA35" i="9"/>
  <c r="AB29" i="9"/>
  <c r="R19" i="1"/>
  <c r="R21" i="1"/>
  <c r="U17" i="1" l="1"/>
  <c r="V19" i="1"/>
  <c r="W17" i="1"/>
  <c r="W19" i="1" s="1"/>
  <c r="AC29" i="9"/>
  <c r="R24" i="1"/>
  <c r="V21" i="1" l="1"/>
  <c r="V24" i="1" s="1"/>
  <c r="U19" i="1"/>
  <c r="W21" i="1"/>
  <c r="W24" i="1" s="1"/>
  <c r="AD29" i="9"/>
  <c r="AC32" i="9"/>
  <c r="U21" i="1" l="1"/>
  <c r="AB32" i="9"/>
  <c r="AC35" i="9"/>
  <c r="AD32" i="9"/>
  <c r="Y17" i="1" l="1"/>
  <c r="U24" i="1"/>
  <c r="AB35" i="9"/>
  <c r="AD35" i="9"/>
  <c r="AE29" i="9"/>
  <c r="X17" i="1" l="1"/>
  <c r="Y19" i="1"/>
  <c r="Z17" i="1"/>
  <c r="Z19" i="1" s="1"/>
  <c r="AF29" i="9"/>
  <c r="Y21" i="1" l="1"/>
  <c r="X19" i="1"/>
  <c r="Z21" i="1"/>
  <c r="Z24" i="1" s="1"/>
  <c r="AG29" i="9"/>
  <c r="AF32" i="9"/>
  <c r="AE32" i="9" l="1"/>
  <c r="X21" i="1"/>
  <c r="Y24" i="1"/>
  <c r="AF35" i="9"/>
  <c r="AG32" i="9"/>
  <c r="AK12" i="9"/>
  <c r="AG35" i="9" l="1"/>
  <c r="AL14" i="9"/>
  <c r="AK14" i="9"/>
  <c r="AL16" i="9"/>
  <c r="AK16" i="9"/>
  <c r="AL23" i="9"/>
  <c r="AK23" i="9"/>
  <c r="AB17" i="1"/>
  <c r="AL17" i="9"/>
  <c r="AK17" i="9"/>
  <c r="AL26" i="9"/>
  <c r="AK26" i="9"/>
  <c r="X24" i="1"/>
  <c r="AL15" i="9"/>
  <c r="AK15" i="9"/>
  <c r="AL21" i="9"/>
  <c r="AK21" i="9"/>
  <c r="AL24" i="9"/>
  <c r="AK24" i="9"/>
  <c r="AL18" i="9"/>
  <c r="AK18" i="9"/>
  <c r="AL25" i="9"/>
  <c r="AK25" i="9"/>
  <c r="AL20" i="9"/>
  <c r="AK20" i="9"/>
  <c r="AL22" i="9"/>
  <c r="AK22" i="9"/>
  <c r="AL27" i="9"/>
  <c r="AK27" i="9"/>
  <c r="AL13" i="9"/>
  <c r="AK13" i="9"/>
  <c r="AL19" i="9"/>
  <c r="AK19" i="9"/>
  <c r="AE35" i="9"/>
  <c r="AC17" i="1"/>
  <c r="AH29" i="9"/>
  <c r="AK29" i="9" l="1"/>
  <c r="AB19" i="1"/>
  <c r="AI29" i="9"/>
  <c r="AI32" i="9" s="1"/>
  <c r="AL12" i="9"/>
  <c r="AL29" i="9" s="1"/>
  <c r="AC19" i="1"/>
  <c r="AA17" i="1"/>
  <c r="AH32" i="9" l="1"/>
  <c r="AL32" i="9"/>
  <c r="AA19" i="1"/>
  <c r="AI35" i="9"/>
  <c r="AC21" i="1"/>
  <c r="AB21" i="1"/>
  <c r="AC24" i="1" l="1"/>
  <c r="AA21" i="1"/>
  <c r="AE17" i="1"/>
  <c r="AL35" i="9"/>
  <c r="AB24" i="1"/>
  <c r="AK32" i="9"/>
  <c r="AH35" i="9"/>
  <c r="AA24" i="1" l="1"/>
  <c r="AE19" i="1"/>
  <c r="AH17" i="1"/>
  <c r="AD17" i="1"/>
  <c r="AK35" i="9"/>
  <c r="AD19" i="1" l="1"/>
  <c r="AG19" i="1" s="1"/>
  <c r="AG17" i="1"/>
  <c r="AE21" i="1"/>
  <c r="AE24" i="1" s="1"/>
  <c r="AH24" i="1" s="1"/>
  <c r="AH19" i="1"/>
  <c r="AD21" i="1" l="1"/>
  <c r="AH21" i="1"/>
  <c r="AD24" i="1" l="1"/>
  <c r="AG24" i="1" s="1"/>
  <c r="AG21" i="1"/>
</calcChain>
</file>

<file path=xl/comments1.xml><?xml version="1.0" encoding="utf-8"?>
<comments xmlns="http://schemas.openxmlformats.org/spreadsheetml/2006/main">
  <authors>
    <author>Kim</author>
  </authors>
  <commentList>
    <comment ref="B11" authorId="0">
      <text>
        <r>
          <rPr>
            <sz val="10"/>
            <color indexed="81"/>
            <rFont val="Tahoma"/>
            <family val="2"/>
          </rPr>
          <t xml:space="preserve">
= Total Annual Compensation for full time employees
Employee A works full time, enter total salary
for part time employees, as if employee worked full time
Employee B works part time at 50% FTE all year,  for $20,000
Enter amount of full time salary for full year.  Enter $40,000
Employee C works part time at 50% FTE for 6 months, for $10,000. Enter amount of estimated full time salary for 6 months.  Enter $20,000</t>
        </r>
      </text>
    </comment>
    <comment ref="C11" authorId="0">
      <text>
        <r>
          <rPr>
            <sz val="10"/>
            <color indexed="81"/>
            <rFont val="Tahoma"/>
            <family val="2"/>
          </rPr>
          <t>= Percentage of time employee actually works at agency
Employee A works full time.  Enter 100%
Employee B &amp; C work part time, enter percentage. Enter 50%</t>
        </r>
      </text>
    </comment>
    <comment ref="D11" authorId="0">
      <text>
        <r>
          <rPr>
            <sz val="10"/>
            <color indexed="81"/>
            <rFont val="Tahoma"/>
            <family val="2"/>
          </rPr>
          <t xml:space="preserve">
= % of actual time worked on HSA funded program
Employee A and C spend all of their time on this HSA funded program
Employee B spends 80% of time on HSA funded program.</t>
        </r>
      </text>
    </comment>
  </commentList>
</comments>
</file>

<file path=xl/sharedStrings.xml><?xml version="1.0" encoding="utf-8"?>
<sst xmlns="http://schemas.openxmlformats.org/spreadsheetml/2006/main" count="239" uniqueCount="134">
  <si>
    <t>Document Date:</t>
  </si>
  <si>
    <t xml:space="preserve">      Expenditures</t>
  </si>
  <si>
    <t>Salaries &amp; Benefits</t>
  </si>
  <si>
    <t>Operating Expense</t>
  </si>
  <si>
    <t>Subtotal</t>
  </si>
  <si>
    <t>Indirect Percentage (%)</t>
  </si>
  <si>
    <t>Total Expenditures</t>
  </si>
  <si>
    <t>General Fund</t>
  </si>
  <si>
    <t>Other Revenues</t>
  </si>
  <si>
    <t>Full Time Equivalent (FTE)</t>
  </si>
  <si>
    <t>Agency Totals</t>
  </si>
  <si>
    <t>TOTAL</t>
  </si>
  <si>
    <t>POSITION TITLE</t>
  </si>
  <si>
    <t>Annual Full TimeSalary for FTE</t>
  </si>
  <si>
    <t xml:space="preserve">Total % FTE </t>
  </si>
  <si>
    <t>% FTE</t>
  </si>
  <si>
    <t>Adjusted FTE</t>
  </si>
  <si>
    <t xml:space="preserve">  TOTALS</t>
  </si>
  <si>
    <t>FRINGE BENEFIT RATE</t>
  </si>
  <si>
    <t>EMPLOYEE FRINGE BENEFITS</t>
  </si>
  <si>
    <t xml:space="preserve">TOTAL SALARIES &amp; BENEFITS </t>
  </si>
  <si>
    <t>Rental of Property</t>
  </si>
  <si>
    <t>Insurance</t>
  </si>
  <si>
    <t>Staff Training</t>
  </si>
  <si>
    <t>Rental of Equipment</t>
  </si>
  <si>
    <t>Phones</t>
  </si>
  <si>
    <t>Capital Expenditure Detail</t>
  </si>
  <si>
    <t>(Equipment and Remodeling Cost)</t>
  </si>
  <si>
    <t>E Q U I P M E N T                                               TERM</t>
  </si>
  <si>
    <t>No.</t>
  </si>
  <si>
    <t>TOTAL EQUIPMENT COST</t>
  </si>
  <si>
    <t>R  E  M  O  D  E  L  I  N  G</t>
  </si>
  <si>
    <t>Description:</t>
  </si>
  <si>
    <t>TOTAL REMODELING COST</t>
  </si>
  <si>
    <t>TOTAL CAPITAL EXPENDITURE</t>
  </si>
  <si>
    <t>Salaries &amp; Benefits</t>
    <phoneticPr fontId="10" type="noConversion"/>
  </si>
  <si>
    <t>FTE</t>
    <phoneticPr fontId="10" type="noConversion"/>
  </si>
  <si>
    <t>Amount</t>
    <phoneticPr fontId="10" type="noConversion"/>
  </si>
  <si>
    <t>Justification</t>
    <phoneticPr fontId="10" type="noConversion"/>
  </si>
  <si>
    <t>Employee Fringe Benefits</t>
    <phoneticPr fontId="10" type="noConversion"/>
  </si>
  <si>
    <t>Operating</t>
    <phoneticPr fontId="10" type="noConversion"/>
  </si>
  <si>
    <t>Utilities</t>
  </si>
  <si>
    <t>Office Supplies</t>
  </si>
  <si>
    <t>Building Maintenance &amp; Repair</t>
  </si>
  <si>
    <t>Client Rent</t>
  </si>
  <si>
    <t>Client Rental Repair &amp; Maintenance</t>
  </si>
  <si>
    <t>Client move-in costs</t>
  </si>
  <si>
    <t>Client food vouchers</t>
  </si>
  <si>
    <t>Client Transportation</t>
  </si>
  <si>
    <t>Client Awards &amp; Incentives</t>
  </si>
  <si>
    <t>Client Activities</t>
  </si>
  <si>
    <t>Custodian</t>
  </si>
  <si>
    <t>Client Utilities</t>
  </si>
  <si>
    <t>Staff Travel</t>
  </si>
  <si>
    <t>Year 1</t>
  </si>
  <si>
    <t>Year 2</t>
  </si>
  <si>
    <t>Year 3</t>
  </si>
  <si>
    <t>All Years</t>
  </si>
  <si>
    <t>Revised Total</t>
  </si>
  <si>
    <t>Budgeted Expense</t>
  </si>
  <si>
    <t>Change</t>
  </si>
  <si>
    <t>HSH #1</t>
  </si>
  <si>
    <t xml:space="preserve">     HSH Revenues</t>
  </si>
  <si>
    <t xml:space="preserve">Current </t>
  </si>
  <si>
    <t xml:space="preserve">Revised </t>
  </si>
  <si>
    <t>For HSH Program</t>
  </si>
  <si>
    <t>[list the position title]</t>
  </si>
  <si>
    <t>HSH #2</t>
  </si>
  <si>
    <t>HSH #3</t>
  </si>
  <si>
    <t>HSH #4</t>
  </si>
  <si>
    <t>Total HSH Revenues</t>
  </si>
  <si>
    <t>Total Other Revenues</t>
  </si>
  <si>
    <t>Page 2 of 4</t>
  </si>
  <si>
    <t>Page 4 of 4</t>
  </si>
  <si>
    <t>list the calculation</t>
  </si>
  <si>
    <r>
      <rPr>
        <sz val="9"/>
        <color rgb="FFFF0000"/>
        <rFont val="Arial"/>
        <family val="2"/>
      </rPr>
      <t>[list the percentage]</t>
    </r>
    <r>
      <rPr>
        <sz val="9"/>
        <rFont val="Arial"/>
        <family val="2"/>
      </rPr>
      <t>%</t>
    </r>
  </si>
  <si>
    <r>
      <t xml:space="preserve">Includes FICA, SSUI, Workers Compensation and Medical calculated at </t>
    </r>
    <r>
      <rPr>
        <sz val="10"/>
        <color rgb="FFFF0000"/>
        <rFont val="Arial"/>
        <family val="2"/>
      </rPr>
      <t>XX</t>
    </r>
    <r>
      <rPr>
        <sz val="10"/>
        <rFont val="Arial"/>
        <family val="2"/>
      </rPr>
      <t>% of total salaries.</t>
    </r>
  </si>
  <si>
    <t>Indirect Cost</t>
  </si>
  <si>
    <r>
      <t>[list percentage]</t>
    </r>
    <r>
      <rPr>
        <sz val="9"/>
        <rFont val="Arial"/>
        <family val="2"/>
      </rPr>
      <t>%</t>
    </r>
  </si>
  <si>
    <t>Program Annual Term</t>
  </si>
  <si>
    <t>Modification</t>
  </si>
  <si>
    <t>Year 4</t>
  </si>
  <si>
    <t>New Budgeted Salary</t>
  </si>
  <si>
    <t>TOTAL OTHER EXPENSES</t>
  </si>
  <si>
    <t>Operating Expenses</t>
  </si>
  <si>
    <t>Other Expenses (not subject to indirect cost %)</t>
  </si>
  <si>
    <t>TOTAL OPERATING EXPENSES</t>
  </si>
  <si>
    <t>Begin Date</t>
  </si>
  <si>
    <t>End Date</t>
  </si>
  <si>
    <t>Year 5</t>
  </si>
  <si>
    <r>
      <t xml:space="preserve">ITEM/DESCRIPTION, </t>
    </r>
    <r>
      <rPr>
        <sz val="10"/>
        <color rgb="FFFF0000"/>
        <rFont val="Arial"/>
        <family val="2"/>
      </rPr>
      <t>INCLUDING FISCAL YEAR</t>
    </r>
  </si>
  <si>
    <r>
      <t xml:space="preserve">Capital Expenditure - </t>
    </r>
    <r>
      <rPr>
        <sz val="10"/>
        <color rgb="FFFF0000"/>
        <rFont val="Arial"/>
        <family val="2"/>
      </rPr>
      <t>insert associated years</t>
    </r>
  </si>
  <si>
    <t>Year 6</t>
  </si>
  <si>
    <t>Year 7</t>
  </si>
  <si>
    <t>Year 8</t>
  </si>
  <si>
    <t>Year 9</t>
  </si>
  <si>
    <t>Year 10</t>
  </si>
  <si>
    <t>Page 1 of 4</t>
  </si>
  <si>
    <t>SALARY &amp; BENEFIT DETAIL</t>
  </si>
  <si>
    <t>Page 3 of 4</t>
  </si>
  <si>
    <t>OPERATING DETAIL</t>
  </si>
  <si>
    <t>FY begin date</t>
  </si>
  <si>
    <t>FY end date</t>
  </si>
  <si>
    <t>Contract year</t>
  </si>
  <si>
    <t>Document date</t>
  </si>
  <si>
    <t>Document Date</t>
  </si>
  <si>
    <t>Template last modified:</t>
  </si>
  <si>
    <t>Other Expenses (Not subject to indirect %)</t>
  </si>
  <si>
    <t xml:space="preserve">Utilities(Elec, Water, Gas, Phone, Scavenger) </t>
  </si>
  <si>
    <t>Office Supplies, Postage</t>
  </si>
  <si>
    <t>Building Maintenance Supplies and Repair</t>
  </si>
  <si>
    <t>Printing and Reproduction</t>
  </si>
  <si>
    <t>Staff Travel-(Local &amp; Out of Town)</t>
  </si>
  <si>
    <t>Indirect Cost (Line 21 X Line 22)</t>
  </si>
  <si>
    <t>Current Term</t>
  </si>
  <si>
    <t>Contract Term</t>
  </si>
  <si>
    <t>Contract Length
(# of Years)</t>
  </si>
  <si>
    <t>Amended Term</t>
  </si>
  <si>
    <t>General Fund - CODB</t>
  </si>
  <si>
    <t>Extension Year</t>
  </si>
  <si>
    <t>Please make sure each yellow highlighted cell is filled out accurately, as the values in these cells drive the formatting and formulas in the rest of the workbook</t>
  </si>
  <si>
    <t>Consultants</t>
  </si>
  <si>
    <t>Subcontractors</t>
  </si>
  <si>
    <t xml:space="preserve">Agency Name: </t>
  </si>
  <si>
    <t>Program Name:</t>
  </si>
  <si>
    <t>Budgeted Salary</t>
  </si>
  <si>
    <t xml:space="preserve">Prepared by:  [list the name of preparer]           Title: [list the positon title]            Phone No. [list the phone number]            Email: [list email address]                  </t>
  </si>
  <si>
    <t>Date: [list the date of preparation]</t>
  </si>
  <si>
    <r>
      <t>Budget  Narrative</t>
    </r>
    <r>
      <rPr>
        <b/>
        <sz val="10"/>
        <color rgb="FFFF0000"/>
        <rFont val="Arial"/>
        <family val="2"/>
      </rPr>
      <t xml:space="preserve"> (INSERT FY HERE)</t>
    </r>
  </si>
  <si>
    <t xml:space="preserve">list the narrative explanation for budget </t>
  </si>
  <si>
    <t>list the narrative explanation for budget and calculation formula</t>
  </si>
  <si>
    <t>11/1/2018-6-30/2019</t>
  </si>
  <si>
    <t>Appendix 2: Budget Template Workbook</t>
  </si>
  <si>
    <t>DEPARTMENT OF HOMELESSNESS AND SUPPORTIVE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</si>
</sst>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#,##0.00\ ;\(#,##0.00\)"/>
    <numFmt numFmtId="166" formatCode="0.0%"/>
    <numFmt numFmtId="167" formatCode="&quot;$&quot;#,##0"/>
    <numFmt numFmtId="168" formatCode="m/d/yy"/>
    <numFmt numFmtId="169" formatCode="0.000"/>
    <numFmt numFmtId="170" formatCode="_(&quot;$&quot;* #,##0_);_(&quot;$&quot;* \(#,##0\);_(&quot;$&quot;* &quot;-&quot;??_);_(@_)"/>
  </numFmts>
  <fonts count="19">
    <font>
      <sz val="10"/>
      <name val="Arial"/>
    </font>
    <font>
      <sz val="10"/>
      <name val="Arial"/>
      <family val="2"/>
    </font>
    <font>
      <sz val="10"/>
      <name val="Geneva"/>
    </font>
    <font>
      <b/>
      <sz val="12"/>
      <name val="Geneva"/>
    </font>
    <font>
      <u/>
      <sz val="10"/>
      <name val="Geneva"/>
    </font>
    <font>
      <b/>
      <sz val="10"/>
      <name val="Geneva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b/>
      <u/>
      <sz val="10"/>
      <name val="Geneva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FBDA"/>
        <bgColor indexed="64"/>
      </patternFill>
    </fill>
    <fill>
      <patternFill patternType="solid">
        <fgColor rgb="FFE8F28A"/>
        <bgColor indexed="64"/>
      </patternFill>
    </fill>
    <fill>
      <patternFill patternType="solid">
        <fgColor rgb="FFC4B7F3"/>
        <bgColor indexed="64"/>
      </patternFill>
    </fill>
    <fill>
      <patternFill patternType="solid">
        <fgColor rgb="FFEAC1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83">
    <xf numFmtId="0" fontId="0" fillId="0" borderId="0" xfId="0"/>
    <xf numFmtId="0" fontId="0" fillId="0" borderId="0" xfId="0" applyBorder="1"/>
    <xf numFmtId="0" fontId="0" fillId="0" borderId="1" xfId="0" applyBorder="1"/>
    <xf numFmtId="0" fontId="4" fillId="0" borderId="0" xfId="0" applyFont="1"/>
    <xf numFmtId="164" fontId="0" fillId="0" borderId="0" xfId="0" applyNumberFormat="1" applyAlignment="1"/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right"/>
    </xf>
    <xf numFmtId="164" fontId="0" fillId="0" borderId="0" xfId="0" applyNumberFormat="1"/>
    <xf numFmtId="164" fontId="5" fillId="0" borderId="0" xfId="0" applyNumberFormat="1" applyFon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Fill="1" applyBorder="1"/>
    <xf numFmtId="164" fontId="0" fillId="0" borderId="8" xfId="0" applyNumberFormat="1" applyFill="1" applyBorder="1"/>
    <xf numFmtId="164" fontId="0" fillId="0" borderId="0" xfId="0" applyNumberFormat="1" applyFill="1" applyBorder="1"/>
    <xf numFmtId="164" fontId="4" fillId="0" borderId="0" xfId="0" applyNumberFormat="1" applyFont="1" applyBorder="1"/>
    <xf numFmtId="5" fontId="0" fillId="0" borderId="0" xfId="0" applyNumberFormat="1"/>
    <xf numFmtId="0" fontId="0" fillId="0" borderId="3" xfId="0" applyBorder="1"/>
    <xf numFmtId="0" fontId="0" fillId="0" borderId="6" xfId="0" applyBorder="1"/>
    <xf numFmtId="164" fontId="5" fillId="0" borderId="1" xfId="0" applyNumberFormat="1" applyFont="1" applyBorder="1" applyAlignment="1"/>
    <xf numFmtId="164" fontId="0" fillId="0" borderId="1" xfId="0" applyNumberFormat="1" applyBorder="1" applyAlignment="1"/>
    <xf numFmtId="0" fontId="5" fillId="0" borderId="1" xfId="0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6" xfId="0" applyNumberFormat="1" applyBorder="1" applyAlignment="1">
      <alignment horizontal="center" vertical="top" wrapText="1"/>
    </xf>
    <xf numFmtId="164" fontId="0" fillId="0" borderId="5" xfId="0" applyNumberFormat="1" applyFill="1" applyBorder="1" applyAlignment="1"/>
    <xf numFmtId="164" fontId="0" fillId="0" borderId="8" xfId="0" applyNumberFormat="1" applyFill="1" applyBorder="1" applyAlignment="1"/>
    <xf numFmtId="164" fontId="0" fillId="0" borderId="8" xfId="0" applyNumberFormat="1" applyBorder="1"/>
    <xf numFmtId="164" fontId="0" fillId="0" borderId="6" xfId="0" applyNumberFormat="1" applyBorder="1"/>
    <xf numFmtId="0" fontId="0" fillId="0" borderId="6" xfId="0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1" xfId="0" applyFont="1" applyBorder="1"/>
    <xf numFmtId="0" fontId="10" fillId="0" borderId="0" xfId="0" applyFont="1" applyBorder="1"/>
    <xf numFmtId="0" fontId="10" fillId="0" borderId="1" xfId="0" applyFont="1" applyBorder="1"/>
    <xf numFmtId="14" fontId="10" fillId="0" borderId="8" xfId="0" applyNumberFormat="1" applyFont="1" applyBorder="1"/>
    <xf numFmtId="167" fontId="0" fillId="0" borderId="2" xfId="3" applyNumberFormat="1" applyFont="1" applyBorder="1" applyAlignment="1"/>
    <xf numFmtId="168" fontId="0" fillId="0" borderId="1" xfId="0" applyNumberFormat="1" applyBorder="1" applyAlignment="1">
      <alignment horizontal="center"/>
    </xf>
    <xf numFmtId="9" fontId="0" fillId="0" borderId="0" xfId="0" applyNumberFormat="1" applyAlignment="1"/>
    <xf numFmtId="9" fontId="0" fillId="0" borderId="0" xfId="0" applyNumberFormat="1"/>
    <xf numFmtId="9" fontId="0" fillId="0" borderId="0" xfId="0" applyNumberFormat="1" applyAlignment="1">
      <alignment horizontal="center"/>
    </xf>
    <xf numFmtId="9" fontId="0" fillId="0" borderId="6" xfId="0" applyNumberFormat="1" applyBorder="1" applyAlignment="1">
      <alignment horizontal="center" wrapText="1"/>
    </xf>
    <xf numFmtId="9" fontId="2" fillId="2" borderId="6" xfId="0" applyNumberFormat="1" applyFont="1" applyFill="1" applyBorder="1" applyAlignment="1"/>
    <xf numFmtId="9" fontId="0" fillId="2" borderId="6" xfId="0" applyNumberFormat="1" applyFill="1" applyBorder="1" applyAlignment="1"/>
    <xf numFmtId="9" fontId="4" fillId="0" borderId="0" xfId="0" applyNumberFormat="1" applyFont="1" applyBorder="1" applyAlignment="1"/>
    <xf numFmtId="9" fontId="0" fillId="0" borderId="1" xfId="0" applyNumberFormat="1" applyBorder="1" applyAlignment="1"/>
    <xf numFmtId="2" fontId="0" fillId="0" borderId="2" xfId="3" applyNumberFormat="1" applyFont="1" applyBorder="1" applyAlignment="1"/>
    <xf numFmtId="167" fontId="0" fillId="0" borderId="0" xfId="0" applyNumberFormat="1" applyAlignment="1"/>
    <xf numFmtId="167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6" xfId="0" applyNumberFormat="1" applyBorder="1" applyAlignment="1">
      <alignment horizontal="center" wrapText="1"/>
    </xf>
    <xf numFmtId="167" fontId="2" fillId="0" borderId="6" xfId="3" applyNumberFormat="1" applyFont="1" applyBorder="1" applyAlignment="1"/>
    <xf numFmtId="167" fontId="0" fillId="0" borderId="1" xfId="0" applyNumberFormat="1" applyBorder="1" applyAlignment="1"/>
    <xf numFmtId="164" fontId="10" fillId="0" borderId="0" xfId="4" applyNumberFormat="1" applyFont="1" applyFill="1" applyBorder="1" applyAlignment="1">
      <alignment vertical="top"/>
    </xf>
    <xf numFmtId="0" fontId="12" fillId="0" borderId="0" xfId="4" applyFont="1" applyFill="1" applyBorder="1" applyAlignment="1">
      <alignment vertical="top"/>
    </xf>
    <xf numFmtId="0" fontId="6" fillId="0" borderId="0" xfId="4" applyFill="1" applyBorder="1" applyAlignment="1">
      <alignment vertical="top" wrapText="1"/>
    </xf>
    <xf numFmtId="6" fontId="12" fillId="0" borderId="0" xfId="2" applyNumberFormat="1" applyFont="1" applyFill="1" applyBorder="1" applyAlignment="1">
      <alignment vertical="top"/>
    </xf>
    <xf numFmtId="2" fontId="12" fillId="0" borderId="0" xfId="4" applyNumberFormat="1" applyFont="1" applyFill="1" applyBorder="1" applyAlignment="1">
      <alignment vertical="top"/>
    </xf>
    <xf numFmtId="165" fontId="0" fillId="0" borderId="0" xfId="0" applyNumberFormat="1" applyBorder="1" applyAlignment="1">
      <alignment horizontal="center"/>
    </xf>
    <xf numFmtId="169" fontId="12" fillId="0" borderId="0" xfId="4" applyNumberFormat="1" applyFont="1" applyFill="1" applyBorder="1" applyAlignment="1">
      <alignment vertical="top"/>
    </xf>
    <xf numFmtId="6" fontId="12" fillId="0" borderId="0" xfId="4" applyNumberFormat="1" applyFont="1" applyFill="1" applyBorder="1" applyAlignment="1">
      <alignment vertical="top"/>
    </xf>
    <xf numFmtId="1" fontId="12" fillId="0" borderId="0" xfId="4" applyNumberFormat="1" applyFont="1" applyFill="1" applyBorder="1" applyAlignment="1">
      <alignment vertical="top"/>
    </xf>
    <xf numFmtId="0" fontId="12" fillId="0" borderId="0" xfId="4" applyFont="1" applyFill="1" applyBorder="1" applyAlignment="1">
      <alignment vertical="top" wrapText="1"/>
    </xf>
    <xf numFmtId="0" fontId="6" fillId="0" borderId="0" xfId="4" applyFill="1" applyBorder="1" applyAlignment="1">
      <alignment vertical="top"/>
    </xf>
    <xf numFmtId="0" fontId="9" fillId="0" borderId="0" xfId="4" applyFont="1" applyFill="1" applyBorder="1" applyAlignment="1">
      <alignment vertical="top"/>
    </xf>
    <xf numFmtId="0" fontId="9" fillId="0" borderId="0" xfId="4" applyFont="1" applyFill="1" applyBorder="1" applyAlignment="1">
      <alignment horizontal="center" vertical="top"/>
    </xf>
    <xf numFmtId="0" fontId="9" fillId="0" borderId="0" xfId="4" applyFont="1" applyFill="1" applyBorder="1" applyAlignment="1">
      <alignment horizontal="center" vertical="top" wrapText="1"/>
    </xf>
    <xf numFmtId="164" fontId="12" fillId="0" borderId="0" xfId="4" applyNumberFormat="1" applyFont="1" applyFill="1" applyBorder="1" applyAlignment="1">
      <alignment vertical="top"/>
    </xf>
    <xf numFmtId="6" fontId="6" fillId="0" borderId="0" xfId="4" applyNumberFormat="1" applyFill="1" applyBorder="1" applyAlignment="1">
      <alignment vertical="top"/>
    </xf>
    <xf numFmtId="166" fontId="12" fillId="0" borderId="0" xfId="6" applyNumberFormat="1" applyFont="1" applyFill="1" applyBorder="1" applyAlignment="1">
      <alignment vertical="top"/>
    </xf>
    <xf numFmtId="167" fontId="12" fillId="0" borderId="0" xfId="3" applyNumberFormat="1" applyFont="1" applyFill="1" applyBorder="1" applyAlignment="1">
      <alignment vertical="top"/>
    </xf>
    <xf numFmtId="6" fontId="0" fillId="0" borderId="0" xfId="0" applyNumberFormat="1"/>
    <xf numFmtId="6" fontId="0" fillId="0" borderId="0" xfId="0" applyNumberFormat="1" applyBorder="1"/>
    <xf numFmtId="43" fontId="0" fillId="0" borderId="0" xfId="1" applyFont="1"/>
    <xf numFmtId="0" fontId="0" fillId="0" borderId="0" xfId="0" applyAlignment="1"/>
    <xf numFmtId="0" fontId="1" fillId="0" borderId="0" xfId="0" applyFont="1" applyBorder="1"/>
    <xf numFmtId="0" fontId="1" fillId="0" borderId="0" xfId="4" applyFont="1" applyFill="1" applyBorder="1" applyAlignment="1">
      <alignment vertical="top" wrapText="1"/>
    </xf>
    <xf numFmtId="0" fontId="1" fillId="0" borderId="0" xfId="0" applyFont="1"/>
    <xf numFmtId="0" fontId="1" fillId="0" borderId="3" xfId="0" applyFont="1" applyBorder="1"/>
    <xf numFmtId="0" fontId="1" fillId="0" borderId="1" xfId="0" applyFont="1" applyBorder="1"/>
    <xf numFmtId="8" fontId="1" fillId="0" borderId="0" xfId="0" applyNumberFormat="1" applyFont="1"/>
    <xf numFmtId="6" fontId="1" fillId="0" borderId="0" xfId="0" applyNumberFormat="1" applyFont="1" applyBorder="1"/>
    <xf numFmtId="0" fontId="1" fillId="0" borderId="4" xfId="0" applyFont="1" applyBorder="1"/>
    <xf numFmtId="8" fontId="1" fillId="0" borderId="0" xfId="0" applyNumberFormat="1" applyFont="1" applyBorder="1"/>
    <xf numFmtId="0" fontId="1" fillId="1" borderId="3" xfId="0" applyFont="1" applyFill="1" applyBorder="1"/>
    <xf numFmtId="164" fontId="1" fillId="0" borderId="0" xfId="0" applyNumberFormat="1" applyFont="1" applyAlignment="1"/>
    <xf numFmtId="0" fontId="0" fillId="0" borderId="0" xfId="0" applyAlignment="1"/>
    <xf numFmtId="0" fontId="9" fillId="0" borderId="3" xfId="0" applyFont="1" applyBorder="1"/>
    <xf numFmtId="0" fontId="0" fillId="0" borderId="0" xfId="0" applyAlignment="1"/>
    <xf numFmtId="0" fontId="9" fillId="0" borderId="0" xfId="0" applyFont="1" applyBorder="1" applyAlignment="1">
      <alignment horizontal="center"/>
    </xf>
    <xf numFmtId="14" fontId="10" fillId="0" borderId="1" xfId="0" applyNumberFormat="1" applyFont="1" applyBorder="1"/>
    <xf numFmtId="0" fontId="1" fillId="1" borderId="0" xfId="0" applyFont="1" applyFill="1" applyBorder="1"/>
    <xf numFmtId="0" fontId="1" fillId="0" borderId="2" xfId="0" applyFont="1" applyBorder="1"/>
    <xf numFmtId="6" fontId="1" fillId="0" borderId="0" xfId="3" applyNumberFormat="1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168" fontId="9" fillId="4" borderId="6" xfId="0" applyNumberFormat="1" applyFont="1" applyFill="1" applyBorder="1" applyAlignment="1">
      <alignment horizontal="center" wrapText="1"/>
    </xf>
    <xf numFmtId="0" fontId="1" fillId="0" borderId="7" xfId="0" applyFont="1" applyBorder="1"/>
    <xf numFmtId="168" fontId="1" fillId="5" borderId="21" xfId="0" applyNumberFormat="1" applyFont="1" applyFill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1" fillId="0" borderId="23" xfId="0" applyFont="1" applyBorder="1"/>
    <xf numFmtId="0" fontId="1" fillId="0" borderId="25" xfId="0" applyFont="1" applyBorder="1"/>
    <xf numFmtId="2" fontId="9" fillId="0" borderId="26" xfId="0" applyNumberFormat="1" applyFont="1" applyBorder="1"/>
    <xf numFmtId="2" fontId="1" fillId="0" borderId="27" xfId="0" applyNumberFormat="1" applyFont="1" applyBorder="1"/>
    <xf numFmtId="168" fontId="1" fillId="4" borderId="20" xfId="0" applyNumberFormat="1" applyFont="1" applyFill="1" applyBorder="1" applyAlignment="1">
      <alignment horizontal="center" wrapText="1"/>
    </xf>
    <xf numFmtId="168" fontId="1" fillId="4" borderId="21" xfId="0" applyNumberFormat="1" applyFont="1" applyFill="1" applyBorder="1" applyAlignment="1">
      <alignment horizontal="center" wrapText="1"/>
    </xf>
    <xf numFmtId="2" fontId="1" fillId="0" borderId="29" xfId="0" applyNumberFormat="1" applyFont="1" applyBorder="1"/>
    <xf numFmtId="0" fontId="1" fillId="0" borderId="32" xfId="0" applyFont="1" applyBorder="1"/>
    <xf numFmtId="0" fontId="1" fillId="0" borderId="33" xfId="0" applyFont="1" applyBorder="1"/>
    <xf numFmtId="2" fontId="1" fillId="0" borderId="36" xfId="0" applyNumberFormat="1" applyFont="1" applyBorder="1"/>
    <xf numFmtId="0" fontId="9" fillId="5" borderId="6" xfId="0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 wrapText="1"/>
    </xf>
    <xf numFmtId="164" fontId="9" fillId="4" borderId="10" xfId="0" applyNumberFormat="1" applyFont="1" applyFill="1" applyBorder="1" applyAlignment="1">
      <alignment horizontal="center" wrapText="1"/>
    </xf>
    <xf numFmtId="9" fontId="0" fillId="0" borderId="14" xfId="0" applyNumberFormat="1" applyBorder="1" applyAlignment="1">
      <alignment horizontal="center" wrapText="1"/>
    </xf>
    <xf numFmtId="2" fontId="0" fillId="0" borderId="10" xfId="3" applyNumberFormat="1" applyFont="1" applyBorder="1" applyAlignment="1"/>
    <xf numFmtId="9" fontId="2" fillId="2" borderId="14" xfId="0" applyNumberFormat="1" applyFont="1" applyFill="1" applyBorder="1" applyAlignment="1"/>
    <xf numFmtId="164" fontId="0" fillId="4" borderId="30" xfId="0" applyNumberFormat="1" applyFill="1" applyBorder="1" applyAlignment="1">
      <alignment horizontal="center" wrapText="1"/>
    </xf>
    <xf numFmtId="164" fontId="1" fillId="4" borderId="34" xfId="0" applyNumberFormat="1" applyFont="1" applyFill="1" applyBorder="1" applyAlignment="1">
      <alignment horizontal="center" wrapText="1"/>
    </xf>
    <xf numFmtId="0" fontId="0" fillId="0" borderId="32" xfId="0" applyBorder="1"/>
    <xf numFmtId="0" fontId="0" fillId="0" borderId="23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" fillId="4" borderId="30" xfId="0" applyFont="1" applyFill="1" applyBorder="1" applyAlignment="1">
      <alignment horizontal="center" wrapText="1"/>
    </xf>
    <xf numFmtId="14" fontId="10" fillId="0" borderId="37" xfId="0" applyNumberFormat="1" applyFont="1" applyBorder="1"/>
    <xf numFmtId="0" fontId="0" fillId="0" borderId="3" xfId="0" applyBorder="1" applyAlignment="1">
      <alignment horizontal="center"/>
    </xf>
    <xf numFmtId="14" fontId="14" fillId="0" borderId="0" xfId="0" applyNumberFormat="1" applyFont="1" applyBorder="1"/>
    <xf numFmtId="164" fontId="1" fillId="0" borderId="0" xfId="0" applyNumberFormat="1" applyFont="1"/>
    <xf numFmtId="164" fontId="0" fillId="0" borderId="0" xfId="0" applyNumberFormat="1" applyFill="1"/>
    <xf numFmtId="164" fontId="4" fillId="0" borderId="0" xfId="0" applyNumberFormat="1" applyFont="1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ont="1" applyFill="1" applyBorder="1"/>
    <xf numFmtId="164" fontId="14" fillId="0" borderId="5" xfId="0" applyNumberFormat="1" applyFont="1" applyFill="1" applyBorder="1"/>
    <xf numFmtId="164" fontId="15" fillId="0" borderId="0" xfId="4" applyNumberFormat="1" applyFont="1" applyFill="1" applyBorder="1" applyAlignment="1">
      <alignment vertical="top"/>
    </xf>
    <xf numFmtId="0" fontId="14" fillId="0" borderId="0" xfId="4" applyFont="1" applyFill="1" applyBorder="1" applyAlignment="1">
      <alignment vertical="top" wrapText="1"/>
    </xf>
    <xf numFmtId="0" fontId="14" fillId="0" borderId="1" xfId="0" applyFont="1" applyBorder="1"/>
    <xf numFmtId="0" fontId="9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6" fontId="12" fillId="0" borderId="0" xfId="6" applyNumberFormat="1" applyFont="1" applyFill="1" applyBorder="1" applyAlignment="1">
      <alignment vertical="top" wrapText="1"/>
    </xf>
    <xf numFmtId="0" fontId="9" fillId="0" borderId="0" xfId="4" applyFont="1" applyFill="1" applyBorder="1" applyAlignment="1">
      <alignment horizontal="left" vertical="top"/>
    </xf>
    <xf numFmtId="164" fontId="9" fillId="0" borderId="0" xfId="4" applyNumberFormat="1" applyFont="1" applyFill="1" applyBorder="1" applyAlignment="1">
      <alignment vertical="top"/>
    </xf>
    <xf numFmtId="166" fontId="15" fillId="0" borderId="0" xfId="4" applyNumberFormat="1" applyFont="1" applyFill="1" applyBorder="1" applyAlignment="1">
      <alignment vertical="top" wrapText="1"/>
    </xf>
    <xf numFmtId="0" fontId="1" fillId="0" borderId="14" xfId="0" applyFont="1" applyBorder="1"/>
    <xf numFmtId="0" fontId="0" fillId="0" borderId="0" xfId="0" applyAlignment="1"/>
    <xf numFmtId="0" fontId="1" fillId="5" borderId="20" xfId="0" applyFont="1" applyFill="1" applyBorder="1" applyAlignment="1">
      <alignment horizontal="center" wrapText="1"/>
    </xf>
    <xf numFmtId="0" fontId="1" fillId="5" borderId="21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1" fillId="4" borderId="34" xfId="0" applyFont="1" applyFill="1" applyBorder="1" applyAlignment="1">
      <alignment horizontal="center" wrapText="1"/>
    </xf>
    <xf numFmtId="164" fontId="1" fillId="5" borderId="34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1" fillId="5" borderId="28" xfId="0" applyFont="1" applyFill="1" applyBorder="1" applyAlignment="1">
      <alignment horizontal="center" wrapText="1"/>
    </xf>
    <xf numFmtId="0" fontId="9" fillId="5" borderId="12" xfId="0" applyFont="1" applyFill="1" applyBorder="1" applyAlignment="1">
      <alignment horizontal="center" wrapText="1"/>
    </xf>
    <xf numFmtId="0" fontId="1" fillId="5" borderId="33" xfId="0" applyFont="1" applyFill="1" applyBorder="1" applyAlignment="1">
      <alignment horizontal="center" wrapText="1"/>
    </xf>
    <xf numFmtId="0" fontId="1" fillId="4" borderId="28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1" fillId="6" borderId="33" xfId="0" applyFont="1" applyFill="1" applyBorder="1" applyAlignment="1">
      <alignment horizontal="center" wrapText="1"/>
    </xf>
    <xf numFmtId="0" fontId="8" fillId="0" borderId="0" xfId="0" applyFont="1"/>
    <xf numFmtId="0" fontId="4" fillId="0" borderId="14" xfId="0" applyFont="1" applyBorder="1"/>
    <xf numFmtId="0" fontId="9" fillId="6" borderId="12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167" fontId="0" fillId="0" borderId="0" xfId="0" applyNumberFormat="1" applyBorder="1" applyAlignment="1">
      <alignment horizontal="center" wrapText="1"/>
    </xf>
    <xf numFmtId="9" fontId="0" fillId="0" borderId="0" xfId="0" applyNumberFormat="1" applyBorder="1" applyAlignment="1">
      <alignment horizontal="center" wrapText="1"/>
    </xf>
    <xf numFmtId="164" fontId="0" fillId="5" borderId="21" xfId="0" applyNumberFormat="1" applyFill="1" applyBorder="1" applyAlignment="1">
      <alignment horizontal="center" wrapText="1"/>
    </xf>
    <xf numFmtId="164" fontId="1" fillId="4" borderId="20" xfId="0" applyNumberFormat="1" applyFont="1" applyFill="1" applyBorder="1" applyAlignment="1">
      <alignment horizontal="center" wrapText="1"/>
    </xf>
    <xf numFmtId="164" fontId="1" fillId="4" borderId="21" xfId="0" applyNumberFormat="1" applyFont="1" applyFill="1" applyBorder="1" applyAlignment="1">
      <alignment horizontal="center" wrapText="1"/>
    </xf>
    <xf numFmtId="14" fontId="14" fillId="0" borderId="10" xfId="0" applyNumberFormat="1" applyFont="1" applyBorder="1" applyAlignment="1">
      <alignment horizontal="center"/>
    </xf>
    <xf numFmtId="14" fontId="14" fillId="0" borderId="8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2" fontId="1" fillId="0" borderId="18" xfId="0" applyNumberFormat="1" applyFont="1" applyBorder="1"/>
    <xf numFmtId="42" fontId="9" fillId="0" borderId="8" xfId="0" applyNumberFormat="1" applyFont="1" applyBorder="1"/>
    <xf numFmtId="42" fontId="1" fillId="0" borderId="19" xfId="3" applyNumberFormat="1" applyFont="1" applyBorder="1"/>
    <xf numFmtId="42" fontId="1" fillId="0" borderId="18" xfId="3" applyNumberFormat="1" applyFont="1" applyBorder="1"/>
    <xf numFmtId="42" fontId="9" fillId="0" borderId="8" xfId="3" applyNumberFormat="1" applyFont="1" applyBorder="1"/>
    <xf numFmtId="42" fontId="1" fillId="0" borderId="30" xfId="3" applyNumberFormat="1" applyFont="1" applyBorder="1"/>
    <xf numFmtId="42" fontId="1" fillId="0" borderId="34" xfId="0" applyNumberFormat="1" applyFont="1" applyBorder="1"/>
    <xf numFmtId="42" fontId="1" fillId="0" borderId="21" xfId="3" applyNumberFormat="1" applyFont="1" applyBorder="1"/>
    <xf numFmtId="42" fontId="1" fillId="0" borderId="18" xfId="3" applyNumberFormat="1" applyFont="1" applyFill="1" applyBorder="1"/>
    <xf numFmtId="42" fontId="9" fillId="0" borderId="8" xfId="3" applyNumberFormat="1" applyFont="1" applyFill="1" applyBorder="1"/>
    <xf numFmtId="42" fontId="1" fillId="0" borderId="19" xfId="3" applyNumberFormat="1" applyFont="1" applyFill="1" applyBorder="1"/>
    <xf numFmtId="42" fontId="1" fillId="0" borderId="21" xfId="3" applyNumberFormat="1" applyFont="1" applyFill="1" applyBorder="1"/>
    <xf numFmtId="42" fontId="1" fillId="0" borderId="20" xfId="3" applyNumberFormat="1" applyFont="1" applyFill="1" applyBorder="1"/>
    <xf numFmtId="42" fontId="9" fillId="0" borderId="6" xfId="3" applyNumberFormat="1" applyFont="1" applyFill="1" applyBorder="1"/>
    <xf numFmtId="42" fontId="9" fillId="0" borderId="22" xfId="0" applyNumberFormat="1" applyFont="1" applyBorder="1" applyAlignment="1">
      <alignment horizontal="center"/>
    </xf>
    <xf numFmtId="42" fontId="9" fillId="0" borderId="4" xfId="0" applyNumberFormat="1" applyFont="1" applyFill="1" applyBorder="1"/>
    <xf numFmtId="42" fontId="1" fillId="0" borderId="24" xfId="0" applyNumberFormat="1" applyFont="1" applyFill="1" applyBorder="1"/>
    <xf numFmtId="42" fontId="1" fillId="0" borderId="35" xfId="0" applyNumberFormat="1" applyFont="1" applyBorder="1"/>
    <xf numFmtId="42" fontId="1" fillId="0" borderId="33" xfId="0" applyNumberFormat="1" applyFont="1" applyBorder="1"/>
    <xf numFmtId="42" fontId="1" fillId="0" borderId="21" xfId="0" applyNumberFormat="1" applyFont="1" applyBorder="1"/>
    <xf numFmtId="42" fontId="9" fillId="0" borderId="3" xfId="0" applyNumberFormat="1" applyFont="1" applyFill="1" applyBorder="1"/>
    <xf numFmtId="42" fontId="1" fillId="0" borderId="23" xfId="0" applyNumberFormat="1" applyFont="1" applyFill="1" applyBorder="1"/>
    <xf numFmtId="42" fontId="1" fillId="0" borderId="32" xfId="0" applyNumberFormat="1" applyFont="1" applyBorder="1"/>
    <xf numFmtId="42" fontId="1" fillId="0" borderId="19" xfId="0" applyNumberFormat="1" applyFont="1" applyBorder="1"/>
    <xf numFmtId="42" fontId="1" fillId="0" borderId="30" xfId="0" applyNumberFormat="1" applyFont="1" applyBorder="1"/>
    <xf numFmtId="42" fontId="0" fillId="0" borderId="20" xfId="3" applyNumberFormat="1" applyFont="1" applyBorder="1" applyAlignment="1"/>
    <xf numFmtId="42" fontId="0" fillId="0" borderId="21" xfId="3" applyNumberFormat="1" applyFont="1" applyBorder="1" applyAlignment="1"/>
    <xf numFmtId="42" fontId="9" fillId="0" borderId="6" xfId="3" applyNumberFormat="1" applyFont="1" applyBorder="1" applyAlignment="1"/>
    <xf numFmtId="42" fontId="0" fillId="0" borderId="21" xfId="0" applyNumberFormat="1" applyBorder="1" applyAlignment="1">
      <alignment horizontal="center"/>
    </xf>
    <xf numFmtId="42" fontId="0" fillId="0" borderId="32" xfId="0" applyNumberFormat="1" applyBorder="1" applyAlignment="1"/>
    <xf numFmtId="42" fontId="9" fillId="0" borderId="0" xfId="0" applyNumberFormat="1" applyFont="1" applyBorder="1" applyAlignment="1"/>
    <xf numFmtId="42" fontId="0" fillId="0" borderId="23" xfId="0" applyNumberFormat="1" applyBorder="1" applyAlignment="1"/>
    <xf numFmtId="42" fontId="0" fillId="0" borderId="32" xfId="3" applyNumberFormat="1" applyFont="1" applyBorder="1" applyAlignment="1"/>
    <xf numFmtId="42" fontId="0" fillId="0" borderId="23" xfId="0" applyNumberFormat="1" applyBorder="1" applyAlignment="1">
      <alignment horizontal="center"/>
    </xf>
    <xf numFmtId="42" fontId="5" fillId="0" borderId="6" xfId="0" applyNumberFormat="1" applyFont="1" applyBorder="1" applyAlignment="1"/>
    <xf numFmtId="42" fontId="2" fillId="0" borderId="21" xfId="0" applyNumberFormat="1" applyFont="1" applyBorder="1" applyAlignment="1"/>
    <xf numFmtId="42" fontId="4" fillId="0" borderId="32" xfId="0" applyNumberFormat="1" applyFont="1" applyBorder="1" applyAlignment="1"/>
    <xf numFmtId="42" fontId="13" fillId="0" borderId="0" xfId="0" applyNumberFormat="1" applyFont="1" applyBorder="1" applyAlignment="1"/>
    <xf numFmtId="42" fontId="4" fillId="0" borderId="23" xfId="0" applyNumberFormat="1" applyFont="1" applyBorder="1" applyAlignment="1"/>
    <xf numFmtId="42" fontId="2" fillId="0" borderId="25" xfId="0" applyNumberFormat="1" applyFont="1" applyBorder="1" applyAlignment="1"/>
    <xf numFmtId="42" fontId="5" fillId="0" borderId="26" xfId="0" applyNumberFormat="1" applyFont="1" applyBorder="1" applyAlignment="1"/>
    <xf numFmtId="42" fontId="2" fillId="0" borderId="27" xfId="0" applyNumberFormat="1" applyFont="1" applyBorder="1" applyAlignment="1"/>
    <xf numFmtId="42" fontId="0" fillId="0" borderId="25" xfId="3" applyNumberFormat="1" applyFont="1" applyBorder="1" applyAlignment="1"/>
    <xf numFmtId="42" fontId="0" fillId="0" borderId="27" xfId="3" applyNumberFormat="1" applyFont="1" applyBorder="1" applyAlignment="1"/>
    <xf numFmtId="42" fontId="0" fillId="0" borderId="20" xfId="3" applyNumberFormat="1" applyFont="1" applyBorder="1"/>
    <xf numFmtId="42" fontId="9" fillId="0" borderId="6" xfId="3" applyNumberFormat="1" applyFont="1" applyBorder="1"/>
    <xf numFmtId="42" fontId="0" fillId="0" borderId="21" xfId="3" applyNumberFormat="1" applyFont="1" applyBorder="1"/>
    <xf numFmtId="42" fontId="0" fillId="0" borderId="21" xfId="0" applyNumberFormat="1" applyBorder="1"/>
    <xf numFmtId="42" fontId="0" fillId="0" borderId="6" xfId="3" applyNumberFormat="1" applyFont="1" applyBorder="1"/>
    <xf numFmtId="42" fontId="0" fillId="0" borderId="32" xfId="3" applyNumberFormat="1" applyFont="1" applyBorder="1"/>
    <xf numFmtId="42" fontId="9" fillId="0" borderId="0" xfId="3" applyNumberFormat="1" applyFont="1" applyBorder="1"/>
    <xf numFmtId="42" fontId="0" fillId="0" borderId="23" xfId="3" applyNumberFormat="1" applyFont="1" applyBorder="1"/>
    <xf numFmtId="42" fontId="0" fillId="0" borderId="23" xfId="0" applyNumberFormat="1" applyBorder="1"/>
    <xf numFmtId="42" fontId="0" fillId="0" borderId="32" xfId="3" applyNumberFormat="1" applyFont="1" applyBorder="1" applyAlignment="1">
      <alignment horizontal="right"/>
    </xf>
    <xf numFmtId="42" fontId="0" fillId="0" borderId="21" xfId="3" applyNumberFormat="1" applyFont="1" applyBorder="1" applyAlignment="1">
      <alignment horizontal="right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9" fillId="6" borderId="6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/>
    </xf>
    <xf numFmtId="10" fontId="1" fillId="0" borderId="1" xfId="0" applyNumberFormat="1" applyFont="1" applyBorder="1" applyAlignment="1">
      <alignment vertical="top" wrapText="1"/>
    </xf>
    <xf numFmtId="10" fontId="1" fillId="0" borderId="20" xfId="5" applyNumberFormat="1" applyFont="1" applyFill="1" applyBorder="1"/>
    <xf numFmtId="10" fontId="1" fillId="0" borderId="19" xfId="5" applyNumberFormat="1" applyFont="1" applyFill="1" applyBorder="1"/>
    <xf numFmtId="10" fontId="1" fillId="0" borderId="30" xfId="5" applyNumberFormat="1" applyFont="1" applyBorder="1"/>
    <xf numFmtId="10" fontId="1" fillId="0" borderId="21" xfId="5" applyNumberFormat="1" applyFont="1" applyBorder="1"/>
    <xf numFmtId="10" fontId="1" fillId="0" borderId="0" xfId="0" applyNumberFormat="1" applyFont="1" applyBorder="1"/>
    <xf numFmtId="10" fontId="6" fillId="0" borderId="0" xfId="0" applyNumberFormat="1" applyFont="1" applyBorder="1"/>
    <xf numFmtId="10" fontId="9" fillId="0" borderId="6" xfId="5" applyNumberFormat="1" applyFont="1" applyFill="1" applyBorder="1"/>
    <xf numFmtId="0" fontId="0" fillId="0" borderId="0" xfId="0" applyAlignment="1"/>
    <xf numFmtId="0" fontId="0" fillId="0" borderId="0" xfId="0" applyAlignment="1"/>
    <xf numFmtId="164" fontId="1" fillId="0" borderId="4" xfId="0" applyNumberFormat="1" applyFont="1" applyBorder="1" applyAlignment="1">
      <alignment horizontal="center"/>
    </xf>
    <xf numFmtId="0" fontId="1" fillId="6" borderId="20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168" fontId="1" fillId="6" borderId="20" xfId="0" applyNumberFormat="1" applyFont="1" applyFill="1" applyBorder="1" applyAlignment="1">
      <alignment horizontal="center" wrapText="1"/>
    </xf>
    <xf numFmtId="168" fontId="9" fillId="6" borderId="6" xfId="0" applyNumberFormat="1" applyFont="1" applyFill="1" applyBorder="1" applyAlignment="1">
      <alignment horizontal="center" wrapText="1"/>
    </xf>
    <xf numFmtId="168" fontId="1" fillId="6" borderId="14" xfId="0" applyNumberFormat="1" applyFont="1" applyFill="1" applyBorder="1" applyAlignment="1">
      <alignment horizontal="center" wrapText="1"/>
    </xf>
    <xf numFmtId="168" fontId="1" fillId="7" borderId="20" xfId="0" applyNumberFormat="1" applyFont="1" applyFill="1" applyBorder="1" applyAlignment="1">
      <alignment horizontal="center" wrapText="1"/>
    </xf>
    <xf numFmtId="168" fontId="9" fillId="7" borderId="6" xfId="0" applyNumberFormat="1" applyFont="1" applyFill="1" applyBorder="1" applyAlignment="1">
      <alignment horizontal="center" wrapText="1"/>
    </xf>
    <xf numFmtId="168" fontId="1" fillId="7" borderId="14" xfId="0" applyNumberFormat="1" applyFont="1" applyFill="1" applyBorder="1" applyAlignment="1">
      <alignment horizontal="center" wrapText="1"/>
    </xf>
    <xf numFmtId="0" fontId="1" fillId="7" borderId="18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1" fillId="7" borderId="10" xfId="0" applyFont="1" applyFill="1" applyBorder="1" applyAlignment="1">
      <alignment horizontal="center" wrapText="1"/>
    </xf>
    <xf numFmtId="0" fontId="1" fillId="8" borderId="18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1" fillId="8" borderId="10" xfId="0" applyFont="1" applyFill="1" applyBorder="1" applyAlignment="1">
      <alignment horizontal="center" wrapText="1"/>
    </xf>
    <xf numFmtId="168" fontId="1" fillId="8" borderId="20" xfId="0" applyNumberFormat="1" applyFont="1" applyFill="1" applyBorder="1" applyAlignment="1">
      <alignment horizontal="center" wrapText="1"/>
    </xf>
    <xf numFmtId="168" fontId="9" fillId="8" borderId="6" xfId="0" applyNumberFormat="1" applyFont="1" applyFill="1" applyBorder="1" applyAlignment="1">
      <alignment horizontal="center" wrapText="1"/>
    </xf>
    <xf numFmtId="168" fontId="1" fillId="8" borderId="14" xfId="0" applyNumberFormat="1" applyFont="1" applyFill="1" applyBorder="1" applyAlignment="1">
      <alignment horizontal="center" wrapText="1"/>
    </xf>
    <xf numFmtId="0" fontId="1" fillId="9" borderId="18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10" xfId="0" applyFont="1" applyFill="1" applyBorder="1" applyAlignment="1">
      <alignment horizontal="center" wrapText="1"/>
    </xf>
    <xf numFmtId="168" fontId="1" fillId="9" borderId="20" xfId="0" applyNumberFormat="1" applyFont="1" applyFill="1" applyBorder="1" applyAlignment="1">
      <alignment horizontal="center" wrapText="1"/>
    </xf>
    <xf numFmtId="168" fontId="9" fillId="9" borderId="6" xfId="0" applyNumberFormat="1" applyFont="1" applyFill="1" applyBorder="1" applyAlignment="1">
      <alignment horizontal="center" wrapText="1"/>
    </xf>
    <xf numFmtId="168" fontId="1" fillId="9" borderId="14" xfId="0" applyNumberFormat="1" applyFont="1" applyFill="1" applyBorder="1" applyAlignment="1">
      <alignment horizontal="center" wrapText="1"/>
    </xf>
    <xf numFmtId="0" fontId="1" fillId="10" borderId="18" xfId="0" applyFont="1" applyFill="1" applyBorder="1" applyAlignment="1">
      <alignment horizontal="center" wrapText="1"/>
    </xf>
    <xf numFmtId="0" fontId="1" fillId="10" borderId="2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168" fontId="1" fillId="10" borderId="20" xfId="0" applyNumberFormat="1" applyFont="1" applyFill="1" applyBorder="1" applyAlignment="1">
      <alignment horizontal="center" wrapText="1"/>
    </xf>
    <xf numFmtId="168" fontId="9" fillId="10" borderId="6" xfId="0" applyNumberFormat="1" applyFont="1" applyFill="1" applyBorder="1" applyAlignment="1">
      <alignment horizontal="center" wrapText="1"/>
    </xf>
    <xf numFmtId="168" fontId="1" fillId="10" borderId="14" xfId="0" applyNumberFormat="1" applyFont="1" applyFill="1" applyBorder="1" applyAlignment="1">
      <alignment horizontal="center" wrapText="1"/>
    </xf>
    <xf numFmtId="0" fontId="1" fillId="11" borderId="18" xfId="0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center" wrapText="1"/>
    </xf>
    <xf numFmtId="0" fontId="1" fillId="11" borderId="10" xfId="0" applyFont="1" applyFill="1" applyBorder="1" applyAlignment="1">
      <alignment horizontal="center" wrapText="1"/>
    </xf>
    <xf numFmtId="168" fontId="1" fillId="11" borderId="20" xfId="0" applyNumberFormat="1" applyFont="1" applyFill="1" applyBorder="1" applyAlignment="1">
      <alignment horizontal="center" wrapText="1"/>
    </xf>
    <xf numFmtId="168" fontId="9" fillId="11" borderId="6" xfId="0" applyNumberFormat="1" applyFont="1" applyFill="1" applyBorder="1" applyAlignment="1">
      <alignment horizontal="center" wrapText="1"/>
    </xf>
    <xf numFmtId="168" fontId="1" fillId="11" borderId="14" xfId="0" applyNumberFormat="1" applyFont="1" applyFill="1" applyBorder="1" applyAlignment="1">
      <alignment horizontal="center" wrapText="1"/>
    </xf>
    <xf numFmtId="0" fontId="1" fillId="12" borderId="18" xfId="0" applyFont="1" applyFill="1" applyBorder="1" applyAlignment="1">
      <alignment horizontal="center" wrapText="1"/>
    </xf>
    <xf numFmtId="0" fontId="1" fillId="12" borderId="2" xfId="0" applyFont="1" applyFill="1" applyBorder="1" applyAlignment="1">
      <alignment horizontal="center" wrapText="1"/>
    </xf>
    <xf numFmtId="0" fontId="1" fillId="12" borderId="10" xfId="0" applyFont="1" applyFill="1" applyBorder="1" applyAlignment="1">
      <alignment horizontal="center" wrapText="1"/>
    </xf>
    <xf numFmtId="168" fontId="1" fillId="12" borderId="20" xfId="0" applyNumberFormat="1" applyFont="1" applyFill="1" applyBorder="1" applyAlignment="1">
      <alignment horizontal="center" wrapText="1"/>
    </xf>
    <xf numFmtId="168" fontId="9" fillId="12" borderId="6" xfId="0" applyNumberFormat="1" applyFont="1" applyFill="1" applyBorder="1" applyAlignment="1">
      <alignment horizontal="center" wrapText="1"/>
    </xf>
    <xf numFmtId="168" fontId="1" fillId="12" borderId="14" xfId="0" applyNumberFormat="1" applyFont="1" applyFill="1" applyBorder="1" applyAlignment="1">
      <alignment horizontal="center" wrapText="1"/>
    </xf>
    <xf numFmtId="0" fontId="1" fillId="13" borderId="20" xfId="0" applyFont="1" applyFill="1" applyBorder="1" applyAlignment="1">
      <alignment horizontal="center" wrapText="1"/>
    </xf>
    <xf numFmtId="0" fontId="1" fillId="13" borderId="6" xfId="0" applyFont="1" applyFill="1" applyBorder="1" applyAlignment="1">
      <alignment horizontal="center" wrapText="1"/>
    </xf>
    <xf numFmtId="0" fontId="1" fillId="13" borderId="21" xfId="0" applyFont="1" applyFill="1" applyBorder="1" applyAlignment="1">
      <alignment horizontal="center" wrapText="1"/>
    </xf>
    <xf numFmtId="168" fontId="1" fillId="13" borderId="20" xfId="0" applyNumberFormat="1" applyFont="1" applyFill="1" applyBorder="1" applyAlignment="1">
      <alignment horizontal="center" wrapText="1"/>
    </xf>
    <xf numFmtId="168" fontId="9" fillId="13" borderId="6" xfId="0" applyNumberFormat="1" applyFont="1" applyFill="1" applyBorder="1" applyAlignment="1">
      <alignment horizontal="center" wrapText="1"/>
    </xf>
    <xf numFmtId="168" fontId="1" fillId="13" borderId="21" xfId="0" applyNumberFormat="1" applyFont="1" applyFill="1" applyBorder="1" applyAlignment="1">
      <alignment horizontal="center" wrapText="1"/>
    </xf>
    <xf numFmtId="0" fontId="1" fillId="14" borderId="30" xfId="0" applyFont="1" applyFill="1" applyBorder="1" applyAlignment="1">
      <alignment horizontal="center" wrapText="1"/>
    </xf>
    <xf numFmtId="0" fontId="1" fillId="14" borderId="21" xfId="0" applyFont="1" applyFill="1" applyBorder="1" applyAlignment="1">
      <alignment horizontal="center" wrapText="1"/>
    </xf>
    <xf numFmtId="168" fontId="1" fillId="14" borderId="31" xfId="0" applyNumberFormat="1" applyFont="1" applyFill="1" applyBorder="1" applyAlignment="1">
      <alignment horizontal="center" wrapText="1"/>
    </xf>
    <xf numFmtId="168" fontId="1" fillId="14" borderId="21" xfId="0" applyNumberFormat="1" applyFont="1" applyFill="1" applyBorder="1" applyAlignment="1">
      <alignment horizontal="center" wrapText="1"/>
    </xf>
    <xf numFmtId="164" fontId="0" fillId="6" borderId="31" xfId="0" applyNumberFormat="1" applyFill="1" applyBorder="1" applyAlignment="1">
      <alignment horizontal="center" wrapText="1"/>
    </xf>
    <xf numFmtId="0" fontId="1" fillId="6" borderId="30" xfId="0" applyFont="1" applyFill="1" applyBorder="1" applyAlignment="1">
      <alignment horizontal="center" wrapText="1"/>
    </xf>
    <xf numFmtId="164" fontId="0" fillId="6" borderId="30" xfId="0" applyNumberFormat="1" applyFill="1" applyBorder="1" applyAlignment="1">
      <alignment horizontal="center" wrapText="1"/>
    </xf>
    <xf numFmtId="164" fontId="0" fillId="6" borderId="19" xfId="0" applyNumberForma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 wrapText="1"/>
    </xf>
    <xf numFmtId="164" fontId="9" fillId="6" borderId="6" xfId="0" applyNumberFormat="1" applyFont="1" applyFill="1" applyBorder="1" applyAlignment="1">
      <alignment horizontal="center" wrapText="1"/>
    </xf>
    <xf numFmtId="164" fontId="1" fillId="6" borderId="6" xfId="0" applyNumberFormat="1" applyFont="1" applyFill="1" applyBorder="1" applyAlignment="1">
      <alignment horizontal="center" wrapText="1"/>
    </xf>
    <xf numFmtId="164" fontId="1" fillId="4" borderId="6" xfId="0" applyNumberFormat="1" applyFont="1" applyFill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0" xfId="0" applyFont="1"/>
    <xf numFmtId="0" fontId="9" fillId="0" borderId="0" xfId="0" applyFont="1"/>
    <xf numFmtId="0" fontId="14" fillId="0" borderId="0" xfId="0" applyFont="1" applyBorder="1"/>
    <xf numFmtId="2" fontId="0" fillId="0" borderId="10" xfId="6" applyNumberFormat="1" applyFont="1" applyBorder="1" applyAlignment="1"/>
    <xf numFmtId="16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 applyAlignment="1"/>
    <xf numFmtId="0" fontId="1" fillId="0" borderId="0" xfId="0" applyFont="1" applyAlignment="1">
      <alignment horizontal="left"/>
    </xf>
    <xf numFmtId="164" fontId="1" fillId="0" borderId="0" xfId="0" applyNumberFormat="1" applyFont="1" applyBorder="1" applyAlignment="1"/>
    <xf numFmtId="14" fontId="0" fillId="0" borderId="0" xfId="0" applyNumberFormat="1" applyAlignment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14" fontId="0" fillId="0" borderId="3" xfId="0" applyNumberFormat="1" applyBorder="1"/>
    <xf numFmtId="0" fontId="1" fillId="0" borderId="11" xfId="0" applyFont="1" applyBorder="1"/>
    <xf numFmtId="2" fontId="1" fillId="0" borderId="42" xfId="0" applyNumberFormat="1" applyFont="1" applyBorder="1"/>
    <xf numFmtId="42" fontId="0" fillId="0" borderId="31" xfId="3" applyNumberFormat="1" applyFont="1" applyBorder="1" applyAlignment="1">
      <alignment horizontal="right"/>
    </xf>
    <xf numFmtId="42" fontId="0" fillId="0" borderId="31" xfId="3" applyNumberFormat="1" applyFont="1" applyBorder="1"/>
    <xf numFmtId="0" fontId="1" fillId="14" borderId="14" xfId="0" applyFont="1" applyFill="1" applyBorder="1" applyAlignment="1">
      <alignment horizontal="center" wrapText="1"/>
    </xf>
    <xf numFmtId="168" fontId="9" fillId="14" borderId="14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/>
    <xf numFmtId="49" fontId="1" fillId="5" borderId="8" xfId="0" applyNumberFormat="1" applyFont="1" applyFill="1" applyBorder="1" applyAlignment="1">
      <alignment horizontal="center" wrapText="1"/>
    </xf>
    <xf numFmtId="49" fontId="1" fillId="5" borderId="19" xfId="0" applyNumberFormat="1" applyFont="1" applyFill="1" applyBorder="1" applyAlignment="1">
      <alignment horizontal="center" wrapText="1"/>
    </xf>
    <xf numFmtId="49" fontId="1" fillId="4" borderId="18" xfId="0" applyNumberFormat="1" applyFont="1" applyFill="1" applyBorder="1" applyAlignment="1">
      <alignment horizontal="center" wrapText="1"/>
    </xf>
    <xf numFmtId="49" fontId="1" fillId="4" borderId="8" xfId="0" applyNumberFormat="1" applyFont="1" applyFill="1" applyBorder="1" applyAlignment="1">
      <alignment horizontal="center" wrapText="1"/>
    </xf>
    <xf numFmtId="49" fontId="1" fillId="4" borderId="19" xfId="0" applyNumberFormat="1" applyFont="1" applyFill="1" applyBorder="1" applyAlignment="1">
      <alignment horizontal="center" wrapText="1"/>
    </xf>
    <xf numFmtId="49" fontId="1" fillId="6" borderId="20" xfId="0" applyNumberFormat="1" applyFont="1" applyFill="1" applyBorder="1" applyAlignment="1">
      <alignment horizontal="center" wrapText="1"/>
    </xf>
    <xf numFmtId="49" fontId="1" fillId="6" borderId="6" xfId="0" applyNumberFormat="1" applyFont="1" applyFill="1" applyBorder="1" applyAlignment="1">
      <alignment horizontal="center" wrapText="1"/>
    </xf>
    <xf numFmtId="49" fontId="1" fillId="6" borderId="14" xfId="0" applyNumberFormat="1" applyFont="1" applyFill="1" applyBorder="1" applyAlignment="1">
      <alignment horizontal="center" wrapText="1"/>
    </xf>
    <xf numFmtId="49" fontId="1" fillId="7" borderId="18" xfId="0" applyNumberFormat="1" applyFont="1" applyFill="1" applyBorder="1" applyAlignment="1">
      <alignment horizontal="center" wrapText="1"/>
    </xf>
    <xf numFmtId="49" fontId="1" fillId="7" borderId="2" xfId="0" applyNumberFormat="1" applyFont="1" applyFill="1" applyBorder="1" applyAlignment="1">
      <alignment horizontal="center" wrapText="1"/>
    </xf>
    <xf numFmtId="49" fontId="1" fillId="7" borderId="10" xfId="0" applyNumberFormat="1" applyFont="1" applyFill="1" applyBorder="1" applyAlignment="1">
      <alignment horizontal="center" wrapText="1"/>
    </xf>
    <xf numFmtId="49" fontId="1" fillId="8" borderId="18" xfId="0" applyNumberFormat="1" applyFont="1" applyFill="1" applyBorder="1" applyAlignment="1">
      <alignment horizontal="center" wrapText="1"/>
    </xf>
    <xf numFmtId="49" fontId="1" fillId="8" borderId="2" xfId="0" applyNumberFormat="1" applyFont="1" applyFill="1" applyBorder="1" applyAlignment="1">
      <alignment horizontal="center" wrapText="1"/>
    </xf>
    <xf numFmtId="49" fontId="1" fillId="8" borderId="10" xfId="0" applyNumberFormat="1" applyFont="1" applyFill="1" applyBorder="1" applyAlignment="1">
      <alignment horizontal="center" wrapText="1"/>
    </xf>
    <xf numFmtId="49" fontId="1" fillId="9" borderId="18" xfId="0" applyNumberFormat="1" applyFont="1" applyFill="1" applyBorder="1" applyAlignment="1">
      <alignment horizontal="center" wrapText="1"/>
    </xf>
    <xf numFmtId="49" fontId="1" fillId="9" borderId="2" xfId="0" applyNumberFormat="1" applyFont="1" applyFill="1" applyBorder="1" applyAlignment="1">
      <alignment horizontal="center" wrapText="1"/>
    </xf>
    <xf numFmtId="49" fontId="1" fillId="9" borderId="10" xfId="0" applyNumberFormat="1" applyFont="1" applyFill="1" applyBorder="1" applyAlignment="1">
      <alignment horizontal="center" wrapText="1"/>
    </xf>
    <xf numFmtId="49" fontId="1" fillId="10" borderId="18" xfId="0" applyNumberFormat="1" applyFont="1" applyFill="1" applyBorder="1" applyAlignment="1">
      <alignment horizontal="center" wrapText="1"/>
    </xf>
    <xf numFmtId="49" fontId="1" fillId="10" borderId="2" xfId="0" applyNumberFormat="1" applyFont="1" applyFill="1" applyBorder="1" applyAlignment="1">
      <alignment horizontal="center" wrapText="1"/>
    </xf>
    <xf numFmtId="49" fontId="1" fillId="10" borderId="10" xfId="0" applyNumberFormat="1" applyFont="1" applyFill="1" applyBorder="1" applyAlignment="1">
      <alignment horizontal="center" wrapText="1"/>
    </xf>
    <xf numFmtId="49" fontId="1" fillId="11" borderId="18" xfId="0" applyNumberFormat="1" applyFont="1" applyFill="1" applyBorder="1" applyAlignment="1">
      <alignment horizontal="center" wrapText="1"/>
    </xf>
    <xf numFmtId="49" fontId="1" fillId="11" borderId="2" xfId="0" applyNumberFormat="1" applyFont="1" applyFill="1" applyBorder="1" applyAlignment="1">
      <alignment horizontal="center" wrapText="1"/>
    </xf>
    <xf numFmtId="49" fontId="1" fillId="11" borderId="10" xfId="0" applyNumberFormat="1" applyFont="1" applyFill="1" applyBorder="1" applyAlignment="1">
      <alignment horizontal="center" wrapText="1"/>
    </xf>
    <xf numFmtId="49" fontId="1" fillId="12" borderId="18" xfId="0" applyNumberFormat="1" applyFont="1" applyFill="1" applyBorder="1" applyAlignment="1">
      <alignment horizontal="center" wrapText="1"/>
    </xf>
    <xf numFmtId="49" fontId="1" fillId="12" borderId="2" xfId="0" applyNumberFormat="1" applyFont="1" applyFill="1" applyBorder="1" applyAlignment="1">
      <alignment horizontal="center" wrapText="1"/>
    </xf>
    <xf numFmtId="49" fontId="1" fillId="12" borderId="10" xfId="0" applyNumberFormat="1" applyFont="1" applyFill="1" applyBorder="1" applyAlignment="1">
      <alignment horizontal="center" wrapText="1"/>
    </xf>
    <xf numFmtId="49" fontId="1" fillId="13" borderId="20" xfId="0" applyNumberFormat="1" applyFont="1" applyFill="1" applyBorder="1" applyAlignment="1">
      <alignment horizontal="center" wrapText="1"/>
    </xf>
    <xf numFmtId="49" fontId="1" fillId="13" borderId="6" xfId="0" applyNumberFormat="1" applyFont="1" applyFill="1" applyBorder="1" applyAlignment="1">
      <alignment horizontal="center" wrapText="1"/>
    </xf>
    <xf numFmtId="49" fontId="1" fillId="13" borderId="21" xfId="0" applyNumberFormat="1" applyFont="1" applyFill="1" applyBorder="1" applyAlignment="1">
      <alignment horizontal="center" wrapText="1"/>
    </xf>
    <xf numFmtId="49" fontId="1" fillId="0" borderId="0" xfId="0" applyNumberFormat="1" applyFont="1" applyBorder="1"/>
    <xf numFmtId="49" fontId="6" fillId="0" borderId="0" xfId="0" applyNumberFormat="1" applyFont="1" applyBorder="1"/>
    <xf numFmtId="0" fontId="1" fillId="5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6" borderId="21" xfId="0" applyFont="1" applyFill="1" applyBorder="1" applyAlignment="1">
      <alignment horizontal="center" wrapText="1"/>
    </xf>
    <xf numFmtId="0" fontId="1" fillId="15" borderId="0" xfId="0" applyFont="1" applyFill="1"/>
    <xf numFmtId="0" fontId="6" fillId="15" borderId="0" xfId="0" applyFont="1" applyFill="1"/>
    <xf numFmtId="0" fontId="1" fillId="15" borderId="0" xfId="0" applyFont="1" applyFill="1" applyBorder="1"/>
    <xf numFmtId="14" fontId="6" fillId="15" borderId="0" xfId="0" applyNumberFormat="1" applyFont="1" applyFill="1"/>
    <xf numFmtId="14" fontId="1" fillId="15" borderId="0" xfId="0" applyNumberFormat="1" applyFont="1" applyFill="1"/>
    <xf numFmtId="9" fontId="1" fillId="15" borderId="0" xfId="0" applyNumberFormat="1" applyFont="1" applyFill="1"/>
    <xf numFmtId="42" fontId="9" fillId="0" borderId="10" xfId="3" applyNumberFormat="1" applyFont="1" applyBorder="1"/>
    <xf numFmtId="10" fontId="9" fillId="0" borderId="10" xfId="5" applyNumberFormat="1" applyFont="1" applyBorder="1"/>
    <xf numFmtId="42" fontId="9" fillId="0" borderId="13" xfId="0" applyNumberFormat="1" applyFont="1" applyBorder="1"/>
    <xf numFmtId="42" fontId="9" fillId="0" borderId="11" xfId="0" applyNumberFormat="1" applyFont="1" applyBorder="1"/>
    <xf numFmtId="42" fontId="9" fillId="0" borderId="10" xfId="0" applyNumberFormat="1" applyFont="1" applyBorder="1"/>
    <xf numFmtId="42" fontId="9" fillId="0" borderId="7" xfId="3" applyNumberFormat="1" applyFont="1" applyBorder="1" applyAlignment="1"/>
    <xf numFmtId="42" fontId="9" fillId="0" borderId="0" xfId="3" applyNumberFormat="1" applyFont="1" applyBorder="1" applyAlignment="1"/>
    <xf numFmtId="42" fontId="9" fillId="0" borderId="41" xfId="3" applyNumberFormat="1" applyFont="1" applyBorder="1" applyAlignment="1"/>
    <xf numFmtId="42" fontId="9" fillId="0" borderId="14" xfId="3" applyNumberFormat="1" applyFont="1" applyBorder="1" applyAlignment="1">
      <alignment horizontal="right"/>
    </xf>
    <xf numFmtId="42" fontId="9" fillId="0" borderId="11" xfId="3" applyNumberFormat="1" applyFont="1" applyBorder="1" applyAlignment="1">
      <alignment horizontal="right"/>
    </xf>
    <xf numFmtId="42" fontId="9" fillId="0" borderId="14" xfId="3" applyNumberFormat="1" applyFont="1" applyBorder="1"/>
    <xf numFmtId="0" fontId="9" fillId="0" borderId="0" xfId="0" applyFont="1" applyBorder="1"/>
    <xf numFmtId="42" fontId="9" fillId="16" borderId="6" xfId="3" applyNumberFormat="1" applyFont="1" applyFill="1" applyBorder="1"/>
    <xf numFmtId="14" fontId="10" fillId="0" borderId="1" xfId="0" applyNumberFormat="1" applyFont="1" applyBorder="1" applyAlignment="1">
      <alignment horizontal="right"/>
    </xf>
    <xf numFmtId="14" fontId="9" fillId="0" borderId="8" xfId="0" applyNumberFormat="1" applyFont="1" applyBorder="1"/>
    <xf numFmtId="14" fontId="10" fillId="0" borderId="38" xfId="0" applyNumberFormat="1" applyFont="1" applyBorder="1" applyAlignment="1">
      <alignment horizontal="right"/>
    </xf>
    <xf numFmtId="14" fontId="9" fillId="0" borderId="39" xfId="0" applyNumberFormat="1" applyFont="1" applyBorder="1"/>
    <xf numFmtId="14" fontId="0" fillId="0" borderId="1" xfId="0" applyNumberFormat="1" applyBorder="1"/>
    <xf numFmtId="167" fontId="0" fillId="0" borderId="2" xfId="5" applyNumberFormat="1" applyFont="1" applyBorder="1" applyAlignment="1"/>
    <xf numFmtId="10" fontId="1" fillId="0" borderId="32" xfId="5" applyNumberFormat="1" applyFont="1" applyBorder="1" applyAlignment="1"/>
    <xf numFmtId="10" fontId="1" fillId="0" borderId="0" xfId="5" applyNumberFormat="1" applyFont="1" applyBorder="1" applyAlignment="1"/>
    <xf numFmtId="10" fontId="1" fillId="0" borderId="23" xfId="5" applyNumberFormat="1" applyFont="1" applyBorder="1" applyAlignment="1"/>
    <xf numFmtId="170" fontId="1" fillId="0" borderId="0" xfId="0" applyNumberFormat="1" applyFont="1" applyBorder="1"/>
    <xf numFmtId="170" fontId="12" fillId="0" borderId="0" xfId="0" applyNumberFormat="1" applyFont="1" applyBorder="1"/>
    <xf numFmtId="170" fontId="0" fillId="0" borderId="0" xfId="3" applyNumberFormat="1" applyFont="1" applyAlignment="1"/>
    <xf numFmtId="170" fontId="1" fillId="0" borderId="0" xfId="3" applyNumberFormat="1" applyFont="1" applyAlignment="1"/>
    <xf numFmtId="170" fontId="0" fillId="0" borderId="0" xfId="3" applyNumberFormat="1" applyFont="1" applyBorder="1" applyAlignment="1"/>
    <xf numFmtId="170" fontId="0" fillId="0" borderId="3" xfId="3" applyNumberFormat="1" applyFont="1" applyBorder="1" applyAlignment="1">
      <alignment horizontal="center"/>
    </xf>
    <xf numFmtId="170" fontId="0" fillId="0" borderId="0" xfId="3" applyNumberFormat="1" applyFont="1" applyBorder="1" applyAlignment="1">
      <alignment horizontal="center"/>
    </xf>
    <xf numFmtId="170" fontId="0" fillId="0" borderId="0" xfId="3" applyNumberFormat="1" applyFont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14" fontId="9" fillId="0" borderId="0" xfId="0" applyNumberFormat="1" applyFont="1" applyFill="1" applyBorder="1" applyAlignment="1">
      <alignment horizontal="right"/>
    </xf>
    <xf numFmtId="0" fontId="14" fillId="0" borderId="1" xfId="0" applyFont="1" applyBorder="1" applyAlignment="1"/>
    <xf numFmtId="0" fontId="18" fillId="0" borderId="1" xfId="0" applyFont="1" applyFill="1" applyBorder="1" applyAlignment="1">
      <alignment horizontal="center"/>
    </xf>
    <xf numFmtId="0" fontId="16" fillId="0" borderId="0" xfId="0" applyFont="1" applyBorder="1"/>
    <xf numFmtId="0" fontId="16" fillId="0" borderId="0" xfId="0" applyFont="1"/>
    <xf numFmtId="167" fontId="16" fillId="0" borderId="0" xfId="0" applyNumberFormat="1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4" fontId="9" fillId="14" borderId="40" xfId="0" applyNumberFormat="1" applyFont="1" applyFill="1" applyBorder="1"/>
    <xf numFmtId="0" fontId="9" fillId="0" borderId="0" xfId="0" applyFont="1" applyBorder="1" applyAlignment="1">
      <alignment horizontal="left"/>
    </xf>
    <xf numFmtId="0" fontId="9" fillId="14" borderId="0" xfId="0" applyFont="1" applyFill="1" applyBorder="1" applyAlignment="1">
      <alignment horizontal="left"/>
    </xf>
    <xf numFmtId="0" fontId="1" fillId="14" borderId="0" xfId="0" applyFont="1" applyFill="1"/>
    <xf numFmtId="14" fontId="1" fillId="14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0" fontId="1" fillId="17" borderId="0" xfId="0" applyFont="1" applyFill="1"/>
    <xf numFmtId="0" fontId="6" fillId="17" borderId="0" xfId="0" applyFont="1" applyFill="1"/>
    <xf numFmtId="0" fontId="6" fillId="15" borderId="0" xfId="0" applyNumberFormat="1" applyFont="1" applyFill="1"/>
    <xf numFmtId="0" fontId="0" fillId="17" borderId="0" xfId="0" applyFill="1"/>
    <xf numFmtId="42" fontId="1" fillId="0" borderId="0" xfId="0" applyNumberFormat="1" applyFont="1" applyBorder="1"/>
    <xf numFmtId="14" fontId="1" fillId="18" borderId="6" xfId="0" applyNumberFormat="1" applyFont="1" applyFill="1" applyBorder="1" applyAlignment="1">
      <alignment horizontal="center"/>
    </xf>
    <xf numFmtId="0" fontId="1" fillId="14" borderId="0" xfId="0" applyFont="1" applyFill="1" applyBorder="1" applyAlignment="1">
      <alignment horizontal="left"/>
    </xf>
    <xf numFmtId="0" fontId="1" fillId="14" borderId="0" xfId="0" applyFont="1" applyFill="1" applyBorder="1" applyAlignment="1"/>
    <xf numFmtId="10" fontId="7" fillId="0" borderId="40" xfId="5" applyNumberFormat="1" applyFont="1" applyFill="1" applyBorder="1" applyAlignment="1"/>
    <xf numFmtId="0" fontId="1" fillId="19" borderId="30" xfId="0" applyFont="1" applyFill="1" applyBorder="1" applyAlignment="1">
      <alignment horizontal="center" wrapText="1"/>
    </xf>
    <xf numFmtId="0" fontId="1" fillId="19" borderId="6" xfId="0" applyFont="1" applyFill="1" applyBorder="1" applyAlignment="1">
      <alignment horizontal="center" wrapText="1"/>
    </xf>
    <xf numFmtId="0" fontId="1" fillId="19" borderId="21" xfId="0" applyFont="1" applyFill="1" applyBorder="1" applyAlignment="1">
      <alignment horizontal="center" wrapText="1"/>
    </xf>
    <xf numFmtId="168" fontId="1" fillId="19" borderId="31" xfId="0" applyNumberFormat="1" applyFont="1" applyFill="1" applyBorder="1" applyAlignment="1">
      <alignment horizontal="center" wrapText="1"/>
    </xf>
    <xf numFmtId="168" fontId="9" fillId="19" borderId="6" xfId="0" applyNumberFormat="1" applyFont="1" applyFill="1" applyBorder="1" applyAlignment="1">
      <alignment horizontal="center" wrapText="1"/>
    </xf>
    <xf numFmtId="168" fontId="1" fillId="19" borderId="21" xfId="0" applyNumberFormat="1" applyFont="1" applyFill="1" applyBorder="1" applyAlignment="1">
      <alignment horizontal="center" wrapText="1"/>
    </xf>
    <xf numFmtId="0" fontId="1" fillId="19" borderId="30" xfId="0" applyNumberFormat="1" applyFont="1" applyFill="1" applyBorder="1" applyAlignment="1">
      <alignment horizontal="center" wrapText="1"/>
    </xf>
    <xf numFmtId="49" fontId="1" fillId="19" borderId="6" xfId="0" applyNumberFormat="1" applyFont="1" applyFill="1" applyBorder="1" applyAlignment="1">
      <alignment horizontal="center" wrapText="1"/>
    </xf>
    <xf numFmtId="49" fontId="1" fillId="19" borderId="21" xfId="0" applyNumberFormat="1" applyFont="1" applyFill="1" applyBorder="1" applyAlignment="1">
      <alignment horizontal="center" wrapText="1"/>
    </xf>
    <xf numFmtId="0" fontId="1" fillId="14" borderId="0" xfId="0" applyFont="1" applyFill="1" applyBorder="1"/>
    <xf numFmtId="0" fontId="6" fillId="14" borderId="0" xfId="0" applyFont="1" applyFill="1" applyBorder="1"/>
    <xf numFmtId="0" fontId="14" fillId="14" borderId="0" xfId="0" applyFont="1" applyFill="1" applyBorder="1"/>
    <xf numFmtId="0" fontId="1" fillId="18" borderId="0" xfId="0" applyFont="1" applyFill="1" applyBorder="1" applyAlignment="1"/>
    <xf numFmtId="0" fontId="1" fillId="18" borderId="0" xfId="0" applyFont="1" applyFill="1" applyBorder="1"/>
    <xf numFmtId="0" fontId="6" fillId="18" borderId="0" xfId="0" applyFont="1" applyFill="1" applyBorder="1"/>
    <xf numFmtId="0" fontId="1" fillId="14" borderId="1" xfId="0" applyFont="1" applyFill="1" applyBorder="1"/>
    <xf numFmtId="14" fontId="1" fillId="14" borderId="1" xfId="0" applyNumberFormat="1" applyFont="1" applyFill="1" applyBorder="1"/>
    <xf numFmtId="14" fontId="14" fillId="14" borderId="1" xfId="0" applyNumberFormat="1" applyFont="1" applyFill="1" applyBorder="1"/>
    <xf numFmtId="0" fontId="1" fillId="14" borderId="5" xfId="0" applyFont="1" applyFill="1" applyBorder="1"/>
    <xf numFmtId="164" fontId="12" fillId="14" borderId="2" xfId="0" applyNumberFormat="1" applyFont="1" applyFill="1" applyBorder="1" applyAlignment="1"/>
    <xf numFmtId="167" fontId="0" fillId="14" borderId="2" xfId="0" applyNumberFormat="1" applyFill="1" applyBorder="1" applyAlignment="1"/>
    <xf numFmtId="9" fontId="0" fillId="14" borderId="2" xfId="3" applyNumberFormat="1" applyFont="1" applyFill="1" applyBorder="1" applyAlignment="1"/>
    <xf numFmtId="166" fontId="0" fillId="14" borderId="2" xfId="0" applyNumberFormat="1" applyFill="1" applyBorder="1" applyAlignment="1"/>
    <xf numFmtId="167" fontId="1" fillId="14" borderId="2" xfId="0" applyNumberFormat="1" applyFont="1" applyFill="1" applyBorder="1" applyAlignment="1"/>
    <xf numFmtId="164" fontId="1" fillId="14" borderId="8" xfId="0" applyNumberFormat="1" applyFont="1" applyFill="1" applyBorder="1" applyAlignment="1"/>
    <xf numFmtId="9" fontId="0" fillId="14" borderId="2" xfId="0" applyNumberFormat="1" applyFill="1" applyBorder="1" applyAlignment="1"/>
    <xf numFmtId="164" fontId="0" fillId="14" borderId="8" xfId="0" applyNumberFormat="1" applyFill="1" applyBorder="1" applyAlignment="1"/>
    <xf numFmtId="9" fontId="1" fillId="14" borderId="2" xfId="3" applyNumberFormat="1" applyFont="1" applyFill="1" applyBorder="1" applyAlignment="1"/>
    <xf numFmtId="10" fontId="1" fillId="14" borderId="32" xfId="5" applyNumberFormat="1" applyFont="1" applyFill="1" applyBorder="1" applyAlignment="1"/>
    <xf numFmtId="44" fontId="0" fillId="0" borderId="18" xfId="3" applyFont="1" applyFill="1" applyBorder="1" applyAlignment="1"/>
    <xf numFmtId="44" fontId="9" fillId="0" borderId="2" xfId="3" applyFont="1" applyFill="1" applyBorder="1" applyAlignment="1"/>
    <xf numFmtId="44" fontId="0" fillId="0" borderId="34" xfId="3" applyFont="1" applyFill="1" applyBorder="1" applyAlignment="1"/>
    <xf numFmtId="44" fontId="0" fillId="0" borderId="31" xfId="3" applyNumberFormat="1" applyFont="1" applyFill="1" applyBorder="1" applyAlignment="1"/>
    <xf numFmtId="164" fontId="1" fillId="14" borderId="0" xfId="0" applyNumberFormat="1" applyFont="1" applyFill="1" applyBorder="1" applyAlignment="1">
      <alignment horizontal="left"/>
    </xf>
    <xf numFmtId="164" fontId="0" fillId="14" borderId="0" xfId="0" applyNumberFormat="1" applyFill="1" applyBorder="1" applyAlignment="1">
      <alignment horizontal="left"/>
    </xf>
    <xf numFmtId="0" fontId="1" fillId="14" borderId="14" xfId="0" applyFont="1" applyFill="1" applyBorder="1"/>
    <xf numFmtId="0" fontId="4" fillId="14" borderId="14" xfId="0" applyFont="1" applyFill="1" applyBorder="1"/>
    <xf numFmtId="0" fontId="9" fillId="14" borderId="1" xfId="0" applyFont="1" applyFill="1" applyBorder="1"/>
    <xf numFmtId="0" fontId="0" fillId="14" borderId="1" xfId="0" applyFill="1" applyBorder="1"/>
    <xf numFmtId="0" fontId="0" fillId="14" borderId="0" xfId="0" applyFill="1" applyBorder="1"/>
    <xf numFmtId="44" fontId="0" fillId="14" borderId="20" xfId="3" applyFont="1" applyFill="1" applyBorder="1"/>
    <xf numFmtId="44" fontId="9" fillId="14" borderId="6" xfId="3" applyFont="1" applyFill="1" applyBorder="1"/>
    <xf numFmtId="44" fontId="0" fillId="14" borderId="21" xfId="3" applyFont="1" applyFill="1" applyBorder="1"/>
    <xf numFmtId="42" fontId="0" fillId="14" borderId="32" xfId="3" applyNumberFormat="1" applyFont="1" applyFill="1" applyBorder="1"/>
    <xf numFmtId="42" fontId="9" fillId="14" borderId="0" xfId="3" applyNumberFormat="1" applyFont="1" applyFill="1" applyBorder="1"/>
    <xf numFmtId="42" fontId="0" fillId="14" borderId="23" xfId="3" applyNumberFormat="1" applyFont="1" applyFill="1" applyBorder="1"/>
    <xf numFmtId="10" fontId="1" fillId="14" borderId="20" xfId="5" applyNumberFormat="1" applyFont="1" applyFill="1" applyBorder="1"/>
    <xf numFmtId="10" fontId="9" fillId="14" borderId="6" xfId="5" applyNumberFormat="1" applyFont="1" applyFill="1" applyBorder="1"/>
    <xf numFmtId="10" fontId="1" fillId="14" borderId="19" xfId="5" applyNumberFormat="1" applyFont="1" applyFill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32" xfId="0" applyBorder="1" applyAlignment="1">
      <alignment wrapText="1"/>
    </xf>
    <xf numFmtId="44" fontId="9" fillId="14" borderId="5" xfId="3" applyFont="1" applyFill="1" applyBorder="1"/>
    <xf numFmtId="42" fontId="9" fillId="16" borderId="5" xfId="3" applyNumberFormat="1" applyFont="1" applyFill="1" applyBorder="1"/>
    <xf numFmtId="42" fontId="0" fillId="0" borderId="5" xfId="3" applyNumberFormat="1" applyFont="1" applyBorder="1"/>
    <xf numFmtId="42" fontId="9" fillId="0" borderId="5" xfId="3" applyNumberFormat="1" applyFont="1" applyBorder="1"/>
    <xf numFmtId="44" fontId="0" fillId="14" borderId="44" xfId="3" applyFont="1" applyFill="1" applyBorder="1"/>
    <xf numFmtId="42" fontId="0" fillId="0" borderId="44" xfId="3" applyNumberFormat="1" applyFont="1" applyBorder="1"/>
    <xf numFmtId="42" fontId="0" fillId="14" borderId="45" xfId="3" applyNumberFormat="1" applyFont="1" applyFill="1" applyBorder="1"/>
    <xf numFmtId="42" fontId="0" fillId="0" borderId="45" xfId="3" applyNumberFormat="1" applyFont="1" applyBorder="1"/>
    <xf numFmtId="0" fontId="0" fillId="0" borderId="45" xfId="0" applyBorder="1"/>
    <xf numFmtId="0" fontId="0" fillId="0" borderId="46" xfId="0" applyBorder="1"/>
    <xf numFmtId="164" fontId="1" fillId="5" borderId="5" xfId="0" applyNumberFormat="1" applyFont="1" applyFill="1" applyBorder="1" applyAlignment="1">
      <alignment horizontal="center" wrapText="1"/>
    </xf>
    <xf numFmtId="0" fontId="9" fillId="5" borderId="5" xfId="0" applyFont="1" applyFill="1" applyBorder="1" applyAlignment="1">
      <alignment horizontal="center" wrapText="1"/>
    </xf>
    <xf numFmtId="44" fontId="9" fillId="0" borderId="8" xfId="3" applyFont="1" applyFill="1" applyBorder="1" applyAlignment="1"/>
    <xf numFmtId="42" fontId="9" fillId="0" borderId="5" xfId="3" applyNumberFormat="1" applyFont="1" applyBorder="1" applyAlignment="1"/>
    <xf numFmtId="42" fontId="5" fillId="0" borderId="5" xfId="0" applyNumberFormat="1" applyFont="1" applyBorder="1" applyAlignment="1"/>
    <xf numFmtId="42" fontId="5" fillId="0" borderId="43" xfId="0" applyNumberFormat="1" applyFont="1" applyBorder="1" applyAlignment="1"/>
    <xf numFmtId="164" fontId="0" fillId="5" borderId="44" xfId="0" applyNumberFormat="1" applyFill="1" applyBorder="1" applyAlignment="1">
      <alignment horizontal="center" wrapText="1"/>
    </xf>
    <xf numFmtId="0" fontId="1" fillId="5" borderId="44" xfId="0" applyFont="1" applyFill="1" applyBorder="1" applyAlignment="1">
      <alignment horizontal="center" wrapText="1"/>
    </xf>
    <xf numFmtId="164" fontId="1" fillId="5" borderId="47" xfId="0" applyNumberFormat="1" applyFont="1" applyFill="1" applyBorder="1" applyAlignment="1">
      <alignment horizontal="center" wrapText="1"/>
    </xf>
    <xf numFmtId="44" fontId="0" fillId="0" borderId="47" xfId="3" applyFont="1" applyFill="1" applyBorder="1" applyAlignment="1"/>
    <xf numFmtId="42" fontId="0" fillId="0" borderId="44" xfId="3" applyNumberFormat="1" applyFont="1" applyBorder="1" applyAlignment="1"/>
    <xf numFmtId="42" fontId="0" fillId="0" borderId="45" xfId="0" applyNumberFormat="1" applyBorder="1" applyAlignment="1"/>
    <xf numFmtId="9" fontId="1" fillId="14" borderId="45" xfId="5" applyFont="1" applyFill="1" applyBorder="1" applyAlignment="1"/>
    <xf numFmtId="42" fontId="4" fillId="0" borderId="45" xfId="0" applyNumberFormat="1" applyFont="1" applyBorder="1" applyAlignment="1"/>
    <xf numFmtId="42" fontId="2" fillId="0" borderId="29" xfId="0" applyNumberFormat="1" applyFont="1" applyBorder="1" applyAlignment="1"/>
    <xf numFmtId="0" fontId="1" fillId="5" borderId="44" xfId="0" applyNumberFormat="1" applyFont="1" applyFill="1" applyBorder="1" applyAlignment="1">
      <alignment horizontal="center" wrapText="1"/>
    </xf>
    <xf numFmtId="168" fontId="9" fillId="5" borderId="5" xfId="0" applyNumberFormat="1" applyFont="1" applyFill="1" applyBorder="1" applyAlignment="1">
      <alignment horizontal="center" wrapText="1"/>
    </xf>
    <xf numFmtId="10" fontId="9" fillId="14" borderId="5" xfId="5" applyNumberFormat="1" applyFont="1" applyFill="1" applyBorder="1"/>
    <xf numFmtId="42" fontId="9" fillId="0" borderId="5" xfId="3" applyNumberFormat="1" applyFont="1" applyFill="1" applyBorder="1"/>
    <xf numFmtId="2" fontId="9" fillId="0" borderId="43" xfId="0" applyNumberFormat="1" applyFont="1" applyBorder="1"/>
    <xf numFmtId="168" fontId="1" fillId="5" borderId="44" xfId="0" applyNumberFormat="1" applyFont="1" applyFill="1" applyBorder="1" applyAlignment="1">
      <alignment horizontal="center" wrapText="1"/>
    </xf>
    <xf numFmtId="0" fontId="9" fillId="0" borderId="45" xfId="0" applyFont="1" applyBorder="1" applyAlignment="1">
      <alignment horizontal="center"/>
    </xf>
    <xf numFmtId="42" fontId="1" fillId="0" borderId="47" xfId="0" applyNumberFormat="1" applyFont="1" applyBorder="1"/>
    <xf numFmtId="10" fontId="1" fillId="14" borderId="44" xfId="5" applyNumberFormat="1" applyFont="1" applyFill="1" applyBorder="1"/>
    <xf numFmtId="42" fontId="1" fillId="0" borderId="47" xfId="3" applyNumberFormat="1" applyFont="1" applyFill="1" applyBorder="1"/>
    <xf numFmtId="42" fontId="1" fillId="0" borderId="47" xfId="3" applyNumberFormat="1" applyFont="1" applyBorder="1"/>
    <xf numFmtId="42" fontId="1" fillId="0" borderId="44" xfId="3" applyNumberFormat="1" applyFont="1" applyFill="1" applyBorder="1"/>
    <xf numFmtId="42" fontId="9" fillId="0" borderId="45" xfId="0" applyNumberFormat="1" applyFont="1" applyBorder="1" applyAlignment="1">
      <alignment horizontal="center"/>
    </xf>
    <xf numFmtId="0" fontId="1" fillId="0" borderId="29" xfId="0" applyFont="1" applyBorder="1"/>
    <xf numFmtId="0" fontId="9" fillId="19" borderId="15" xfId="0" applyFont="1" applyFill="1" applyBorder="1" applyAlignment="1">
      <alignment horizontal="center" vertical="center" wrapText="1"/>
    </xf>
    <xf numFmtId="0" fontId="9" fillId="19" borderId="16" xfId="0" applyFont="1" applyFill="1" applyBorder="1" applyAlignment="1">
      <alignment horizontal="center" vertical="center" wrapText="1"/>
    </xf>
    <xf numFmtId="0" fontId="9" fillId="19" borderId="17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 vertical="center"/>
    </xf>
    <xf numFmtId="0" fontId="9" fillId="12" borderId="15" xfId="0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/>
    </xf>
    <xf numFmtId="0" fontId="9" fillId="12" borderId="17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16" xfId="0" applyFont="1" applyFill="1" applyBorder="1" applyAlignment="1">
      <alignment horizontal="center" vertical="center"/>
    </xf>
    <xf numFmtId="0" fontId="9" fillId="1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9" fontId="2" fillId="3" borderId="13" xfId="0" applyNumberFormat="1" applyFont="1" applyFill="1" applyBorder="1" applyAlignment="1">
      <alignment horizontal="center"/>
    </xf>
    <xf numFmtId="9" fontId="2" fillId="3" borderId="9" xfId="0" applyNumberFormat="1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/>
    <xf numFmtId="0" fontId="0" fillId="0" borderId="3" xfId="0" applyBorder="1" applyAlignment="1"/>
    <xf numFmtId="164" fontId="5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left"/>
    </xf>
    <xf numFmtId="0" fontId="0" fillId="0" borderId="8" xfId="0" applyBorder="1" applyAlignment="1"/>
  </cellXfs>
  <cellStyles count="7">
    <cellStyle name="Comma" xfId="1" builtinId="3"/>
    <cellStyle name="Comma 2" xfId="2"/>
    <cellStyle name="Currency" xfId="3" builtinId="4"/>
    <cellStyle name="Normal" xfId="0" builtinId="0"/>
    <cellStyle name="Normal 2" xfId="4"/>
    <cellStyle name="Percent" xfId="5" builtinId="5"/>
    <cellStyle name="Percent 2" xfId="6"/>
  </cellStyles>
  <dxfs count="9"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99"/>
      <color rgb="FFEAC1C0"/>
      <color rgb="FFE3ACAB"/>
      <color rgb="FFC4B7F3"/>
      <color rgb="FF9078E8"/>
      <color rgb="FFE8F28A"/>
      <color rgb="FFF5D7D7"/>
      <color rgb="FFA5FB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1228725</xdr:colOff>
      <xdr:row>11</xdr:row>
      <xdr:rowOff>0</xdr:rowOff>
    </xdr:from>
    <xdr:to>
      <xdr:col>0</xdr:col>
      <xdr:colOff>1504950</xdr:colOff>
      <xdr:row>11</xdr:row>
      <xdr:rowOff>209550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="" xmlns:a16="http://schemas.microsoft.com/office/drawing/2014/main" id="{CEA02E60-C2F7-4CF3-A7CB-EC110FFE348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11</xdr:row>
      <xdr:rowOff>0</xdr:rowOff>
    </xdr:from>
    <xdr:to>
      <xdr:col>0</xdr:col>
      <xdr:colOff>1504950</xdr:colOff>
      <xdr:row>11</xdr:row>
      <xdr:rowOff>209550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="" xmlns:a16="http://schemas.microsoft.com/office/drawing/2014/main" id="{B3BA5EF4-2FDA-484C-8F8C-739209A823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11</xdr:row>
      <xdr:rowOff>0</xdr:rowOff>
    </xdr:from>
    <xdr:to>
      <xdr:col>0</xdr:col>
      <xdr:colOff>1504950</xdr:colOff>
      <xdr:row>11</xdr:row>
      <xdr:rowOff>209550</xdr:rowOff>
    </xdr:to>
    <xdr:sp macro="" textlink="">
      <xdr:nvSpPr>
        <xdr:cNvPr id="4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CEA02E60-C2F7-4CF3-A7CB-EC110FFE348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11</xdr:row>
      <xdr:rowOff>0</xdr:rowOff>
    </xdr:from>
    <xdr:to>
      <xdr:col>0</xdr:col>
      <xdr:colOff>1504950</xdr:colOff>
      <xdr:row>11</xdr:row>
      <xdr:rowOff>209550</xdr:rowOff>
    </xdr:to>
    <xdr:sp macro="" textlink="">
      <xdr:nvSpPr>
        <xdr:cNvPr id="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xmlns="" id="{B3BA5EF4-2FDA-484C-8F8C-739209A8239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11</xdr:row>
      <xdr:rowOff>0</xdr:rowOff>
    </xdr:from>
    <xdr:to>
      <xdr:col>0</xdr:col>
      <xdr:colOff>1504950</xdr:colOff>
      <xdr:row>11</xdr:row>
      <xdr:rowOff>209550</xdr:rowOff>
    </xdr:to>
    <xdr:sp macro="" textlink="">
      <xdr:nvSpPr>
        <xdr:cNvPr id="6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CEA02E60-C2F7-4CF3-A7CB-EC110FFE348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1228725</xdr:colOff>
      <xdr:row>11</xdr:row>
      <xdr:rowOff>0</xdr:rowOff>
    </xdr:from>
    <xdr:to>
      <xdr:col>0</xdr:col>
      <xdr:colOff>1504950</xdr:colOff>
      <xdr:row>11</xdr:row>
      <xdr:rowOff>209550</xdr:rowOff>
    </xdr:to>
    <xdr:sp macro="" textlink="">
      <xdr:nvSpPr>
        <xdr:cNvPr id="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xmlns="" id="{B3BA5EF4-2FDA-484C-8F8C-739209A8239B}"/>
            </a:ext>
          </a:extLst>
        </xdr:cNvPr>
        <xdr:cNvSpPr/>
      </xdr:nvSpPr>
      <xdr:spPr bwMode="auto">
        <a:xfrm>
          <a:off x="1228725" y="1419225"/>
          <a:ext cx="2762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7"/>
  <sheetViews>
    <sheetView showGridLines="0" tabSelected="1" topLeftCell="A8" zoomScaleNormal="100" workbookViewId="0">
      <selection activeCell="B17" sqref="B17"/>
    </sheetView>
  </sheetViews>
  <sheetFormatPr defaultColWidth="11.42578125" defaultRowHeight="12.75"/>
  <cols>
    <col min="1" max="1" width="50.42578125" style="34" customWidth="1"/>
    <col min="2" max="2" width="74.85546875" style="34" customWidth="1"/>
    <col min="3" max="4" width="16.42578125" style="34" hidden="1" customWidth="1"/>
    <col min="5" max="30" width="15.5703125" style="34" hidden="1" customWidth="1"/>
    <col min="31" max="31" width="4.42578125" style="34" hidden="1" customWidth="1"/>
    <col min="32" max="33" width="17.28515625" style="35" hidden="1" customWidth="1"/>
    <col min="34" max="34" width="17.28515625" style="34" hidden="1" customWidth="1"/>
    <col min="35" max="35" width="14.28515625" style="35" customWidth="1"/>
    <col min="36" max="36" width="14" style="35" bestFit="1" customWidth="1"/>
    <col min="37" max="37" width="12.42578125" style="35" bestFit="1" customWidth="1"/>
    <col min="38" max="38" width="11.42578125" style="35"/>
    <col min="39" max="39" width="14" style="35" bestFit="1" customWidth="1"/>
    <col min="40" max="16384" width="11.42578125" style="35"/>
  </cols>
  <sheetData>
    <row r="1" spans="1:42" ht="13.5" customHeight="1" thickBot="1">
      <c r="A1" s="317" t="s">
        <v>133</v>
      </c>
      <c r="AH1" s="315" t="s">
        <v>97</v>
      </c>
    </row>
    <row r="2" spans="1:42" ht="12.95" hidden="1" customHeight="1" thickBot="1">
      <c r="A2" s="316" t="s">
        <v>0</v>
      </c>
      <c r="B2" s="420"/>
      <c r="C2" s="319"/>
      <c r="D2" s="319"/>
      <c r="E2" s="421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0"/>
      <c r="AJ2" s="80"/>
      <c r="AK2" s="80"/>
      <c r="AL2" s="80"/>
      <c r="AM2" s="80"/>
      <c r="AN2" s="80"/>
    </row>
    <row r="3" spans="1:42" ht="27.75" hidden="1" customHeight="1">
      <c r="A3" s="408" t="s">
        <v>115</v>
      </c>
      <c r="B3" s="407" t="s">
        <v>87</v>
      </c>
      <c r="C3" s="407" t="s">
        <v>88</v>
      </c>
      <c r="D3" s="409" t="s">
        <v>116</v>
      </c>
      <c r="E3" s="422" t="s">
        <v>120</v>
      </c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423"/>
      <c r="AH3" s="423"/>
      <c r="AI3" s="445"/>
      <c r="AJ3" s="445"/>
      <c r="AK3" s="445"/>
      <c r="AL3" s="445"/>
      <c r="AM3" s="445"/>
      <c r="AN3" s="445"/>
      <c r="AO3" s="446"/>
      <c r="AP3" s="446"/>
    </row>
    <row r="4" spans="1:42" ht="12.95" hidden="1" customHeight="1">
      <c r="A4" s="410" t="s">
        <v>114</v>
      </c>
      <c r="B4" s="432">
        <v>43647</v>
      </c>
      <c r="C4" s="432">
        <v>44742</v>
      </c>
      <c r="D4" s="425">
        <f>ROUNDUP(YEARFRAC(B4,C4),0)</f>
        <v>3</v>
      </c>
      <c r="E4" s="447"/>
      <c r="F4" s="82"/>
      <c r="G4" s="82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45"/>
      <c r="AJ4" s="445"/>
      <c r="AK4" s="445"/>
      <c r="AL4" s="445"/>
      <c r="AM4" s="445"/>
      <c r="AN4" s="445"/>
      <c r="AO4" s="446"/>
      <c r="AP4" s="446"/>
    </row>
    <row r="5" spans="1:42" ht="12.95" hidden="1" customHeight="1">
      <c r="A5" s="410" t="s">
        <v>117</v>
      </c>
      <c r="B5" s="426">
        <v>43647</v>
      </c>
      <c r="C5" s="424">
        <v>44742</v>
      </c>
      <c r="D5" s="425">
        <f>ROUNDUP(YEARFRAC(B5,C5),0)</f>
        <v>3</v>
      </c>
      <c r="E5" s="319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0"/>
      <c r="AJ5" s="80"/>
      <c r="AK5" s="80"/>
      <c r="AL5" s="80"/>
      <c r="AM5" s="80"/>
      <c r="AN5" s="80"/>
    </row>
    <row r="6" spans="1:42" ht="15" customHeight="1">
      <c r="A6" s="36" t="s">
        <v>132</v>
      </c>
      <c r="B6" s="485" t="s">
        <v>97</v>
      </c>
      <c r="C6" s="36"/>
      <c r="D6" s="36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0"/>
      <c r="AG6" s="80"/>
      <c r="AH6" s="83"/>
      <c r="AI6" s="80"/>
      <c r="AJ6" s="80"/>
      <c r="AK6" s="80"/>
      <c r="AL6" s="80"/>
      <c r="AM6" s="80"/>
      <c r="AN6" s="80"/>
    </row>
    <row r="7" spans="1:42" ht="17.100000000000001" customHeight="1">
      <c r="A7" s="434" t="s">
        <v>120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45"/>
    </row>
    <row r="8" spans="1:42" s="450" customFormat="1" ht="17.100000000000001" customHeight="1">
      <c r="A8" s="448"/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9"/>
    </row>
    <row r="9" spans="1:42" ht="17.100000000000001" customHeight="1">
      <c r="A9" s="433" t="s">
        <v>123</v>
      </c>
      <c r="B9" s="182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4"/>
      <c r="AC9" s="185"/>
      <c r="AD9" s="80"/>
      <c r="AE9" s="80"/>
      <c r="AF9" s="80"/>
      <c r="AG9" s="80"/>
      <c r="AH9" s="80"/>
      <c r="AI9" s="80"/>
      <c r="AJ9" s="80"/>
    </row>
    <row r="10" spans="1:42" ht="17.100000000000001" customHeight="1">
      <c r="A10" s="434" t="s">
        <v>124</v>
      </c>
      <c r="B10" s="182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4"/>
      <c r="AC10" s="185"/>
      <c r="AD10" s="80"/>
      <c r="AE10" s="80"/>
      <c r="AF10" s="80"/>
      <c r="AG10" s="80"/>
      <c r="AH10" s="80"/>
      <c r="AI10" s="80"/>
      <c r="AJ10" s="80"/>
    </row>
    <row r="11" spans="1:42" ht="20.100000000000001" customHeight="1">
      <c r="A11" s="411"/>
      <c r="B11" s="412"/>
      <c r="C11" s="141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180"/>
      <c r="AC11" s="181"/>
      <c r="AD11" s="80"/>
      <c r="AE11" s="80"/>
      <c r="AF11" s="80"/>
      <c r="AG11" s="80"/>
      <c r="AH11" s="80"/>
      <c r="AI11" s="80"/>
      <c r="AJ11" s="80"/>
    </row>
    <row r="12" spans="1:42" s="413" customFormat="1" ht="20.100000000000001" customHeight="1" thickBot="1">
      <c r="C12" s="414" t="str">
        <f>IF((AND(C60&gt;$D$4,C60&lt;=$D$5)),"EXTENSION YEAR"," ")</f>
        <v xml:space="preserve"> </v>
      </c>
      <c r="D12" s="414"/>
      <c r="E12" s="414"/>
      <c r="F12" s="414" t="str">
        <f>IF((AND(F60&gt;$D$4,F60&lt;=$D$5)),"EXTENSION YEAR"," ")</f>
        <v xml:space="preserve"> </v>
      </c>
      <c r="G12" s="414"/>
      <c r="H12" s="414"/>
      <c r="I12" s="414" t="str">
        <f>IF((AND(I60&gt;$D$4,I60&lt;=$D$5)),"EXTENSION YEAR"," ")</f>
        <v xml:space="preserve"> </v>
      </c>
      <c r="J12" s="414"/>
      <c r="K12" s="414"/>
      <c r="L12" s="414" t="str">
        <f>IF((AND(L60&gt;$D$4,L60&lt;=$D$5)),"EXTENSION YEAR"," ")</f>
        <v xml:space="preserve"> </v>
      </c>
      <c r="M12" s="414"/>
      <c r="N12" s="414"/>
      <c r="O12" s="414" t="str">
        <f>IF((AND(O60&gt;$D$4,O60&lt;=$D$5)),"EXTENSION YEAR"," ")</f>
        <v xml:space="preserve"> </v>
      </c>
      <c r="P12" s="414"/>
      <c r="Q12" s="414"/>
      <c r="R12" s="414" t="str">
        <f>IF((AND(R60&gt;$D$4,R60&lt;=$D$5)),"EXTENSION YEAR"," ")</f>
        <v xml:space="preserve"> </v>
      </c>
      <c r="S12" s="414"/>
      <c r="T12" s="414"/>
      <c r="U12" s="414" t="str">
        <f>IF((AND(U60&gt;$D$4,U60&lt;=$D$5)),"EXTENSION YEAR"," ")</f>
        <v xml:space="preserve"> </v>
      </c>
      <c r="V12" s="414"/>
      <c r="W12" s="414"/>
      <c r="X12" s="414" t="str">
        <f>IF((AND(X60&gt;$D$4,X60&lt;=$D$5)),"EXTENSION YEAR"," ")</f>
        <v xml:space="preserve"> </v>
      </c>
      <c r="Y12" s="414"/>
      <c r="Z12" s="414"/>
      <c r="AA12" s="414" t="str">
        <f>IF((AND(AA60&gt;$D$4,AA60&lt;=$D$5)),"EXTENSION YEAR"," ")</f>
        <v xml:space="preserve"> </v>
      </c>
      <c r="AB12" s="414"/>
      <c r="AC12" s="414"/>
      <c r="AD12" s="414" t="str">
        <f>IF((AND(AD60&gt;$D$4,AD60&lt;=$D$5)),"EXTENSION YEAR"," ")</f>
        <v xml:space="preserve"> </v>
      </c>
      <c r="AE12" s="414"/>
    </row>
    <row r="13" spans="1:42" ht="24" customHeight="1">
      <c r="A13" s="148"/>
      <c r="B13" s="530" t="s">
        <v>54</v>
      </c>
      <c r="C13" s="531"/>
      <c r="D13" s="532"/>
      <c r="E13" s="533" t="s">
        <v>55</v>
      </c>
      <c r="F13" s="534"/>
      <c r="G13" s="535"/>
      <c r="H13" s="536" t="s">
        <v>56</v>
      </c>
      <c r="I13" s="537"/>
      <c r="J13" s="538"/>
      <c r="K13" s="539" t="s">
        <v>81</v>
      </c>
      <c r="L13" s="540"/>
      <c r="M13" s="541"/>
      <c r="N13" s="542" t="s">
        <v>89</v>
      </c>
      <c r="O13" s="543"/>
      <c r="P13" s="544"/>
      <c r="Q13" s="545" t="s">
        <v>92</v>
      </c>
      <c r="R13" s="546"/>
      <c r="S13" s="547"/>
      <c r="T13" s="548" t="s">
        <v>93</v>
      </c>
      <c r="U13" s="549"/>
      <c r="V13" s="550"/>
      <c r="W13" s="551" t="s">
        <v>94</v>
      </c>
      <c r="X13" s="552"/>
      <c r="Y13" s="553"/>
      <c r="Z13" s="554" t="s">
        <v>95</v>
      </c>
      <c r="AA13" s="555"/>
      <c r="AB13" s="556"/>
      <c r="AC13" s="557" t="s">
        <v>96</v>
      </c>
      <c r="AD13" s="558"/>
      <c r="AE13" s="559"/>
      <c r="AF13" s="527" t="s">
        <v>57</v>
      </c>
      <c r="AG13" s="528"/>
      <c r="AH13" s="529"/>
      <c r="AI13" s="112"/>
      <c r="AJ13" s="80"/>
      <c r="AK13" s="80"/>
      <c r="AL13" s="80"/>
      <c r="AM13" s="80"/>
      <c r="AN13" s="80"/>
    </row>
    <row r="14" spans="1:42" s="367" customFormat="1" ht="25.5" customHeight="1">
      <c r="A14" s="336" t="s">
        <v>79</v>
      </c>
      <c r="B14" s="513" t="s">
        <v>131</v>
      </c>
      <c r="C14" s="337" t="str">
        <f t="shared" ref="C14:AE14" si="0">IF($D$5&gt;=C60,CONCATENATE(TEXT(C61,"m/d/yyyy")," - ",TEXT(C62,"m/d/yyyy")),"N/A")</f>
        <v>7/1/2019 - 6/30/2020</v>
      </c>
      <c r="D14" s="338" t="str">
        <f t="shared" si="0"/>
        <v>7/1/2019 - 6/30/2020</v>
      </c>
      <c r="E14" s="339" t="str">
        <f t="shared" si="0"/>
        <v>7/1/2020 - 6/30/2021</v>
      </c>
      <c r="F14" s="340" t="str">
        <f t="shared" si="0"/>
        <v>7/1/2020 - 6/30/2021</v>
      </c>
      <c r="G14" s="341" t="str">
        <f t="shared" si="0"/>
        <v>7/1/2020 - 6/30/2021</v>
      </c>
      <c r="H14" s="342" t="str">
        <f t="shared" si="0"/>
        <v>7/1/2021 - 6/30/2022</v>
      </c>
      <c r="I14" s="343" t="str">
        <f t="shared" si="0"/>
        <v>7/1/2021 - 6/30/2022</v>
      </c>
      <c r="J14" s="344" t="str">
        <f t="shared" si="0"/>
        <v>7/1/2021 - 6/30/2022</v>
      </c>
      <c r="K14" s="345" t="str">
        <f t="shared" si="0"/>
        <v>N/A</v>
      </c>
      <c r="L14" s="346" t="str">
        <f t="shared" si="0"/>
        <v>N/A</v>
      </c>
      <c r="M14" s="347" t="str">
        <f t="shared" si="0"/>
        <v>N/A</v>
      </c>
      <c r="N14" s="348" t="str">
        <f t="shared" si="0"/>
        <v>N/A</v>
      </c>
      <c r="O14" s="349" t="str">
        <f t="shared" si="0"/>
        <v>N/A</v>
      </c>
      <c r="P14" s="350" t="str">
        <f t="shared" si="0"/>
        <v>N/A</v>
      </c>
      <c r="Q14" s="351" t="str">
        <f t="shared" si="0"/>
        <v>N/A</v>
      </c>
      <c r="R14" s="352" t="str">
        <f t="shared" si="0"/>
        <v>N/A</v>
      </c>
      <c r="S14" s="353" t="str">
        <f t="shared" si="0"/>
        <v>N/A</v>
      </c>
      <c r="T14" s="354" t="str">
        <f t="shared" si="0"/>
        <v>N/A</v>
      </c>
      <c r="U14" s="355" t="str">
        <f t="shared" si="0"/>
        <v>N/A</v>
      </c>
      <c r="V14" s="356" t="str">
        <f t="shared" si="0"/>
        <v>N/A</v>
      </c>
      <c r="W14" s="357" t="str">
        <f t="shared" si="0"/>
        <v>N/A</v>
      </c>
      <c r="X14" s="358" t="str">
        <f t="shared" si="0"/>
        <v>N/A</v>
      </c>
      <c r="Y14" s="359" t="str">
        <f t="shared" si="0"/>
        <v>N/A</v>
      </c>
      <c r="Z14" s="360" t="str">
        <f t="shared" si="0"/>
        <v>N/A</v>
      </c>
      <c r="AA14" s="361" t="str">
        <f t="shared" si="0"/>
        <v>N/A</v>
      </c>
      <c r="AB14" s="362" t="str">
        <f t="shared" si="0"/>
        <v>N/A</v>
      </c>
      <c r="AC14" s="363" t="str">
        <f t="shared" si="0"/>
        <v>N/A</v>
      </c>
      <c r="AD14" s="364" t="str">
        <f t="shared" si="0"/>
        <v>N/A</v>
      </c>
      <c r="AE14" s="365" t="str">
        <f t="shared" si="0"/>
        <v>N/A</v>
      </c>
      <c r="AF14" s="442" t="str">
        <f>CONCATENATE(AF66," - ",AF67)</f>
        <v>7/1/2019 - 6/30/2022</v>
      </c>
      <c r="AG14" s="443" t="str">
        <f>CONCATENATE(AG66," - ",AG67)</f>
        <v>7/1/2019 - 6/30/2022</v>
      </c>
      <c r="AH14" s="444" t="str">
        <f>CONCATENATE(AH66," - ",AH67)</f>
        <v>7/1/2019 - 6/30/2022</v>
      </c>
      <c r="AI14" s="366"/>
      <c r="AJ14" s="366"/>
      <c r="AK14" s="366"/>
      <c r="AL14" s="366"/>
      <c r="AM14" s="366"/>
      <c r="AN14" s="366"/>
    </row>
    <row r="15" spans="1:42" ht="21.75" customHeight="1">
      <c r="A15" s="84"/>
      <c r="B15" s="518"/>
      <c r="C15" s="514"/>
      <c r="D15" s="103"/>
      <c r="E15" s="109"/>
      <c r="F15" s="101"/>
      <c r="G15" s="110"/>
      <c r="H15" s="258"/>
      <c r="I15" s="259" t="s">
        <v>80</v>
      </c>
      <c r="J15" s="260" t="s">
        <v>64</v>
      </c>
      <c r="K15" s="261" t="s">
        <v>63</v>
      </c>
      <c r="L15" s="262" t="s">
        <v>80</v>
      </c>
      <c r="M15" s="263" t="s">
        <v>64</v>
      </c>
      <c r="N15" s="270" t="s">
        <v>63</v>
      </c>
      <c r="O15" s="271" t="s">
        <v>80</v>
      </c>
      <c r="P15" s="272" t="s">
        <v>64</v>
      </c>
      <c r="Q15" s="276" t="s">
        <v>63</v>
      </c>
      <c r="R15" s="277" t="s">
        <v>80</v>
      </c>
      <c r="S15" s="278" t="s">
        <v>64</v>
      </c>
      <c r="T15" s="282" t="s">
        <v>63</v>
      </c>
      <c r="U15" s="283" t="s">
        <v>80</v>
      </c>
      <c r="V15" s="284" t="s">
        <v>64</v>
      </c>
      <c r="W15" s="288" t="s">
        <v>63</v>
      </c>
      <c r="X15" s="289" t="s">
        <v>80</v>
      </c>
      <c r="Y15" s="290" t="s">
        <v>64</v>
      </c>
      <c r="Z15" s="294" t="s">
        <v>63</v>
      </c>
      <c r="AA15" s="295" t="s">
        <v>80</v>
      </c>
      <c r="AB15" s="296" t="s">
        <v>64</v>
      </c>
      <c r="AC15" s="300" t="s">
        <v>63</v>
      </c>
      <c r="AD15" s="301" t="s">
        <v>80</v>
      </c>
      <c r="AE15" s="302" t="s">
        <v>64</v>
      </c>
      <c r="AF15" s="439"/>
      <c r="AG15" s="440" t="s">
        <v>80</v>
      </c>
      <c r="AH15" s="441" t="s">
        <v>58</v>
      </c>
      <c r="AI15" s="80"/>
      <c r="AJ15" s="80"/>
      <c r="AK15" s="80"/>
      <c r="AL15" s="80"/>
      <c r="AM15" s="38"/>
      <c r="AN15" s="38"/>
    </row>
    <row r="16" spans="1:42" ht="12.95" customHeight="1">
      <c r="A16" s="94" t="s">
        <v>1</v>
      </c>
      <c r="B16" s="519"/>
      <c r="C16" s="92"/>
      <c r="D16" s="105"/>
      <c r="E16" s="104"/>
      <c r="F16" s="92"/>
      <c r="G16" s="105"/>
      <c r="H16" s="104"/>
      <c r="I16" s="92"/>
      <c r="J16" s="105"/>
      <c r="K16" s="104"/>
      <c r="L16" s="92"/>
      <c r="M16" s="105"/>
      <c r="N16" s="104"/>
      <c r="O16" s="92"/>
      <c r="P16" s="105"/>
      <c r="Q16" s="104"/>
      <c r="R16" s="92"/>
      <c r="S16" s="105"/>
      <c r="T16" s="104"/>
      <c r="U16" s="92"/>
      <c r="V16" s="105"/>
      <c r="W16" s="104"/>
      <c r="X16" s="92"/>
      <c r="Y16" s="105"/>
      <c r="Z16" s="104"/>
      <c r="AA16" s="92"/>
      <c r="AB16" s="105"/>
      <c r="AC16" s="104"/>
      <c r="AD16" s="92"/>
      <c r="AE16" s="105"/>
      <c r="AF16" s="112"/>
      <c r="AG16" s="330"/>
      <c r="AH16" s="113"/>
      <c r="AI16" s="80"/>
      <c r="AJ16" s="80"/>
      <c r="AK16" s="80"/>
      <c r="AL16" s="80"/>
      <c r="AM16" s="80"/>
      <c r="AN16" s="80"/>
    </row>
    <row r="17" spans="1:41" ht="15" customHeight="1">
      <c r="A17" s="84" t="s">
        <v>2</v>
      </c>
      <c r="B17" s="520">
        <f>'Salary Detail'!F35</f>
        <v>0</v>
      </c>
      <c r="C17" s="187">
        <f>'Salary Detail'!G35</f>
        <v>0</v>
      </c>
      <c r="D17" s="188">
        <f>'Salary Detail'!H35</f>
        <v>0</v>
      </c>
      <c r="E17" s="186">
        <f>'Salary Detail'!I35</f>
        <v>0</v>
      </c>
      <c r="F17" s="187">
        <f>'Salary Detail'!J35</f>
        <v>0</v>
      </c>
      <c r="G17" s="188">
        <f>'Salary Detail'!K35</f>
        <v>0</v>
      </c>
      <c r="H17" s="186">
        <f>'Salary Detail'!L35</f>
        <v>0</v>
      </c>
      <c r="I17" s="187">
        <f>'Salary Detail'!M35</f>
        <v>0</v>
      </c>
      <c r="J17" s="188">
        <f>'Salary Detail'!N35</f>
        <v>0</v>
      </c>
      <c r="K17" s="186">
        <f>'Salary Detail'!O35</f>
        <v>0</v>
      </c>
      <c r="L17" s="187">
        <f>'Salary Detail'!P35</f>
        <v>0</v>
      </c>
      <c r="M17" s="188">
        <f>'Salary Detail'!Q35</f>
        <v>0</v>
      </c>
      <c r="N17" s="186">
        <f>'Salary Detail'!R35</f>
        <v>0</v>
      </c>
      <c r="O17" s="187">
        <f>'Salary Detail'!S35</f>
        <v>0</v>
      </c>
      <c r="P17" s="188">
        <f>'Salary Detail'!T35</f>
        <v>0</v>
      </c>
      <c r="Q17" s="186">
        <f>'Salary Detail'!U35</f>
        <v>0</v>
      </c>
      <c r="R17" s="187">
        <f>'Salary Detail'!V35</f>
        <v>0</v>
      </c>
      <c r="S17" s="188">
        <f>'Salary Detail'!W35</f>
        <v>0</v>
      </c>
      <c r="T17" s="186">
        <f>'Salary Detail'!X35</f>
        <v>0</v>
      </c>
      <c r="U17" s="187">
        <f>'Salary Detail'!Y35</f>
        <v>0</v>
      </c>
      <c r="V17" s="188">
        <f>'Salary Detail'!Z35</f>
        <v>0</v>
      </c>
      <c r="W17" s="186">
        <f>'Salary Detail'!AA35</f>
        <v>0</v>
      </c>
      <c r="X17" s="187">
        <f>'Salary Detail'!AB35</f>
        <v>0</v>
      </c>
      <c r="Y17" s="188">
        <f>'Salary Detail'!AC35</f>
        <v>0</v>
      </c>
      <c r="Z17" s="186">
        <f>'Salary Detail'!AD35</f>
        <v>0</v>
      </c>
      <c r="AA17" s="187">
        <f>'Salary Detail'!AE35</f>
        <v>0</v>
      </c>
      <c r="AB17" s="188">
        <f>'Salary Detail'!AF35</f>
        <v>0</v>
      </c>
      <c r="AC17" s="186">
        <f>'Salary Detail'!AG35</f>
        <v>0</v>
      </c>
      <c r="AD17" s="187">
        <f>'Salary Detail'!AH35</f>
        <v>0</v>
      </c>
      <c r="AE17" s="188">
        <f>'Salary Detail'!AI35</f>
        <v>0</v>
      </c>
      <c r="AF17" s="191">
        <f>SUM(B17,E17,H17)</f>
        <v>0</v>
      </c>
      <c r="AG17" s="377">
        <f t="shared" ref="AG17:AH19" si="1">SUM(C17,F17,I17,L17,O17,R17,U17,X17,AA17,AD17)</f>
        <v>0</v>
      </c>
      <c r="AH17" s="192">
        <f t="shared" si="1"/>
        <v>0</v>
      </c>
      <c r="AI17" s="80"/>
      <c r="AJ17" s="80"/>
      <c r="AK17" s="80"/>
      <c r="AL17" s="80"/>
      <c r="AM17" s="80"/>
      <c r="AN17" s="80"/>
    </row>
    <row r="18" spans="1:41">
      <c r="A18" s="84" t="s">
        <v>3</v>
      </c>
      <c r="B18" s="520">
        <f>'Operating Detail'!B37</f>
        <v>0</v>
      </c>
      <c r="C18" s="187">
        <f>'Operating Detail'!C37</f>
        <v>0</v>
      </c>
      <c r="D18" s="188">
        <f>'Operating Detail'!D37</f>
        <v>0</v>
      </c>
      <c r="E18" s="186">
        <f>'Operating Detail'!E37</f>
        <v>0</v>
      </c>
      <c r="F18" s="187">
        <f>'Operating Detail'!F37</f>
        <v>0</v>
      </c>
      <c r="G18" s="188">
        <f>'Operating Detail'!G37</f>
        <v>0</v>
      </c>
      <c r="H18" s="186">
        <f>'Operating Detail'!H37</f>
        <v>0</v>
      </c>
      <c r="I18" s="187">
        <f>'Operating Detail'!I37</f>
        <v>0</v>
      </c>
      <c r="J18" s="188">
        <f>'Operating Detail'!J37</f>
        <v>0</v>
      </c>
      <c r="K18" s="186">
        <f>'Operating Detail'!K37</f>
        <v>0</v>
      </c>
      <c r="L18" s="187">
        <f>'Operating Detail'!L37</f>
        <v>0</v>
      </c>
      <c r="M18" s="188">
        <f>'Operating Detail'!M37</f>
        <v>0</v>
      </c>
      <c r="N18" s="186">
        <f>'Operating Detail'!N37</f>
        <v>0</v>
      </c>
      <c r="O18" s="187">
        <f>'Operating Detail'!O37</f>
        <v>0</v>
      </c>
      <c r="P18" s="188">
        <f>'Operating Detail'!P37</f>
        <v>0</v>
      </c>
      <c r="Q18" s="186">
        <f>'Operating Detail'!Q37</f>
        <v>0</v>
      </c>
      <c r="R18" s="187">
        <f>'Operating Detail'!R37</f>
        <v>0</v>
      </c>
      <c r="S18" s="188">
        <f>'Operating Detail'!S37</f>
        <v>0</v>
      </c>
      <c r="T18" s="186">
        <f>'Operating Detail'!T37</f>
        <v>0</v>
      </c>
      <c r="U18" s="187">
        <f>'Operating Detail'!U37</f>
        <v>0</v>
      </c>
      <c r="V18" s="188">
        <f>'Operating Detail'!V37</f>
        <v>0</v>
      </c>
      <c r="W18" s="186">
        <f>'Operating Detail'!W37</f>
        <v>0</v>
      </c>
      <c r="X18" s="187">
        <f>'Operating Detail'!X37</f>
        <v>0</v>
      </c>
      <c r="Y18" s="188">
        <f>'Operating Detail'!Y37</f>
        <v>0</v>
      </c>
      <c r="Z18" s="186">
        <f>'Operating Detail'!Z37</f>
        <v>0</v>
      </c>
      <c r="AA18" s="187">
        <f>'Operating Detail'!AA37</f>
        <v>0</v>
      </c>
      <c r="AB18" s="188">
        <f>'Operating Detail'!AB37</f>
        <v>0</v>
      </c>
      <c r="AC18" s="186">
        <f>'Operating Detail'!AC37</f>
        <v>0</v>
      </c>
      <c r="AD18" s="187">
        <f>'Operating Detail'!AD37</f>
        <v>0</v>
      </c>
      <c r="AE18" s="188">
        <f>'Operating Detail'!AE37</f>
        <v>0</v>
      </c>
      <c r="AF18" s="191">
        <f t="shared" ref="AF18:AF19" si="2">SUM(B18,E18,H18)</f>
        <v>0</v>
      </c>
      <c r="AG18" s="377">
        <f t="shared" si="1"/>
        <v>0</v>
      </c>
      <c r="AH18" s="192">
        <f t="shared" si="1"/>
        <v>0</v>
      </c>
      <c r="AI18" s="80"/>
      <c r="AJ18" s="80"/>
      <c r="AK18" s="80"/>
      <c r="AL18" s="80"/>
      <c r="AM18" s="80"/>
      <c r="AN18" s="80"/>
    </row>
    <row r="19" spans="1:41">
      <c r="A19" s="143" t="s">
        <v>4</v>
      </c>
      <c r="B19" s="520">
        <f t="shared" ref="B19:D19" si="3">SUM(B17:B18)</f>
        <v>0</v>
      </c>
      <c r="C19" s="187">
        <f t="shared" si="3"/>
        <v>0</v>
      </c>
      <c r="D19" s="188">
        <f t="shared" si="3"/>
        <v>0</v>
      </c>
      <c r="E19" s="186">
        <f t="shared" ref="E19:AE19" si="4">SUM(E17:E18)</f>
        <v>0</v>
      </c>
      <c r="F19" s="187">
        <f t="shared" si="4"/>
        <v>0</v>
      </c>
      <c r="G19" s="188">
        <f t="shared" si="4"/>
        <v>0</v>
      </c>
      <c r="H19" s="186">
        <f t="shared" si="4"/>
        <v>0</v>
      </c>
      <c r="I19" s="187">
        <f t="shared" si="4"/>
        <v>0</v>
      </c>
      <c r="J19" s="188">
        <f t="shared" si="4"/>
        <v>0</v>
      </c>
      <c r="K19" s="186">
        <f t="shared" si="4"/>
        <v>0</v>
      </c>
      <c r="L19" s="187">
        <f t="shared" si="4"/>
        <v>0</v>
      </c>
      <c r="M19" s="188">
        <f t="shared" si="4"/>
        <v>0</v>
      </c>
      <c r="N19" s="186">
        <f t="shared" ref="N19:P19" si="5">SUM(N17:N18)</f>
        <v>0</v>
      </c>
      <c r="O19" s="187">
        <f t="shared" si="5"/>
        <v>0</v>
      </c>
      <c r="P19" s="188">
        <f t="shared" si="5"/>
        <v>0</v>
      </c>
      <c r="Q19" s="186">
        <f t="shared" ref="Q19:S19" si="6">SUM(Q17:Q18)</f>
        <v>0</v>
      </c>
      <c r="R19" s="187">
        <f t="shared" si="6"/>
        <v>0</v>
      </c>
      <c r="S19" s="188">
        <f t="shared" si="6"/>
        <v>0</v>
      </c>
      <c r="T19" s="186">
        <f t="shared" ref="T19:V19" si="7">SUM(T17:T18)</f>
        <v>0</v>
      </c>
      <c r="U19" s="187">
        <f t="shared" si="7"/>
        <v>0</v>
      </c>
      <c r="V19" s="188">
        <f t="shared" si="7"/>
        <v>0</v>
      </c>
      <c r="W19" s="186">
        <f t="shared" ref="W19:Y19" si="8">SUM(W17:W18)</f>
        <v>0</v>
      </c>
      <c r="X19" s="187">
        <f t="shared" si="8"/>
        <v>0</v>
      </c>
      <c r="Y19" s="188">
        <f t="shared" si="8"/>
        <v>0</v>
      </c>
      <c r="Z19" s="186">
        <f t="shared" ref="Z19:AB19" si="9">SUM(Z17:Z18)</f>
        <v>0</v>
      </c>
      <c r="AA19" s="187">
        <f t="shared" si="9"/>
        <v>0</v>
      </c>
      <c r="AB19" s="188">
        <f t="shared" si="9"/>
        <v>0</v>
      </c>
      <c r="AC19" s="186">
        <f t="shared" si="4"/>
        <v>0</v>
      </c>
      <c r="AD19" s="187">
        <f t="shared" si="4"/>
        <v>0</v>
      </c>
      <c r="AE19" s="188">
        <f t="shared" si="4"/>
        <v>0</v>
      </c>
      <c r="AF19" s="191">
        <f t="shared" si="2"/>
        <v>0</v>
      </c>
      <c r="AG19" s="377">
        <f t="shared" si="1"/>
        <v>0</v>
      </c>
      <c r="AH19" s="192">
        <f t="shared" si="1"/>
        <v>0</v>
      </c>
      <c r="AI19" s="86"/>
      <c r="AJ19" s="80"/>
      <c r="AK19" s="80"/>
      <c r="AL19" s="80"/>
      <c r="AM19" s="80"/>
      <c r="AN19" s="80"/>
    </row>
    <row r="20" spans="1:41" s="251" customFormat="1" ht="16.5" customHeight="1">
      <c r="A20" s="245" t="s">
        <v>5</v>
      </c>
      <c r="B20" s="521"/>
      <c r="C20" s="515"/>
      <c r="D20" s="484">
        <f>B20</f>
        <v>0</v>
      </c>
      <c r="E20" s="482">
        <f>B20</f>
        <v>0</v>
      </c>
      <c r="F20" s="483"/>
      <c r="G20" s="484">
        <f>E20</f>
        <v>0</v>
      </c>
      <c r="H20" s="482">
        <f>E20</f>
        <v>0</v>
      </c>
      <c r="I20" s="252"/>
      <c r="J20" s="247">
        <f>H20</f>
        <v>0</v>
      </c>
      <c r="K20" s="246">
        <f>H20</f>
        <v>0</v>
      </c>
      <c r="L20" s="252"/>
      <c r="M20" s="247">
        <f>K20</f>
        <v>0</v>
      </c>
      <c r="N20" s="246">
        <f>K20</f>
        <v>0</v>
      </c>
      <c r="O20" s="252"/>
      <c r="P20" s="247">
        <f>N20</f>
        <v>0</v>
      </c>
      <c r="Q20" s="246">
        <f>N20</f>
        <v>0</v>
      </c>
      <c r="R20" s="252"/>
      <c r="S20" s="247">
        <f>Q20</f>
        <v>0</v>
      </c>
      <c r="T20" s="246">
        <f>Q20</f>
        <v>0</v>
      </c>
      <c r="U20" s="252"/>
      <c r="V20" s="247">
        <f>T20</f>
        <v>0</v>
      </c>
      <c r="W20" s="246">
        <f>T20</f>
        <v>0</v>
      </c>
      <c r="X20" s="252"/>
      <c r="Y20" s="247">
        <f>W20</f>
        <v>0</v>
      </c>
      <c r="Z20" s="246">
        <f>W20</f>
        <v>0</v>
      </c>
      <c r="AA20" s="252"/>
      <c r="AB20" s="247">
        <f>Z20</f>
        <v>0</v>
      </c>
      <c r="AC20" s="246">
        <f>Z20</f>
        <v>0</v>
      </c>
      <c r="AD20" s="252"/>
      <c r="AE20" s="247">
        <f>AC20</f>
        <v>0</v>
      </c>
      <c r="AF20" s="248"/>
      <c r="AG20" s="378"/>
      <c r="AH20" s="249"/>
      <c r="AI20" s="250"/>
      <c r="AJ20" s="250"/>
      <c r="AK20" s="250"/>
      <c r="AL20" s="250"/>
      <c r="AM20" s="250"/>
      <c r="AN20" s="250"/>
    </row>
    <row r="21" spans="1:41">
      <c r="A21" s="84" t="s">
        <v>113</v>
      </c>
      <c r="B21" s="522">
        <f t="shared" ref="B21:D21" si="10">B19*B20</f>
        <v>0</v>
      </c>
      <c r="C21" s="195">
        <f>D21-B21</f>
        <v>0</v>
      </c>
      <c r="D21" s="196">
        <f t="shared" si="10"/>
        <v>0</v>
      </c>
      <c r="E21" s="194">
        <f t="shared" ref="E21" si="11">E19*E20</f>
        <v>0</v>
      </c>
      <c r="F21" s="195">
        <f>G21-E21</f>
        <v>0</v>
      </c>
      <c r="G21" s="196">
        <f t="shared" ref="G21:H21" si="12">G19*G20</f>
        <v>0</v>
      </c>
      <c r="H21" s="194">
        <f t="shared" si="12"/>
        <v>0</v>
      </c>
      <c r="I21" s="195">
        <f>J21-H21</f>
        <v>0</v>
      </c>
      <c r="J21" s="196">
        <f t="shared" ref="J21:K21" si="13">J19*J20</f>
        <v>0</v>
      </c>
      <c r="K21" s="194">
        <f t="shared" si="13"/>
        <v>0</v>
      </c>
      <c r="L21" s="195">
        <f>M21-K21</f>
        <v>0</v>
      </c>
      <c r="M21" s="196">
        <f t="shared" ref="M21:N21" si="14">M19*M20</f>
        <v>0</v>
      </c>
      <c r="N21" s="194">
        <f t="shared" si="14"/>
        <v>0</v>
      </c>
      <c r="O21" s="195">
        <f>P21-N21</f>
        <v>0</v>
      </c>
      <c r="P21" s="196">
        <f t="shared" ref="P21:Q21" si="15">P19*P20</f>
        <v>0</v>
      </c>
      <c r="Q21" s="194">
        <f t="shared" si="15"/>
        <v>0</v>
      </c>
      <c r="R21" s="195">
        <f>S21-Q21</f>
        <v>0</v>
      </c>
      <c r="S21" s="196">
        <f t="shared" ref="S21:T21" si="16">S19*S20</f>
        <v>0</v>
      </c>
      <c r="T21" s="194">
        <f t="shared" si="16"/>
        <v>0</v>
      </c>
      <c r="U21" s="195">
        <f>V21-T21</f>
        <v>0</v>
      </c>
      <c r="V21" s="196">
        <f t="shared" ref="V21:W21" si="17">V19*V20</f>
        <v>0</v>
      </c>
      <c r="W21" s="194">
        <f t="shared" si="17"/>
        <v>0</v>
      </c>
      <c r="X21" s="195">
        <f>Y21-W21</f>
        <v>0</v>
      </c>
      <c r="Y21" s="196">
        <f t="shared" ref="Y21:Z21" si="18">Y19*Y20</f>
        <v>0</v>
      </c>
      <c r="Z21" s="194">
        <f t="shared" si="18"/>
        <v>0</v>
      </c>
      <c r="AA21" s="195">
        <f>AB21-Z21</f>
        <v>0</v>
      </c>
      <c r="AB21" s="196">
        <f t="shared" ref="AB21:AC21" si="19">AB19*AB20</f>
        <v>0</v>
      </c>
      <c r="AC21" s="194">
        <f t="shared" si="19"/>
        <v>0</v>
      </c>
      <c r="AD21" s="195">
        <f>AE21-AC21</f>
        <v>0</v>
      </c>
      <c r="AE21" s="196">
        <f t="shared" ref="AE21" si="20">AE19*AE20</f>
        <v>0</v>
      </c>
      <c r="AF21" s="191">
        <f>SUM(B21:H21)</f>
        <v>0</v>
      </c>
      <c r="AG21" s="377">
        <f t="shared" ref="AG21:AG22" si="21">SUM(C21,F21,I21,L21,O21,R21,U21,X21,AA21,AD21)</f>
        <v>0</v>
      </c>
      <c r="AH21" s="192">
        <f t="shared" ref="AH21:AH22" si="22">SUM(D21,G21,J21,M21,P21,S21,V21,Y21,AB21,AE21)</f>
        <v>0</v>
      </c>
      <c r="AI21" s="80"/>
      <c r="AJ21" s="80"/>
      <c r="AK21" s="80"/>
      <c r="AL21" s="80"/>
      <c r="AM21" s="80"/>
      <c r="AN21" s="80"/>
      <c r="AO21" s="80"/>
    </row>
    <row r="22" spans="1:41">
      <c r="A22" s="84" t="s">
        <v>107</v>
      </c>
      <c r="B22" s="522">
        <f>'Operating Detail'!B48</f>
        <v>0</v>
      </c>
      <c r="C22" s="195">
        <f>'Operating Detail'!C48</f>
        <v>0</v>
      </c>
      <c r="D22" s="196">
        <f>'Operating Detail'!D48</f>
        <v>0</v>
      </c>
      <c r="E22" s="194">
        <f>'Operating Detail'!E48</f>
        <v>0</v>
      </c>
      <c r="F22" s="195">
        <f>'Operating Detail'!F48</f>
        <v>0</v>
      </c>
      <c r="G22" s="196">
        <f>'Operating Detail'!G48</f>
        <v>0</v>
      </c>
      <c r="H22" s="194">
        <f>'Operating Detail'!H48</f>
        <v>0</v>
      </c>
      <c r="I22" s="195">
        <f>'Operating Detail'!I48</f>
        <v>0</v>
      </c>
      <c r="J22" s="196">
        <f>'Operating Detail'!J48</f>
        <v>0</v>
      </c>
      <c r="K22" s="194">
        <f>'Operating Detail'!K48</f>
        <v>0</v>
      </c>
      <c r="L22" s="195">
        <f>'Operating Detail'!L48</f>
        <v>0</v>
      </c>
      <c r="M22" s="196">
        <f>'Operating Detail'!M48</f>
        <v>0</v>
      </c>
      <c r="N22" s="194">
        <f>'Operating Detail'!N48</f>
        <v>0</v>
      </c>
      <c r="O22" s="195">
        <f>'Operating Detail'!O48</f>
        <v>0</v>
      </c>
      <c r="P22" s="196">
        <f>'Operating Detail'!P48</f>
        <v>0</v>
      </c>
      <c r="Q22" s="194">
        <f>'Operating Detail'!Q48</f>
        <v>0</v>
      </c>
      <c r="R22" s="195">
        <f>'Operating Detail'!R48</f>
        <v>0</v>
      </c>
      <c r="S22" s="196">
        <f>'Operating Detail'!S48</f>
        <v>0</v>
      </c>
      <c r="T22" s="194">
        <f>'Operating Detail'!T48</f>
        <v>0</v>
      </c>
      <c r="U22" s="195">
        <f>'Operating Detail'!U48</f>
        <v>0</v>
      </c>
      <c r="V22" s="196">
        <f>'Operating Detail'!V48</f>
        <v>0</v>
      </c>
      <c r="W22" s="194">
        <f>'Operating Detail'!W48</f>
        <v>0</v>
      </c>
      <c r="X22" s="195">
        <f>'Operating Detail'!X48</f>
        <v>0</v>
      </c>
      <c r="Y22" s="196">
        <f>'Operating Detail'!Y48</f>
        <v>0</v>
      </c>
      <c r="Z22" s="194">
        <f>'Operating Detail'!Z48</f>
        <v>0</v>
      </c>
      <c r="AA22" s="195">
        <f>'Operating Detail'!AA48</f>
        <v>0</v>
      </c>
      <c r="AB22" s="196">
        <f>'Operating Detail'!AB48</f>
        <v>0</v>
      </c>
      <c r="AC22" s="194">
        <f>'Operating Detail'!AC48</f>
        <v>0</v>
      </c>
      <c r="AD22" s="195">
        <f>'Operating Detail'!AD48</f>
        <v>0</v>
      </c>
      <c r="AE22" s="196">
        <f>'Operating Detail'!AE48</f>
        <v>0</v>
      </c>
      <c r="AF22" s="191">
        <f t="shared" ref="AF22:AF23" si="23">SUM(B22:H22)</f>
        <v>0</v>
      </c>
      <c r="AG22" s="377">
        <f t="shared" si="21"/>
        <v>0</v>
      </c>
      <c r="AH22" s="192">
        <f t="shared" si="22"/>
        <v>0</v>
      </c>
      <c r="AI22" s="80"/>
      <c r="AJ22" s="80"/>
      <c r="AK22" s="80"/>
      <c r="AL22" s="80"/>
      <c r="AM22" s="80"/>
      <c r="AN22" s="80"/>
      <c r="AO22" s="80"/>
    </row>
    <row r="23" spans="1:41">
      <c r="A23" s="84" t="s">
        <v>91</v>
      </c>
      <c r="B23" s="523"/>
      <c r="C23" s="195"/>
      <c r="D23" s="196"/>
      <c r="E23" s="189"/>
      <c r="F23" s="195"/>
      <c r="G23" s="196"/>
      <c r="H23" s="189"/>
      <c r="I23" s="195"/>
      <c r="J23" s="196"/>
      <c r="K23" s="189"/>
      <c r="L23" s="195"/>
      <c r="M23" s="196"/>
      <c r="N23" s="189"/>
      <c r="O23" s="195"/>
      <c r="P23" s="196"/>
      <c r="Q23" s="189"/>
      <c r="R23" s="195"/>
      <c r="S23" s="196"/>
      <c r="T23" s="189"/>
      <c r="U23" s="195"/>
      <c r="V23" s="196"/>
      <c r="W23" s="189"/>
      <c r="X23" s="195"/>
      <c r="Y23" s="196"/>
      <c r="Z23" s="189"/>
      <c r="AA23" s="195"/>
      <c r="AB23" s="196"/>
      <c r="AC23" s="189"/>
      <c r="AD23" s="195"/>
      <c r="AE23" s="196"/>
      <c r="AF23" s="191">
        <f t="shared" si="23"/>
        <v>0</v>
      </c>
      <c r="AG23" s="377">
        <f t="shared" ref="AG23" si="24">SUM(C23,F23,I23,L23,O23,R23,U23,X23,AA23,AD23)</f>
        <v>0</v>
      </c>
      <c r="AH23" s="192">
        <f t="shared" ref="AH23" si="25">SUM(D23,G23,J23,M23,P23,S23,V23,Y23,AB23,AE23)</f>
        <v>0</v>
      </c>
      <c r="AI23" s="80"/>
      <c r="AJ23" s="80"/>
      <c r="AK23" s="80"/>
      <c r="AL23" s="80"/>
      <c r="AM23" s="80"/>
      <c r="AN23" s="80"/>
      <c r="AO23" s="80"/>
    </row>
    <row r="24" spans="1:41" ht="14.1" customHeight="1">
      <c r="A24" s="142" t="s">
        <v>6</v>
      </c>
      <c r="B24" s="524">
        <f>SUM(B19+B21+B22+B23)</f>
        <v>0</v>
      </c>
      <c r="C24" s="516">
        <f t="shared" ref="C24:D24" si="26">SUM(C19+C21+C22+C23)</f>
        <v>0</v>
      </c>
      <c r="D24" s="197">
        <f t="shared" si="26"/>
        <v>0</v>
      </c>
      <c r="E24" s="198">
        <f>SUM(E19+E21+E22+E23)</f>
        <v>0</v>
      </c>
      <c r="F24" s="199">
        <f t="shared" ref="F24" si="27">SUM(F19+F21+F22+F23)</f>
        <v>0</v>
      </c>
      <c r="G24" s="197">
        <f t="shared" ref="G24" si="28">SUM(G19+G21+G22+G23)</f>
        <v>0</v>
      </c>
      <c r="H24" s="198">
        <f>SUM(H19+H21+H22+H23)</f>
        <v>0</v>
      </c>
      <c r="I24" s="199">
        <f t="shared" ref="I24" si="29">SUM(I19+I21+I22+I23)</f>
        <v>0</v>
      </c>
      <c r="J24" s="197">
        <f t="shared" ref="J24" si="30">SUM(J19+J21+J22+J23)</f>
        <v>0</v>
      </c>
      <c r="K24" s="198">
        <f>SUM(K19+K21+K22+K23)</f>
        <v>0</v>
      </c>
      <c r="L24" s="199">
        <f t="shared" ref="L24" si="31">SUM(L19+L21+L22+L23)</f>
        <v>0</v>
      </c>
      <c r="M24" s="197">
        <f>SUM(M19+M21+M22+M23)</f>
        <v>0</v>
      </c>
      <c r="N24" s="198">
        <f>SUM(N19+N21+N22+N23)</f>
        <v>0</v>
      </c>
      <c r="O24" s="199">
        <f t="shared" ref="O24" si="32">SUM(O19+O21+O22+O23)</f>
        <v>0</v>
      </c>
      <c r="P24" s="197">
        <f>SUM(P19+P21+P22+P23)</f>
        <v>0</v>
      </c>
      <c r="Q24" s="198">
        <f>SUM(Q19+Q21+Q22+Q23)</f>
        <v>0</v>
      </c>
      <c r="R24" s="199">
        <f t="shared" ref="R24" si="33">SUM(R19+R21+R22+R23)</f>
        <v>0</v>
      </c>
      <c r="S24" s="197">
        <f>SUM(S19+S21+S22+S23)</f>
        <v>0</v>
      </c>
      <c r="T24" s="198">
        <f>SUM(T19+T21+T22+T23)</f>
        <v>0</v>
      </c>
      <c r="U24" s="199">
        <f t="shared" ref="U24" si="34">SUM(U19+U21+U22+U23)</f>
        <v>0</v>
      </c>
      <c r="V24" s="197">
        <f>SUM(V19+V21+V22+V23)</f>
        <v>0</v>
      </c>
      <c r="W24" s="198">
        <f>SUM(W19+W21+W22+W23)</f>
        <v>0</v>
      </c>
      <c r="X24" s="199">
        <f t="shared" ref="X24" si="35">SUM(X19+X21+X22+X23)</f>
        <v>0</v>
      </c>
      <c r="Y24" s="197">
        <f>SUM(Y19+Y21+Y22+Y23)</f>
        <v>0</v>
      </c>
      <c r="Z24" s="198">
        <f>SUM(Z19+Z21+Z22+Z23)</f>
        <v>0</v>
      </c>
      <c r="AA24" s="199">
        <f t="shared" ref="AA24" si="36">SUM(AA19+AA21+AA22+AA23)</f>
        <v>0</v>
      </c>
      <c r="AB24" s="197">
        <f>SUM(AB19+AB21+AB22+AB23)</f>
        <v>0</v>
      </c>
      <c r="AC24" s="198">
        <f>SUM(AC19+AC21+AC22+AC23)</f>
        <v>0</v>
      </c>
      <c r="AD24" s="199">
        <f t="shared" ref="AD24" si="37">SUM(AD19+AD21+AD22+AD23)</f>
        <v>0</v>
      </c>
      <c r="AE24" s="197">
        <f>SUM(AE19+AE21+AE22+AE23)</f>
        <v>0</v>
      </c>
      <c r="AF24" s="191">
        <f>SUM(B24,E24,H24)</f>
        <v>0</v>
      </c>
      <c r="AG24" s="377">
        <f t="shared" ref="AG24" si="38">SUM(C24,F24,I24,L24,O24,R24,U24,X24,AA24,AD24)</f>
        <v>0</v>
      </c>
      <c r="AH24" s="192">
        <f t="shared" ref="AH24" si="39">SUM(D24,G24,J24,M24,P24,S24,V24,Y24,AB24,AE24)</f>
        <v>0</v>
      </c>
      <c r="AI24" s="86"/>
      <c r="AJ24" s="80"/>
      <c r="AK24" s="80"/>
      <c r="AL24" s="80"/>
      <c r="AM24" s="431"/>
      <c r="AN24" s="80"/>
      <c r="AO24" s="80"/>
    </row>
    <row r="25" spans="1:41" ht="14.1" hidden="1" customHeight="1">
      <c r="A25" s="94" t="s">
        <v>62</v>
      </c>
      <c r="B25" s="525"/>
      <c r="C25" s="201"/>
      <c r="D25" s="202"/>
      <c r="E25" s="200"/>
      <c r="F25" s="201"/>
      <c r="G25" s="202"/>
      <c r="H25" s="200"/>
      <c r="I25" s="201"/>
      <c r="J25" s="202"/>
      <c r="K25" s="200"/>
      <c r="L25" s="201"/>
      <c r="M25" s="202"/>
      <c r="N25" s="200"/>
      <c r="O25" s="201"/>
      <c r="P25" s="202"/>
      <c r="Q25" s="200"/>
      <c r="R25" s="201"/>
      <c r="S25" s="202"/>
      <c r="T25" s="200"/>
      <c r="U25" s="201"/>
      <c r="V25" s="202"/>
      <c r="W25" s="200"/>
      <c r="X25" s="201"/>
      <c r="Y25" s="202"/>
      <c r="Z25" s="200"/>
      <c r="AA25" s="201"/>
      <c r="AB25" s="202"/>
      <c r="AC25" s="200"/>
      <c r="AD25" s="201"/>
      <c r="AE25" s="202"/>
      <c r="AF25" s="203"/>
      <c r="AG25" s="379"/>
      <c r="AH25" s="204"/>
      <c r="AI25" s="80"/>
      <c r="AJ25" s="80"/>
      <c r="AK25" s="80"/>
      <c r="AL25" s="80"/>
      <c r="AM25" s="431"/>
      <c r="AN25" s="80"/>
      <c r="AO25" s="80"/>
    </row>
    <row r="26" spans="1:41" ht="15" hidden="1" customHeight="1">
      <c r="A26" s="84" t="s">
        <v>7</v>
      </c>
      <c r="B26" s="522"/>
      <c r="C26" s="195"/>
      <c r="D26" s="196">
        <f>B26+C26</f>
        <v>0</v>
      </c>
      <c r="E26" s="194"/>
      <c r="F26" s="195"/>
      <c r="G26" s="196">
        <f>E26+F26</f>
        <v>0</v>
      </c>
      <c r="H26" s="194"/>
      <c r="I26" s="195"/>
      <c r="J26" s="196">
        <f>H26+I26</f>
        <v>0</v>
      </c>
      <c r="K26" s="194"/>
      <c r="L26" s="195"/>
      <c r="M26" s="196">
        <f>K26+L26</f>
        <v>0</v>
      </c>
      <c r="N26" s="194"/>
      <c r="O26" s="195"/>
      <c r="P26" s="196">
        <f>N26+O26</f>
        <v>0</v>
      </c>
      <c r="Q26" s="194"/>
      <c r="R26" s="195"/>
      <c r="S26" s="196">
        <f>Q26+R26</f>
        <v>0</v>
      </c>
      <c r="T26" s="194"/>
      <c r="U26" s="195"/>
      <c r="V26" s="196">
        <f>T26+U26</f>
        <v>0</v>
      </c>
      <c r="W26" s="194"/>
      <c r="X26" s="195"/>
      <c r="Y26" s="196">
        <f>W26+X26</f>
        <v>0</v>
      </c>
      <c r="Z26" s="194"/>
      <c r="AA26" s="195"/>
      <c r="AB26" s="196">
        <f>Z26+AA26</f>
        <v>0</v>
      </c>
      <c r="AC26" s="194"/>
      <c r="AD26" s="195"/>
      <c r="AE26" s="196">
        <f>AC26+AD26</f>
        <v>0</v>
      </c>
      <c r="AF26" s="191">
        <f t="shared" ref="AF26:AG26" si="40">SUM(B26,E26,H26,K26,N26,Q26,T26,W26,Z26,AC26)</f>
        <v>0</v>
      </c>
      <c r="AG26" s="377">
        <f t="shared" si="40"/>
        <v>0</v>
      </c>
      <c r="AH26" s="192">
        <f t="shared" ref="AH26" si="41">SUM(D26,G26,J26,M26,P26,S26,V26,Y26,AB26,AE26)</f>
        <v>0</v>
      </c>
      <c r="AI26" s="86"/>
      <c r="AJ26" s="80"/>
      <c r="AK26" s="80"/>
      <c r="AL26" s="399"/>
      <c r="AM26" s="431"/>
      <c r="AN26" s="80"/>
      <c r="AO26" s="80"/>
    </row>
    <row r="27" spans="1:41" s="38" customFormat="1" ht="12.95" hidden="1" customHeight="1">
      <c r="A27" s="84" t="s">
        <v>118</v>
      </c>
      <c r="B27" s="522"/>
      <c r="C27" s="195"/>
      <c r="D27" s="196">
        <f t="shared" ref="D27:D30" si="42">B27+C27</f>
        <v>0</v>
      </c>
      <c r="E27" s="194"/>
      <c r="F27" s="195"/>
      <c r="G27" s="196">
        <f t="shared" ref="G27:G30" si="43">E27+F27</f>
        <v>0</v>
      </c>
      <c r="H27" s="194"/>
      <c r="I27" s="195"/>
      <c r="J27" s="196">
        <f t="shared" ref="J27:J30" si="44">H27+I27</f>
        <v>0</v>
      </c>
      <c r="K27" s="194"/>
      <c r="L27" s="195"/>
      <c r="M27" s="196">
        <f t="shared" ref="M27:M30" si="45">K27+L27</f>
        <v>0</v>
      </c>
      <c r="N27" s="194"/>
      <c r="O27" s="195"/>
      <c r="P27" s="196">
        <f t="shared" ref="P27:P30" si="46">N27+O27</f>
        <v>0</v>
      </c>
      <c r="Q27" s="194"/>
      <c r="R27" s="195"/>
      <c r="S27" s="196">
        <f t="shared" ref="S27:S30" si="47">Q27+R27</f>
        <v>0</v>
      </c>
      <c r="T27" s="194"/>
      <c r="U27" s="195"/>
      <c r="V27" s="196">
        <f t="shared" ref="V27:V30" si="48">T27+U27</f>
        <v>0</v>
      </c>
      <c r="W27" s="194"/>
      <c r="X27" s="195"/>
      <c r="Y27" s="196">
        <f t="shared" ref="Y27:Y30" si="49">W27+X27</f>
        <v>0</v>
      </c>
      <c r="Z27" s="194"/>
      <c r="AA27" s="195"/>
      <c r="AB27" s="196">
        <f t="shared" ref="AB27:AB30" si="50">Z27+AA27</f>
        <v>0</v>
      </c>
      <c r="AC27" s="194"/>
      <c r="AD27" s="195"/>
      <c r="AE27" s="196">
        <f t="shared" ref="AE27:AE30" si="51">AC27+AD27</f>
        <v>0</v>
      </c>
      <c r="AF27" s="191">
        <f t="shared" ref="AF27:AF30" si="52">SUM(B27,E27,H27,K27,N27,Q27,T27,W27,Z27,AC27)</f>
        <v>0</v>
      </c>
      <c r="AG27" s="377">
        <f t="shared" ref="AG27:AG30" si="53">SUM(C27,F27,I27,L27,O27,R27,U27,X27,AA27,AD27)</f>
        <v>0</v>
      </c>
      <c r="AH27" s="192">
        <f t="shared" ref="AH27:AH30" si="54">SUM(D27,G27,J27,M27,P27,S27,V27,Y27,AB27,AE27)</f>
        <v>0</v>
      </c>
      <c r="AL27" s="400"/>
    </row>
    <row r="28" spans="1:41" hidden="1">
      <c r="A28" s="84"/>
      <c r="B28" s="520"/>
      <c r="C28" s="195"/>
      <c r="D28" s="196">
        <f t="shared" si="42"/>
        <v>0</v>
      </c>
      <c r="E28" s="186"/>
      <c r="F28" s="195"/>
      <c r="G28" s="196">
        <f t="shared" si="43"/>
        <v>0</v>
      </c>
      <c r="H28" s="186"/>
      <c r="I28" s="195"/>
      <c r="J28" s="196">
        <f t="shared" si="44"/>
        <v>0</v>
      </c>
      <c r="K28" s="186"/>
      <c r="L28" s="195"/>
      <c r="M28" s="196">
        <f t="shared" si="45"/>
        <v>0</v>
      </c>
      <c r="N28" s="186"/>
      <c r="O28" s="195"/>
      <c r="P28" s="196">
        <f t="shared" si="46"/>
        <v>0</v>
      </c>
      <c r="Q28" s="186"/>
      <c r="R28" s="195"/>
      <c r="S28" s="196">
        <f t="shared" si="47"/>
        <v>0</v>
      </c>
      <c r="T28" s="186"/>
      <c r="U28" s="195"/>
      <c r="V28" s="196">
        <f t="shared" si="48"/>
        <v>0</v>
      </c>
      <c r="W28" s="186"/>
      <c r="X28" s="195"/>
      <c r="Y28" s="196">
        <f t="shared" si="49"/>
        <v>0</v>
      </c>
      <c r="Z28" s="186"/>
      <c r="AA28" s="195"/>
      <c r="AB28" s="196">
        <f t="shared" si="50"/>
        <v>0</v>
      </c>
      <c r="AC28" s="186"/>
      <c r="AD28" s="195"/>
      <c r="AE28" s="196">
        <f t="shared" si="51"/>
        <v>0</v>
      </c>
      <c r="AF28" s="191">
        <f t="shared" si="52"/>
        <v>0</v>
      </c>
      <c r="AG28" s="377">
        <f t="shared" si="53"/>
        <v>0</v>
      </c>
      <c r="AH28" s="192">
        <f t="shared" si="54"/>
        <v>0</v>
      </c>
      <c r="AI28" s="80"/>
      <c r="AJ28" s="80"/>
      <c r="AK28" s="80"/>
      <c r="AL28" s="80"/>
      <c r="AM28" s="80"/>
      <c r="AN28" s="80"/>
      <c r="AO28" s="80"/>
    </row>
    <row r="29" spans="1:41" hidden="1">
      <c r="A29" s="141"/>
      <c r="B29" s="520"/>
      <c r="C29" s="195"/>
      <c r="D29" s="196">
        <f t="shared" si="42"/>
        <v>0</v>
      </c>
      <c r="E29" s="186"/>
      <c r="F29" s="195"/>
      <c r="G29" s="196">
        <f t="shared" si="43"/>
        <v>0</v>
      </c>
      <c r="H29" s="186"/>
      <c r="I29" s="195"/>
      <c r="J29" s="196">
        <f t="shared" si="44"/>
        <v>0</v>
      </c>
      <c r="K29" s="186"/>
      <c r="L29" s="195"/>
      <c r="M29" s="196">
        <f t="shared" si="45"/>
        <v>0</v>
      </c>
      <c r="N29" s="186"/>
      <c r="O29" s="195"/>
      <c r="P29" s="196">
        <f t="shared" si="46"/>
        <v>0</v>
      </c>
      <c r="Q29" s="186"/>
      <c r="R29" s="195"/>
      <c r="S29" s="196">
        <f t="shared" si="47"/>
        <v>0</v>
      </c>
      <c r="T29" s="186"/>
      <c r="U29" s="195"/>
      <c r="V29" s="196">
        <f t="shared" si="48"/>
        <v>0</v>
      </c>
      <c r="W29" s="186"/>
      <c r="X29" s="195"/>
      <c r="Y29" s="196">
        <f t="shared" si="49"/>
        <v>0</v>
      </c>
      <c r="Z29" s="186"/>
      <c r="AA29" s="195"/>
      <c r="AB29" s="196">
        <f t="shared" si="50"/>
        <v>0</v>
      </c>
      <c r="AC29" s="186"/>
      <c r="AD29" s="195"/>
      <c r="AE29" s="196">
        <f t="shared" si="51"/>
        <v>0</v>
      </c>
      <c r="AF29" s="191">
        <f t="shared" si="52"/>
        <v>0</v>
      </c>
      <c r="AG29" s="377">
        <f t="shared" si="53"/>
        <v>0</v>
      </c>
      <c r="AH29" s="205">
        <f t="shared" si="54"/>
        <v>0</v>
      </c>
      <c r="AI29" s="80"/>
      <c r="AJ29" s="80"/>
      <c r="AK29" s="80"/>
      <c r="AL29" s="80"/>
      <c r="AM29" s="80"/>
      <c r="AN29" s="80"/>
      <c r="AO29" s="80"/>
    </row>
    <row r="30" spans="1:41" hidden="1">
      <c r="A30" s="141"/>
      <c r="B30" s="520"/>
      <c r="C30" s="195"/>
      <c r="D30" s="196">
        <f t="shared" si="42"/>
        <v>0</v>
      </c>
      <c r="E30" s="186"/>
      <c r="F30" s="195"/>
      <c r="G30" s="196">
        <f t="shared" si="43"/>
        <v>0</v>
      </c>
      <c r="H30" s="186"/>
      <c r="I30" s="195"/>
      <c r="J30" s="196">
        <f t="shared" si="44"/>
        <v>0</v>
      </c>
      <c r="K30" s="186"/>
      <c r="L30" s="195"/>
      <c r="M30" s="196">
        <f t="shared" si="45"/>
        <v>0</v>
      </c>
      <c r="N30" s="186"/>
      <c r="O30" s="195"/>
      <c r="P30" s="196">
        <f t="shared" si="46"/>
        <v>0</v>
      </c>
      <c r="Q30" s="186"/>
      <c r="R30" s="195"/>
      <c r="S30" s="196">
        <f t="shared" si="47"/>
        <v>0</v>
      </c>
      <c r="T30" s="186"/>
      <c r="U30" s="195"/>
      <c r="V30" s="196">
        <f t="shared" si="48"/>
        <v>0</v>
      </c>
      <c r="W30" s="186"/>
      <c r="X30" s="195"/>
      <c r="Y30" s="196">
        <f t="shared" si="49"/>
        <v>0</v>
      </c>
      <c r="Z30" s="186"/>
      <c r="AA30" s="195"/>
      <c r="AB30" s="196">
        <f t="shared" si="50"/>
        <v>0</v>
      </c>
      <c r="AC30" s="186"/>
      <c r="AD30" s="195"/>
      <c r="AE30" s="196">
        <f t="shared" si="51"/>
        <v>0</v>
      </c>
      <c r="AF30" s="191">
        <f t="shared" si="52"/>
        <v>0</v>
      </c>
      <c r="AG30" s="377">
        <f t="shared" si="53"/>
        <v>0</v>
      </c>
      <c r="AH30" s="205">
        <f t="shared" si="54"/>
        <v>0</v>
      </c>
      <c r="AI30" s="80"/>
      <c r="AJ30" s="80"/>
      <c r="AK30" s="80"/>
      <c r="AL30" s="80"/>
      <c r="AM30" s="80"/>
      <c r="AN30" s="80"/>
      <c r="AO30" s="80"/>
    </row>
    <row r="31" spans="1:41" hidden="1">
      <c r="A31" s="84"/>
      <c r="B31" s="520"/>
      <c r="C31" s="195"/>
      <c r="D31" s="196"/>
      <c r="E31" s="186"/>
      <c r="F31" s="195"/>
      <c r="G31" s="196"/>
      <c r="H31" s="186"/>
      <c r="I31" s="195"/>
      <c r="J31" s="196"/>
      <c r="K31" s="186"/>
      <c r="L31" s="195"/>
      <c r="M31" s="196"/>
      <c r="N31" s="186"/>
      <c r="O31" s="195"/>
      <c r="P31" s="196"/>
      <c r="Q31" s="186"/>
      <c r="R31" s="195"/>
      <c r="S31" s="196"/>
      <c r="T31" s="186"/>
      <c r="U31" s="195"/>
      <c r="V31" s="196"/>
      <c r="W31" s="186"/>
      <c r="X31" s="195"/>
      <c r="Y31" s="196"/>
      <c r="Z31" s="186"/>
      <c r="AA31" s="195"/>
      <c r="AB31" s="196"/>
      <c r="AC31" s="186"/>
      <c r="AD31" s="195"/>
      <c r="AE31" s="196"/>
      <c r="AF31" s="191"/>
      <c r="AG31" s="377"/>
      <c r="AH31" s="205"/>
      <c r="AI31" s="80"/>
      <c r="AJ31" s="80"/>
      <c r="AK31" s="80"/>
      <c r="AL31" s="80"/>
      <c r="AM31" s="80"/>
      <c r="AN31" s="80"/>
      <c r="AO31" s="80"/>
    </row>
    <row r="32" spans="1:41" hidden="1">
      <c r="A32" s="84"/>
      <c r="B32" s="520"/>
      <c r="C32" s="195"/>
      <c r="D32" s="196"/>
      <c r="E32" s="186"/>
      <c r="F32" s="195"/>
      <c r="G32" s="196"/>
      <c r="H32" s="186"/>
      <c r="I32" s="195"/>
      <c r="J32" s="196"/>
      <c r="K32" s="186"/>
      <c r="L32" s="195"/>
      <c r="M32" s="196"/>
      <c r="N32" s="186"/>
      <c r="O32" s="195"/>
      <c r="P32" s="196"/>
      <c r="Q32" s="186"/>
      <c r="R32" s="195"/>
      <c r="S32" s="196"/>
      <c r="T32" s="186"/>
      <c r="U32" s="195"/>
      <c r="V32" s="196"/>
      <c r="W32" s="186"/>
      <c r="X32" s="195"/>
      <c r="Y32" s="196"/>
      <c r="Z32" s="186"/>
      <c r="AA32" s="195"/>
      <c r="AB32" s="196"/>
      <c r="AC32" s="186"/>
      <c r="AD32" s="195"/>
      <c r="AE32" s="196"/>
      <c r="AF32" s="191"/>
      <c r="AG32" s="377"/>
      <c r="AH32" s="205"/>
      <c r="AI32" s="80"/>
      <c r="AJ32" s="80"/>
      <c r="AK32" s="80"/>
      <c r="AL32" s="80"/>
      <c r="AM32" s="80"/>
      <c r="AN32" s="80"/>
      <c r="AO32" s="80"/>
    </row>
    <row r="33" spans="1:41" ht="17.100000000000001" hidden="1" customHeight="1">
      <c r="A33" s="142" t="s">
        <v>70</v>
      </c>
      <c r="B33" s="524">
        <f>SUM(B26:B32)</f>
        <v>0</v>
      </c>
      <c r="C33" s="516">
        <f t="shared" ref="C33:D33" si="55">SUM(C26:C32)</f>
        <v>0</v>
      </c>
      <c r="D33" s="197">
        <f t="shared" si="55"/>
        <v>0</v>
      </c>
      <c r="E33" s="198">
        <f t="shared" ref="E33:AE33" si="56">SUM(E26:E32)</f>
        <v>0</v>
      </c>
      <c r="F33" s="199">
        <f t="shared" si="56"/>
        <v>0</v>
      </c>
      <c r="G33" s="197">
        <f t="shared" si="56"/>
        <v>0</v>
      </c>
      <c r="H33" s="198">
        <f>SUM(H26:H32)</f>
        <v>0</v>
      </c>
      <c r="I33" s="199">
        <f t="shared" si="56"/>
        <v>0</v>
      </c>
      <c r="J33" s="197">
        <f t="shared" si="56"/>
        <v>0</v>
      </c>
      <c r="K33" s="198">
        <f t="shared" si="56"/>
        <v>0</v>
      </c>
      <c r="L33" s="199">
        <f t="shared" si="56"/>
        <v>0</v>
      </c>
      <c r="M33" s="197">
        <f t="shared" si="56"/>
        <v>0</v>
      </c>
      <c r="N33" s="198">
        <f t="shared" ref="N33:P33" si="57">SUM(N26:N32)</f>
        <v>0</v>
      </c>
      <c r="O33" s="199">
        <f t="shared" si="57"/>
        <v>0</v>
      </c>
      <c r="P33" s="197">
        <f t="shared" si="57"/>
        <v>0</v>
      </c>
      <c r="Q33" s="198">
        <f t="shared" ref="Q33:S33" si="58">SUM(Q26:Q32)</f>
        <v>0</v>
      </c>
      <c r="R33" s="199">
        <f t="shared" si="58"/>
        <v>0</v>
      </c>
      <c r="S33" s="197">
        <f t="shared" si="58"/>
        <v>0</v>
      </c>
      <c r="T33" s="198">
        <f t="shared" ref="T33:V33" si="59">SUM(T26:T32)</f>
        <v>0</v>
      </c>
      <c r="U33" s="199">
        <f t="shared" si="59"/>
        <v>0</v>
      </c>
      <c r="V33" s="197">
        <f t="shared" si="59"/>
        <v>0</v>
      </c>
      <c r="W33" s="198">
        <f t="shared" ref="W33:Y33" si="60">SUM(W26:W32)</f>
        <v>0</v>
      </c>
      <c r="X33" s="199">
        <f t="shared" si="60"/>
        <v>0</v>
      </c>
      <c r="Y33" s="197">
        <f t="shared" si="60"/>
        <v>0</v>
      </c>
      <c r="Z33" s="198">
        <f t="shared" ref="Z33:AB33" si="61">SUM(Z26:Z32)</f>
        <v>0</v>
      </c>
      <c r="AA33" s="199">
        <f t="shared" si="61"/>
        <v>0</v>
      </c>
      <c r="AB33" s="197">
        <f t="shared" si="61"/>
        <v>0</v>
      </c>
      <c r="AC33" s="198">
        <f t="shared" si="56"/>
        <v>0</v>
      </c>
      <c r="AD33" s="199">
        <f t="shared" si="56"/>
        <v>0</v>
      </c>
      <c r="AE33" s="197">
        <f t="shared" si="56"/>
        <v>0</v>
      </c>
      <c r="AF33" s="191">
        <f t="shared" ref="AF33:AG33" si="62">SUM(B33,E33,H33,K33,N33,Q33,T33,W33,Z33,AC33)</f>
        <v>0</v>
      </c>
      <c r="AG33" s="377">
        <f t="shared" si="62"/>
        <v>0</v>
      </c>
      <c r="AH33" s="193">
        <f t="shared" ref="AH33" si="63">SUM(D33,G33,J33,M33,P33,S33,V33,Y33,AB33,AE33)</f>
        <v>0</v>
      </c>
      <c r="AI33" s="85"/>
      <c r="AJ33" s="85"/>
      <c r="AK33" s="80"/>
      <c r="AL33" s="80"/>
      <c r="AM33" s="80"/>
      <c r="AN33" s="80"/>
      <c r="AO33" s="80"/>
    </row>
    <row r="34" spans="1:41" ht="15" customHeight="1">
      <c r="A34" s="94" t="s">
        <v>8</v>
      </c>
      <c r="B34" s="525"/>
      <c r="C34" s="206"/>
      <c r="D34" s="207"/>
      <c r="E34" s="200"/>
      <c r="F34" s="206"/>
      <c r="G34" s="207"/>
      <c r="H34" s="200"/>
      <c r="I34" s="206"/>
      <c r="J34" s="207"/>
      <c r="K34" s="200"/>
      <c r="L34" s="206"/>
      <c r="M34" s="207"/>
      <c r="N34" s="200"/>
      <c r="O34" s="206"/>
      <c r="P34" s="207"/>
      <c r="Q34" s="200"/>
      <c r="R34" s="206"/>
      <c r="S34" s="207"/>
      <c r="T34" s="200"/>
      <c r="U34" s="206"/>
      <c r="V34" s="207"/>
      <c r="W34" s="200"/>
      <c r="X34" s="206"/>
      <c r="Y34" s="207"/>
      <c r="Z34" s="200"/>
      <c r="AA34" s="206"/>
      <c r="AB34" s="207"/>
      <c r="AC34" s="200"/>
      <c r="AD34" s="206"/>
      <c r="AE34" s="207"/>
      <c r="AF34" s="208"/>
      <c r="AG34" s="380"/>
      <c r="AH34" s="204"/>
      <c r="AI34" s="80"/>
      <c r="AJ34" s="98"/>
      <c r="AK34" s="80"/>
      <c r="AL34" s="80"/>
      <c r="AM34" s="80"/>
      <c r="AN34" s="80"/>
      <c r="AO34" s="80"/>
    </row>
    <row r="35" spans="1:41" ht="12.95" customHeight="1">
      <c r="A35" s="84"/>
      <c r="B35" s="520"/>
      <c r="C35" s="195"/>
      <c r="D35" s="196"/>
      <c r="E35" s="186"/>
      <c r="F35" s="195"/>
      <c r="G35" s="196"/>
      <c r="H35" s="186"/>
      <c r="I35" s="195"/>
      <c r="J35" s="196"/>
      <c r="K35" s="186"/>
      <c r="L35" s="195"/>
      <c r="M35" s="196"/>
      <c r="N35" s="186"/>
      <c r="O35" s="195"/>
      <c r="P35" s="196"/>
      <c r="Q35" s="186"/>
      <c r="R35" s="195"/>
      <c r="S35" s="196"/>
      <c r="T35" s="186"/>
      <c r="U35" s="195"/>
      <c r="V35" s="196"/>
      <c r="W35" s="186"/>
      <c r="X35" s="195"/>
      <c r="Y35" s="196"/>
      <c r="Z35" s="186"/>
      <c r="AA35" s="195"/>
      <c r="AB35" s="196"/>
      <c r="AC35" s="186"/>
      <c r="AD35" s="195"/>
      <c r="AE35" s="196"/>
      <c r="AF35" s="191"/>
      <c r="AG35" s="377"/>
      <c r="AH35" s="192"/>
      <c r="AI35" s="80"/>
      <c r="AJ35" s="88"/>
      <c r="AK35" s="80"/>
      <c r="AL35" s="80"/>
      <c r="AM35" s="80"/>
      <c r="AN35" s="80"/>
      <c r="AO35" s="80"/>
    </row>
    <row r="36" spans="1:41" ht="12.95" customHeight="1">
      <c r="A36" s="84"/>
      <c r="B36" s="520"/>
      <c r="C36" s="187"/>
      <c r="D36" s="209"/>
      <c r="E36" s="186"/>
      <c r="F36" s="187"/>
      <c r="G36" s="209"/>
      <c r="H36" s="186"/>
      <c r="I36" s="187"/>
      <c r="J36" s="209"/>
      <c r="K36" s="186"/>
      <c r="L36" s="187"/>
      <c r="M36" s="209"/>
      <c r="N36" s="186"/>
      <c r="O36" s="187"/>
      <c r="P36" s="209"/>
      <c r="Q36" s="186"/>
      <c r="R36" s="187"/>
      <c r="S36" s="209"/>
      <c r="T36" s="186"/>
      <c r="U36" s="187"/>
      <c r="V36" s="209"/>
      <c r="W36" s="186"/>
      <c r="X36" s="187"/>
      <c r="Y36" s="209"/>
      <c r="Z36" s="186"/>
      <c r="AA36" s="187"/>
      <c r="AB36" s="209"/>
      <c r="AC36" s="186"/>
      <c r="AD36" s="187"/>
      <c r="AE36" s="209"/>
      <c r="AF36" s="210"/>
      <c r="AG36" s="381"/>
      <c r="AH36" s="205"/>
      <c r="AI36" s="80"/>
      <c r="AJ36" s="86"/>
      <c r="AK36" s="80"/>
      <c r="AL36" s="80"/>
      <c r="AM36" s="80"/>
      <c r="AN36" s="80"/>
      <c r="AO36" s="80"/>
    </row>
    <row r="37" spans="1:41" ht="12.95" customHeight="1">
      <c r="A37" s="84"/>
      <c r="B37" s="520"/>
      <c r="C37" s="187"/>
      <c r="D37" s="209"/>
      <c r="E37" s="186"/>
      <c r="F37" s="187"/>
      <c r="G37" s="209"/>
      <c r="H37" s="186"/>
      <c r="I37" s="187"/>
      <c r="J37" s="209"/>
      <c r="K37" s="186"/>
      <c r="L37" s="187"/>
      <c r="M37" s="209"/>
      <c r="N37" s="186"/>
      <c r="O37" s="187"/>
      <c r="P37" s="209"/>
      <c r="Q37" s="186"/>
      <c r="R37" s="187"/>
      <c r="S37" s="209"/>
      <c r="T37" s="186"/>
      <c r="U37" s="187"/>
      <c r="V37" s="209"/>
      <c r="W37" s="186"/>
      <c r="X37" s="187"/>
      <c r="Y37" s="209"/>
      <c r="Z37" s="186"/>
      <c r="AA37" s="187"/>
      <c r="AB37" s="209"/>
      <c r="AC37" s="186"/>
      <c r="AD37" s="187"/>
      <c r="AE37" s="209"/>
      <c r="AF37" s="210"/>
      <c r="AG37" s="381"/>
      <c r="AH37" s="205"/>
      <c r="AI37" s="80"/>
      <c r="AJ37" s="86"/>
    </row>
    <row r="38" spans="1:41" ht="12.95" customHeight="1">
      <c r="A38" s="142"/>
      <c r="B38" s="520"/>
      <c r="C38" s="187"/>
      <c r="D38" s="209"/>
      <c r="E38" s="186"/>
      <c r="F38" s="187"/>
      <c r="G38" s="209"/>
      <c r="H38" s="186"/>
      <c r="I38" s="187"/>
      <c r="J38" s="209"/>
      <c r="K38" s="186"/>
      <c r="L38" s="187"/>
      <c r="M38" s="209"/>
      <c r="N38" s="186"/>
      <c r="O38" s="187"/>
      <c r="P38" s="209"/>
      <c r="Q38" s="186"/>
      <c r="R38" s="187"/>
      <c r="S38" s="209"/>
      <c r="T38" s="186"/>
      <c r="U38" s="187"/>
      <c r="V38" s="209"/>
      <c r="W38" s="186"/>
      <c r="X38" s="187"/>
      <c r="Y38" s="209"/>
      <c r="Z38" s="186"/>
      <c r="AA38" s="187"/>
      <c r="AB38" s="209"/>
      <c r="AC38" s="186"/>
      <c r="AD38" s="187"/>
      <c r="AE38" s="209"/>
      <c r="AF38" s="210"/>
      <c r="AG38" s="381"/>
      <c r="AH38" s="205"/>
      <c r="AI38" s="80"/>
      <c r="AJ38" s="80"/>
    </row>
    <row r="39" spans="1:41" ht="12.95" customHeight="1">
      <c r="A39" s="84"/>
      <c r="B39" s="520"/>
      <c r="C39" s="187"/>
      <c r="D39" s="209"/>
      <c r="E39" s="186"/>
      <c r="F39" s="187"/>
      <c r="G39" s="209"/>
      <c r="H39" s="186"/>
      <c r="I39" s="187"/>
      <c r="J39" s="209"/>
      <c r="K39" s="186"/>
      <c r="L39" s="187"/>
      <c r="M39" s="209"/>
      <c r="N39" s="186"/>
      <c r="O39" s="187"/>
      <c r="P39" s="209"/>
      <c r="Q39" s="186"/>
      <c r="R39" s="187"/>
      <c r="S39" s="209"/>
      <c r="T39" s="186"/>
      <c r="U39" s="187"/>
      <c r="V39" s="209"/>
      <c r="W39" s="186"/>
      <c r="X39" s="187"/>
      <c r="Y39" s="209"/>
      <c r="Z39" s="186"/>
      <c r="AA39" s="187"/>
      <c r="AB39" s="209"/>
      <c r="AC39" s="186"/>
      <c r="AD39" s="187"/>
      <c r="AE39" s="209"/>
      <c r="AF39" s="210"/>
      <c r="AG39" s="381"/>
      <c r="AH39" s="205"/>
      <c r="AI39" s="80"/>
      <c r="AJ39" s="80"/>
    </row>
    <row r="40" spans="1:41" ht="18" customHeight="1">
      <c r="A40" s="142" t="s">
        <v>71</v>
      </c>
      <c r="B40" s="523">
        <f>SUM(B35:B39)</f>
        <v>0</v>
      </c>
      <c r="C40" s="190">
        <f t="shared" ref="C40:D40" si="64">SUM(C35:C39)</f>
        <v>0</v>
      </c>
      <c r="D40" s="188">
        <f t="shared" si="64"/>
        <v>0</v>
      </c>
      <c r="E40" s="189">
        <f>SUM(E35:E39)</f>
        <v>0</v>
      </c>
      <c r="F40" s="190">
        <f t="shared" ref="F40" si="65">SUM(F35:F39)</f>
        <v>0</v>
      </c>
      <c r="G40" s="188">
        <f t="shared" ref="G40" si="66">SUM(G35:G39)</f>
        <v>0</v>
      </c>
      <c r="H40" s="189">
        <f>SUM(H35:H39)</f>
        <v>0</v>
      </c>
      <c r="I40" s="190">
        <f t="shared" ref="I40" si="67">SUM(I35:I39)</f>
        <v>0</v>
      </c>
      <c r="J40" s="188">
        <f t="shared" ref="J40" si="68">SUM(J35:J39)</f>
        <v>0</v>
      </c>
      <c r="K40" s="189">
        <f>SUM(K35:K39)</f>
        <v>0</v>
      </c>
      <c r="L40" s="190">
        <f t="shared" ref="L40" si="69">SUM(L35:L39)</f>
        <v>0</v>
      </c>
      <c r="M40" s="188">
        <f t="shared" ref="M40" si="70">SUM(M35:M39)</f>
        <v>0</v>
      </c>
      <c r="N40" s="189">
        <f>SUM(N35:N39)</f>
        <v>0</v>
      </c>
      <c r="O40" s="190">
        <f t="shared" ref="O40:P40" si="71">SUM(O35:O39)</f>
        <v>0</v>
      </c>
      <c r="P40" s="188">
        <f t="shared" si="71"/>
        <v>0</v>
      </c>
      <c r="Q40" s="189">
        <f>SUM(Q35:Q39)</f>
        <v>0</v>
      </c>
      <c r="R40" s="190">
        <f t="shared" ref="R40:S40" si="72">SUM(R35:R39)</f>
        <v>0</v>
      </c>
      <c r="S40" s="188">
        <f t="shared" si="72"/>
        <v>0</v>
      </c>
      <c r="T40" s="189">
        <f>SUM(T35:T39)</f>
        <v>0</v>
      </c>
      <c r="U40" s="190">
        <f t="shared" ref="U40:V40" si="73">SUM(U35:U39)</f>
        <v>0</v>
      </c>
      <c r="V40" s="188">
        <f t="shared" si="73"/>
        <v>0</v>
      </c>
      <c r="W40" s="189">
        <f>SUM(W35:W39)</f>
        <v>0</v>
      </c>
      <c r="X40" s="190">
        <f t="shared" ref="X40:Y40" si="74">SUM(X35:X39)</f>
        <v>0</v>
      </c>
      <c r="Y40" s="188">
        <f t="shared" si="74"/>
        <v>0</v>
      </c>
      <c r="Z40" s="189">
        <f>SUM(Z35:Z39)</f>
        <v>0</v>
      </c>
      <c r="AA40" s="190">
        <f t="shared" ref="AA40:AB40" si="75">SUM(AA35:AA39)</f>
        <v>0</v>
      </c>
      <c r="AB40" s="188">
        <f t="shared" si="75"/>
        <v>0</v>
      </c>
      <c r="AC40" s="189"/>
      <c r="AD40" s="190"/>
      <c r="AE40" s="188"/>
      <c r="AF40" s="191">
        <f>SUM(B40,E40,H40)</f>
        <v>0</v>
      </c>
      <c r="AG40" s="377">
        <f t="shared" ref="AG40" si="76">SUM(C40,F40,I40,L40,O40,R40,U40,X40,AA40,AD40)</f>
        <v>0</v>
      </c>
      <c r="AH40" s="205">
        <f t="shared" ref="AH40" si="77">SUM(D40,G40,J40,M40,P40,S40,V40,Y40,AB40,AE40)</f>
        <v>0</v>
      </c>
      <c r="AI40" s="80"/>
      <c r="AJ40" s="80"/>
    </row>
    <row r="41" spans="1:41" ht="20.100000000000001" customHeight="1" thickBot="1">
      <c r="A41" s="102" t="s">
        <v>9</v>
      </c>
      <c r="B41" s="526"/>
      <c r="C41" s="517"/>
      <c r="D41" s="108">
        <f>'Salary Detail'!$E$29</f>
        <v>0</v>
      </c>
      <c r="E41" s="106"/>
      <c r="F41" s="107"/>
      <c r="G41" s="108">
        <f>'Salary Detail'!$E$29</f>
        <v>0</v>
      </c>
      <c r="H41" s="106"/>
      <c r="I41" s="107"/>
      <c r="J41" s="108">
        <f>'Salary Detail'!$E$29</f>
        <v>0</v>
      </c>
      <c r="K41" s="106"/>
      <c r="L41" s="107"/>
      <c r="M41" s="108">
        <f>'Salary Detail'!$E$29</f>
        <v>0</v>
      </c>
      <c r="N41" s="106"/>
      <c r="O41" s="107"/>
      <c r="P41" s="108">
        <f>'Salary Detail'!$E$29</f>
        <v>0</v>
      </c>
      <c r="Q41" s="106"/>
      <c r="R41" s="107"/>
      <c r="S41" s="108">
        <f>'Salary Detail'!$E$29</f>
        <v>0</v>
      </c>
      <c r="T41" s="106"/>
      <c r="U41" s="107"/>
      <c r="V41" s="108">
        <f>'Salary Detail'!$E$29</f>
        <v>0</v>
      </c>
      <c r="W41" s="106"/>
      <c r="X41" s="107"/>
      <c r="Y41" s="108">
        <f>'Salary Detail'!$E$29</f>
        <v>0</v>
      </c>
      <c r="Z41" s="106"/>
      <c r="AA41" s="107"/>
      <c r="AB41" s="108">
        <f>'Salary Detail'!$E$29</f>
        <v>0</v>
      </c>
      <c r="AC41" s="106"/>
      <c r="AD41" s="107"/>
      <c r="AE41" s="108">
        <f>'Salary Detail'!$E$29</f>
        <v>0</v>
      </c>
      <c r="AF41" s="114"/>
      <c r="AG41" s="331"/>
      <c r="AH41" s="111">
        <f>AE41</f>
        <v>0</v>
      </c>
      <c r="AI41" s="80"/>
      <c r="AJ41" s="80"/>
    </row>
    <row r="42" spans="1:41" ht="12.95" hidden="1" customHeight="1">
      <c r="A42" s="83"/>
      <c r="B42" s="83"/>
      <c r="C42" s="89"/>
      <c r="D42" s="89"/>
      <c r="E42" s="89"/>
      <c r="F42" s="89"/>
      <c r="G42" s="89"/>
      <c r="H42" s="89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7"/>
      <c r="AI42" s="80"/>
      <c r="AJ42" s="80"/>
    </row>
    <row r="43" spans="1:41" ht="20.100000000000001" customHeight="1">
      <c r="A43" s="451" t="s">
        <v>126</v>
      </c>
      <c r="B43" s="451"/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1"/>
      <c r="V43" s="451"/>
      <c r="W43" s="451"/>
      <c r="X43" s="451"/>
      <c r="Y43" s="451"/>
      <c r="Z43" s="451"/>
      <c r="AA43" s="451"/>
      <c r="AB43" s="451"/>
      <c r="AC43" s="451"/>
      <c r="AD43" s="451"/>
      <c r="AE43" s="451"/>
      <c r="AF43" s="452" t="s">
        <v>127</v>
      </c>
      <c r="AG43" s="453"/>
      <c r="AH43" s="454"/>
      <c r="AI43" s="449"/>
      <c r="AJ43" s="80"/>
    </row>
    <row r="44" spans="1:41" ht="20.100000000000001" customHeight="1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7"/>
      <c r="AI44" s="80"/>
      <c r="AJ44" s="80"/>
    </row>
    <row r="45" spans="1:41" ht="20.100000000000001" customHeight="1">
      <c r="A45" s="39" t="s">
        <v>61</v>
      </c>
      <c r="B45" s="39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95"/>
      <c r="AG45" s="390" t="s">
        <v>106</v>
      </c>
      <c r="AH45" s="391">
        <v>43265</v>
      </c>
      <c r="AI45" s="80"/>
      <c r="AJ45" s="80"/>
    </row>
    <row r="52" spans="1:34" hidden="1"/>
    <row r="53" spans="1:34" hidden="1"/>
    <row r="54" spans="1:34" hidden="1"/>
    <row r="55" spans="1:34" hidden="1"/>
    <row r="56" spans="1:34" hidden="1"/>
    <row r="57" spans="1:34" hidden="1"/>
    <row r="58" spans="1:34" hidden="1"/>
    <row r="59" spans="1:34" hidden="1"/>
    <row r="60" spans="1:34" hidden="1">
      <c r="A60" s="371" t="s">
        <v>103</v>
      </c>
      <c r="B60" s="372">
        <v>1</v>
      </c>
      <c r="C60" s="372">
        <v>1</v>
      </c>
      <c r="D60" s="372">
        <v>1</v>
      </c>
      <c r="E60" s="371">
        <f>B60+1</f>
        <v>2</v>
      </c>
      <c r="F60" s="371">
        <f t="shared" ref="F60:AE60" si="78">C60+1</f>
        <v>2</v>
      </c>
      <c r="G60" s="371">
        <f t="shared" si="78"/>
        <v>2</v>
      </c>
      <c r="H60" s="371">
        <f t="shared" si="78"/>
        <v>3</v>
      </c>
      <c r="I60" s="371">
        <f t="shared" si="78"/>
        <v>3</v>
      </c>
      <c r="J60" s="371">
        <f t="shared" si="78"/>
        <v>3</v>
      </c>
      <c r="K60" s="371">
        <f t="shared" si="78"/>
        <v>4</v>
      </c>
      <c r="L60" s="371">
        <f t="shared" si="78"/>
        <v>4</v>
      </c>
      <c r="M60" s="371">
        <f t="shared" si="78"/>
        <v>4</v>
      </c>
      <c r="N60" s="371">
        <f t="shared" si="78"/>
        <v>5</v>
      </c>
      <c r="O60" s="371">
        <f t="shared" si="78"/>
        <v>5</v>
      </c>
      <c r="P60" s="371">
        <f t="shared" si="78"/>
        <v>5</v>
      </c>
      <c r="Q60" s="371">
        <f t="shared" si="78"/>
        <v>6</v>
      </c>
      <c r="R60" s="371">
        <f t="shared" si="78"/>
        <v>6</v>
      </c>
      <c r="S60" s="371">
        <f t="shared" si="78"/>
        <v>6</v>
      </c>
      <c r="T60" s="371">
        <f t="shared" si="78"/>
        <v>7</v>
      </c>
      <c r="U60" s="371">
        <f t="shared" si="78"/>
        <v>7</v>
      </c>
      <c r="V60" s="371">
        <f t="shared" si="78"/>
        <v>7</v>
      </c>
      <c r="W60" s="371">
        <f t="shared" si="78"/>
        <v>8</v>
      </c>
      <c r="X60" s="371">
        <f t="shared" si="78"/>
        <v>8</v>
      </c>
      <c r="Y60" s="371">
        <f t="shared" si="78"/>
        <v>8</v>
      </c>
      <c r="Z60" s="371">
        <f t="shared" si="78"/>
        <v>9</v>
      </c>
      <c r="AA60" s="371">
        <f t="shared" si="78"/>
        <v>9</v>
      </c>
      <c r="AB60" s="371">
        <f t="shared" si="78"/>
        <v>9</v>
      </c>
      <c r="AC60" s="371">
        <f t="shared" si="78"/>
        <v>10</v>
      </c>
      <c r="AD60" s="371">
        <f t="shared" si="78"/>
        <v>10</v>
      </c>
      <c r="AE60" s="371">
        <f t="shared" si="78"/>
        <v>10</v>
      </c>
      <c r="AF60" s="373">
        <f>$D$4</f>
        <v>3</v>
      </c>
      <c r="AG60" s="373">
        <f>$D$5</f>
        <v>3</v>
      </c>
      <c r="AH60" s="373">
        <f>$D$5</f>
        <v>3</v>
      </c>
    </row>
    <row r="61" spans="1:34" hidden="1">
      <c r="A61" s="371" t="s">
        <v>101</v>
      </c>
      <c r="B61" s="374">
        <f>$B$5</f>
        <v>43647</v>
      </c>
      <c r="C61" s="374">
        <f>$B$5</f>
        <v>43647</v>
      </c>
      <c r="D61" s="374">
        <f>$B$5</f>
        <v>43647</v>
      </c>
      <c r="E61" s="375">
        <f>DATE(YEAR(B61)+1,MONTH(B61),DAY(B61))</f>
        <v>44013</v>
      </c>
      <c r="F61" s="375">
        <f>E61</f>
        <v>44013</v>
      </c>
      <c r="G61" s="375">
        <f>F61</f>
        <v>44013</v>
      </c>
      <c r="H61" s="375">
        <f t="shared" ref="H61:AC61" si="79">DATE(YEAR(E61)+1,MONTH(E61),DAY(E61))</f>
        <v>44378</v>
      </c>
      <c r="I61" s="375">
        <f>H61</f>
        <v>44378</v>
      </c>
      <c r="J61" s="375">
        <f>I61</f>
        <v>44378</v>
      </c>
      <c r="K61" s="375">
        <f t="shared" si="79"/>
        <v>44743</v>
      </c>
      <c r="L61" s="375">
        <f>K61</f>
        <v>44743</v>
      </c>
      <c r="M61" s="375">
        <f>L61</f>
        <v>44743</v>
      </c>
      <c r="N61" s="375">
        <f t="shared" si="79"/>
        <v>45108</v>
      </c>
      <c r="O61" s="375">
        <f>N61</f>
        <v>45108</v>
      </c>
      <c r="P61" s="375">
        <f>O61</f>
        <v>45108</v>
      </c>
      <c r="Q61" s="375">
        <f t="shared" si="79"/>
        <v>45474</v>
      </c>
      <c r="R61" s="375">
        <f>Q61</f>
        <v>45474</v>
      </c>
      <c r="S61" s="375">
        <f>R61</f>
        <v>45474</v>
      </c>
      <c r="T61" s="375">
        <f t="shared" si="79"/>
        <v>45839</v>
      </c>
      <c r="U61" s="375">
        <f>T61</f>
        <v>45839</v>
      </c>
      <c r="V61" s="375">
        <f>U61</f>
        <v>45839</v>
      </c>
      <c r="W61" s="375">
        <f t="shared" si="79"/>
        <v>46204</v>
      </c>
      <c r="X61" s="375">
        <f>W61</f>
        <v>46204</v>
      </c>
      <c r="Y61" s="375">
        <f>X61</f>
        <v>46204</v>
      </c>
      <c r="Z61" s="375">
        <f t="shared" si="79"/>
        <v>46569</v>
      </c>
      <c r="AA61" s="375">
        <f>Z61</f>
        <v>46569</v>
      </c>
      <c r="AB61" s="375">
        <f>AA61</f>
        <v>46569</v>
      </c>
      <c r="AC61" s="375">
        <f t="shared" si="79"/>
        <v>46935</v>
      </c>
      <c r="AD61" s="375">
        <f>AC61</f>
        <v>46935</v>
      </c>
      <c r="AE61" s="375">
        <f>AD61</f>
        <v>46935</v>
      </c>
      <c r="AF61" s="374">
        <f>$B$5</f>
        <v>43647</v>
      </c>
      <c r="AG61" s="374">
        <f>$B$5</f>
        <v>43647</v>
      </c>
      <c r="AH61" s="374">
        <f>$B$5</f>
        <v>43647</v>
      </c>
    </row>
    <row r="62" spans="1:34" hidden="1">
      <c r="A62" s="371" t="s">
        <v>102</v>
      </c>
      <c r="B62" s="374">
        <f>DATE(YEAR(B61)+1,MONTH(B61),DAY(B61))-1</f>
        <v>44012</v>
      </c>
      <c r="C62" s="374">
        <f>B62</f>
        <v>44012</v>
      </c>
      <c r="D62" s="374">
        <f>C62</f>
        <v>44012</v>
      </c>
      <c r="E62" s="374">
        <f t="shared" ref="E62:AC62" si="80">DATE(YEAR(E61)+1,MONTH(E61),DAY(E61))-1</f>
        <v>44377</v>
      </c>
      <c r="F62" s="374">
        <f>E62</f>
        <v>44377</v>
      </c>
      <c r="G62" s="374">
        <f>F62</f>
        <v>44377</v>
      </c>
      <c r="H62" s="374">
        <f t="shared" si="80"/>
        <v>44742</v>
      </c>
      <c r="I62" s="374">
        <f>H62</f>
        <v>44742</v>
      </c>
      <c r="J62" s="374">
        <f>I62</f>
        <v>44742</v>
      </c>
      <c r="K62" s="374">
        <f t="shared" si="80"/>
        <v>45107</v>
      </c>
      <c r="L62" s="374">
        <f>K62</f>
        <v>45107</v>
      </c>
      <c r="M62" s="374">
        <f>L62</f>
        <v>45107</v>
      </c>
      <c r="N62" s="374">
        <f t="shared" si="80"/>
        <v>45473</v>
      </c>
      <c r="O62" s="374">
        <f>N62</f>
        <v>45473</v>
      </c>
      <c r="P62" s="374">
        <f>O62</f>
        <v>45473</v>
      </c>
      <c r="Q62" s="374">
        <f t="shared" si="80"/>
        <v>45838</v>
      </c>
      <c r="R62" s="374">
        <f>Q62</f>
        <v>45838</v>
      </c>
      <c r="S62" s="374">
        <f>R62</f>
        <v>45838</v>
      </c>
      <c r="T62" s="374">
        <f t="shared" si="80"/>
        <v>46203</v>
      </c>
      <c r="U62" s="374">
        <f>T62</f>
        <v>46203</v>
      </c>
      <c r="V62" s="374">
        <f>U62</f>
        <v>46203</v>
      </c>
      <c r="W62" s="374">
        <f t="shared" si="80"/>
        <v>46568</v>
      </c>
      <c r="X62" s="374">
        <f>W62</f>
        <v>46568</v>
      </c>
      <c r="Y62" s="374">
        <f>X62</f>
        <v>46568</v>
      </c>
      <c r="Z62" s="374">
        <f t="shared" si="80"/>
        <v>46934</v>
      </c>
      <c r="AA62" s="374">
        <f>Z62</f>
        <v>46934</v>
      </c>
      <c r="AB62" s="374">
        <f>AA62</f>
        <v>46934</v>
      </c>
      <c r="AC62" s="374">
        <f t="shared" si="80"/>
        <v>47299</v>
      </c>
      <c r="AD62" s="374">
        <f>AC62</f>
        <v>47299</v>
      </c>
      <c r="AE62" s="374">
        <f>AD62</f>
        <v>47299</v>
      </c>
      <c r="AF62" s="374">
        <f>DATE(YEAR(AF61)+$D$4,MONTH(AF61),DAY(AF61))-1</f>
        <v>44742</v>
      </c>
      <c r="AG62" s="374">
        <f>DATE(YEAR(AG61)+$D$5,MONTH(AG61),DAY(AG61))-1</f>
        <v>44742</v>
      </c>
      <c r="AH62" s="374">
        <f>DATE(YEAR(AH61)+$D$5,MONTH(AH61),DAY(AH61))-1</f>
        <v>44742</v>
      </c>
    </row>
    <row r="63" spans="1:34" ht="13.5" hidden="1" customHeight="1">
      <c r="A63" s="371" t="s">
        <v>104</v>
      </c>
      <c r="B63" s="374">
        <f>$B$2</f>
        <v>0</v>
      </c>
      <c r="C63" s="374">
        <f t="shared" ref="C63:AH63" si="81">$B$2</f>
        <v>0</v>
      </c>
      <c r="D63" s="374">
        <f t="shared" si="81"/>
        <v>0</v>
      </c>
      <c r="E63" s="374">
        <f t="shared" si="81"/>
        <v>0</v>
      </c>
      <c r="F63" s="374">
        <f t="shared" si="81"/>
        <v>0</v>
      </c>
      <c r="G63" s="374">
        <f t="shared" si="81"/>
        <v>0</v>
      </c>
      <c r="H63" s="374">
        <f t="shared" si="81"/>
        <v>0</v>
      </c>
      <c r="I63" s="374">
        <f t="shared" si="81"/>
        <v>0</v>
      </c>
      <c r="J63" s="374">
        <f t="shared" si="81"/>
        <v>0</v>
      </c>
      <c r="K63" s="374">
        <f t="shared" si="81"/>
        <v>0</v>
      </c>
      <c r="L63" s="374">
        <f t="shared" si="81"/>
        <v>0</v>
      </c>
      <c r="M63" s="374">
        <f t="shared" si="81"/>
        <v>0</v>
      </c>
      <c r="N63" s="374">
        <f t="shared" si="81"/>
        <v>0</v>
      </c>
      <c r="O63" s="374">
        <f t="shared" si="81"/>
        <v>0</v>
      </c>
      <c r="P63" s="374">
        <f t="shared" si="81"/>
        <v>0</v>
      </c>
      <c r="Q63" s="374">
        <f t="shared" si="81"/>
        <v>0</v>
      </c>
      <c r="R63" s="374">
        <f t="shared" si="81"/>
        <v>0</v>
      </c>
      <c r="S63" s="374">
        <f t="shared" si="81"/>
        <v>0</v>
      </c>
      <c r="T63" s="374">
        <f t="shared" si="81"/>
        <v>0</v>
      </c>
      <c r="U63" s="374">
        <f t="shared" si="81"/>
        <v>0</v>
      </c>
      <c r="V63" s="374">
        <f t="shared" si="81"/>
        <v>0</v>
      </c>
      <c r="W63" s="374">
        <f t="shared" si="81"/>
        <v>0</v>
      </c>
      <c r="X63" s="374">
        <f t="shared" si="81"/>
        <v>0</v>
      </c>
      <c r="Y63" s="374">
        <f t="shared" si="81"/>
        <v>0</v>
      </c>
      <c r="Z63" s="374">
        <f t="shared" si="81"/>
        <v>0</v>
      </c>
      <c r="AA63" s="374">
        <f t="shared" si="81"/>
        <v>0</v>
      </c>
      <c r="AB63" s="374">
        <f t="shared" si="81"/>
        <v>0</v>
      </c>
      <c r="AC63" s="374">
        <f t="shared" si="81"/>
        <v>0</v>
      </c>
      <c r="AD63" s="374">
        <f t="shared" si="81"/>
        <v>0</v>
      </c>
      <c r="AE63" s="374">
        <f t="shared" si="81"/>
        <v>0</v>
      </c>
      <c r="AF63" s="374">
        <f t="shared" si="81"/>
        <v>0</v>
      </c>
      <c r="AG63" s="374">
        <f t="shared" si="81"/>
        <v>0</v>
      </c>
      <c r="AH63" s="374">
        <f t="shared" si="81"/>
        <v>0</v>
      </c>
    </row>
    <row r="64" spans="1:34" hidden="1">
      <c r="A64" s="427" t="s">
        <v>119</v>
      </c>
      <c r="B64" s="428">
        <f>IF((AND(B60&gt;$D$4,B60&lt;=$D$5)),B60-$D$4,0)</f>
        <v>0</v>
      </c>
      <c r="C64" s="428">
        <f t="shared" ref="C64:AE64" si="82">IF((AND(C60&gt;$D$4,C60&lt;=$D$5)),C60-$D$4,0)</f>
        <v>0</v>
      </c>
      <c r="D64" s="428">
        <f t="shared" si="82"/>
        <v>0</v>
      </c>
      <c r="E64" s="428">
        <f t="shared" si="82"/>
        <v>0</v>
      </c>
      <c r="F64" s="428">
        <f t="shared" si="82"/>
        <v>0</v>
      </c>
      <c r="G64" s="428">
        <f t="shared" si="82"/>
        <v>0</v>
      </c>
      <c r="H64" s="428">
        <f t="shared" si="82"/>
        <v>0</v>
      </c>
      <c r="I64" s="428">
        <f t="shared" si="82"/>
        <v>0</v>
      </c>
      <c r="J64" s="428">
        <f t="shared" si="82"/>
        <v>0</v>
      </c>
      <c r="K64" s="428">
        <f t="shared" si="82"/>
        <v>0</v>
      </c>
      <c r="L64" s="428">
        <f t="shared" si="82"/>
        <v>0</v>
      </c>
      <c r="M64" s="428">
        <f t="shared" si="82"/>
        <v>0</v>
      </c>
      <c r="N64" s="428">
        <f t="shared" si="82"/>
        <v>0</v>
      </c>
      <c r="O64" s="428">
        <f t="shared" si="82"/>
        <v>0</v>
      </c>
      <c r="P64" s="428">
        <f t="shared" si="82"/>
        <v>0</v>
      </c>
      <c r="Q64" s="428">
        <f t="shared" si="82"/>
        <v>0</v>
      </c>
      <c r="R64" s="428">
        <f t="shared" si="82"/>
        <v>0</v>
      </c>
      <c r="S64" s="428">
        <f t="shared" si="82"/>
        <v>0</v>
      </c>
      <c r="T64" s="428">
        <f t="shared" si="82"/>
        <v>0</v>
      </c>
      <c r="U64" s="428">
        <f t="shared" si="82"/>
        <v>0</v>
      </c>
      <c r="V64" s="428">
        <f t="shared" si="82"/>
        <v>0</v>
      </c>
      <c r="W64" s="428">
        <f t="shared" si="82"/>
        <v>0</v>
      </c>
      <c r="X64" s="428">
        <f t="shared" si="82"/>
        <v>0</v>
      </c>
      <c r="Y64" s="428">
        <f t="shared" si="82"/>
        <v>0</v>
      </c>
      <c r="Z64" s="428">
        <f t="shared" si="82"/>
        <v>0</v>
      </c>
      <c r="AA64" s="428">
        <f t="shared" si="82"/>
        <v>0</v>
      </c>
      <c r="AB64" s="428">
        <f t="shared" si="82"/>
        <v>0</v>
      </c>
      <c r="AC64" s="428">
        <f t="shared" si="82"/>
        <v>0</v>
      </c>
      <c r="AD64" s="428">
        <f t="shared" si="82"/>
        <v>0</v>
      </c>
      <c r="AE64" s="428">
        <f t="shared" si="82"/>
        <v>0</v>
      </c>
      <c r="AF64" s="34"/>
      <c r="AG64" s="34"/>
    </row>
    <row r="65" spans="32:34" hidden="1"/>
    <row r="66" spans="32:34" hidden="1">
      <c r="AF66" s="35" t="str">
        <f>TEXT($B$4,"m/d/yyyy")</f>
        <v>7/1/2019</v>
      </c>
      <c r="AG66" s="35" t="str">
        <f>TEXT($B$5,"m/d/yyyy")</f>
        <v>7/1/2019</v>
      </c>
      <c r="AH66" s="35" t="str">
        <f>TEXT($B$5,"m/d/yyyy")</f>
        <v>7/1/2019</v>
      </c>
    </row>
    <row r="67" spans="32:34" hidden="1">
      <c r="AF67" s="35" t="str">
        <f>TEXT($C$4,"m/d/yyyy")</f>
        <v>6/30/2022</v>
      </c>
      <c r="AG67" s="35" t="str">
        <f>TEXT($C$5,"m/d/yyyy")</f>
        <v>6/30/2022</v>
      </c>
      <c r="AH67" s="35" t="str">
        <f>TEXT($C$5,"m/d/yyyy")</f>
        <v>6/30/2022</v>
      </c>
    </row>
  </sheetData>
  <mergeCells count="11">
    <mergeCell ref="AF13:AH13"/>
    <mergeCell ref="B13:D13"/>
    <mergeCell ref="E13:G13"/>
    <mergeCell ref="H13:J13"/>
    <mergeCell ref="K13:M13"/>
    <mergeCell ref="N13:P13"/>
    <mergeCell ref="Q13:S13"/>
    <mergeCell ref="T13:V13"/>
    <mergeCell ref="W13:Y13"/>
    <mergeCell ref="Z13:AB13"/>
    <mergeCell ref="AC13:AE13"/>
  </mergeCells>
  <phoneticPr fontId="0" type="noConversion"/>
  <conditionalFormatting sqref="B16:D41">
    <cfRule type="expression" dxfId="8" priority="35">
      <formula>B$63&gt;B$62</formula>
    </cfRule>
  </conditionalFormatting>
  <conditionalFormatting sqref="E16:AE41">
    <cfRule type="expression" dxfId="7" priority="34">
      <formula>E$63&gt;E$62</formula>
    </cfRule>
  </conditionalFormatting>
  <conditionalFormatting sqref="C16:C19 C21:C41 F16:F19 I16:I19 L16:L19 O17:O19 R17:R19 U17:U19 X17:X19 AA17:AA19 AD17:AD19 AG17:AG19 AG21:AG41 F21:F41 I21:I41 L21:L41 O21:O41 R21:R41 U21:U41 X21:X41 AA21:AA41 AD21:AD41">
    <cfRule type="cellIs" dxfId="6" priority="28" operator="notEqual">
      <formula>0</formula>
    </cfRule>
  </conditionalFormatting>
  <conditionalFormatting sqref="B13:AE41">
    <cfRule type="expression" dxfId="5" priority="36">
      <formula>B$60&gt;$D$5</formula>
    </cfRule>
  </conditionalFormatting>
  <printOptions headings="1"/>
  <pageMargins left="0.25" right="0.25" top="0.75" bottom="0.75" header="0.3" footer="0.3"/>
  <pageSetup scale="76" orientation="landscape" r:id="rId1"/>
  <headerFooter alignWithMargins="0"/>
  <colBreaks count="2" manualBreakCount="2">
    <brk id="13" max="45" man="1"/>
    <brk id="25" max="45" man="1"/>
  </colBreaks>
  <ignoredErrors>
    <ignoredError sqref="C21 F21 I21 L21 O21 R21" formula="1"/>
    <ignoredError sqref="X21 AA21" evalError="1"/>
    <ignoredError sqref="U21 AD21" evalError="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537"/>
  <sheetViews>
    <sheetView showGridLines="0" zoomScaleNormal="100" workbookViewId="0">
      <selection activeCell="AM8" sqref="AM8"/>
    </sheetView>
  </sheetViews>
  <sheetFormatPr defaultColWidth="17.7109375" defaultRowHeight="12.75"/>
  <cols>
    <col min="1" max="1" width="29.7109375" customWidth="1"/>
    <col min="2" max="2" width="11.42578125" style="53" customWidth="1"/>
    <col min="3" max="3" width="8.5703125" style="44" customWidth="1"/>
    <col min="4" max="4" width="8.140625" style="44" customWidth="1"/>
    <col min="5" max="5" width="9.85546875" style="44" customWidth="1"/>
    <col min="6" max="6" width="19.140625" customWidth="1"/>
    <col min="7" max="35" width="15.7109375" hidden="1" customWidth="1"/>
    <col min="36" max="37" width="15.7109375" style="1" hidden="1" customWidth="1"/>
    <col min="38" max="38" width="15.7109375" style="21" hidden="1" customWidth="1"/>
    <col min="39" max="39" width="11.28515625" customWidth="1"/>
  </cols>
  <sheetData>
    <row r="1" spans="1:75" ht="15.75" thickBot="1">
      <c r="A1" s="317" t="str">
        <f>Summary!A1</f>
        <v>DEPARTMENT OF HOMELESSNESS AND SUPPORTIVE HOUSING</v>
      </c>
      <c r="B1" s="34"/>
      <c r="C1" s="34"/>
      <c r="D1" s="34"/>
      <c r="E1" s="34"/>
      <c r="F1" s="7"/>
      <c r="G1" s="7"/>
      <c r="H1" s="7"/>
      <c r="I1" s="7"/>
      <c r="J1" s="7"/>
      <c r="K1" s="7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0"/>
      <c r="AK1" s="80"/>
      <c r="AL1" s="315" t="s">
        <v>72</v>
      </c>
    </row>
    <row r="2" spans="1:75" hidden="1">
      <c r="A2" s="318"/>
      <c r="C2" s="316"/>
      <c r="D2" s="131"/>
      <c r="E2" s="319"/>
      <c r="F2" s="182"/>
      <c r="G2" s="182"/>
      <c r="H2" s="4"/>
      <c r="I2" s="4"/>
      <c r="J2" s="4"/>
      <c r="K2" s="4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131"/>
      <c r="AK2" s="131"/>
      <c r="AL2" s="14"/>
    </row>
    <row r="3" spans="1:75" hidden="1">
      <c r="A3" s="316" t="s">
        <v>0</v>
      </c>
      <c r="B3" s="131">
        <f>Summary!B2</f>
        <v>0</v>
      </c>
      <c r="C3" s="316"/>
      <c r="D3" s="131"/>
      <c r="E3" s="319"/>
      <c r="F3" s="182"/>
      <c r="G3" s="182"/>
      <c r="H3" s="4"/>
      <c r="I3" s="4"/>
      <c r="J3" s="4"/>
      <c r="K3" s="4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131"/>
      <c r="AK3" s="131"/>
      <c r="AL3" s="14"/>
    </row>
    <row r="4" spans="1:75" hidden="1">
      <c r="A4" s="316"/>
      <c r="B4" s="319"/>
      <c r="C4" s="82"/>
      <c r="D4" s="82"/>
      <c r="E4" s="8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7"/>
      <c r="AK4" s="7"/>
      <c r="AL4" s="14"/>
    </row>
    <row r="5" spans="1:75" ht="15.75">
      <c r="A5" s="36" t="s">
        <v>98</v>
      </c>
      <c r="B5" s="36"/>
      <c r="C5" s="36"/>
      <c r="D5" s="36"/>
      <c r="E5" s="82"/>
      <c r="F5" s="316" t="s">
        <v>72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99"/>
      <c r="AK5" s="99"/>
      <c r="AL5" s="14"/>
    </row>
    <row r="6" spans="1:75">
      <c r="A6" s="469" t="str">
        <f>Summary!A9</f>
        <v xml:space="preserve">Agency Name: </v>
      </c>
      <c r="B6" s="52"/>
      <c r="C6" s="43"/>
      <c r="D6" s="43"/>
      <c r="E6" s="43"/>
      <c r="F6" s="4"/>
      <c r="G6" s="90"/>
      <c r="H6" s="32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99"/>
      <c r="AK6" s="99"/>
      <c r="AL6" s="14"/>
    </row>
    <row r="7" spans="1:75" ht="13.5" thickBot="1">
      <c r="A7" s="469" t="str">
        <f>Summary!A10</f>
        <v>Program Name:</v>
      </c>
      <c r="B7" s="52"/>
      <c r="C7" s="43"/>
      <c r="D7" s="43"/>
      <c r="E7" s="43"/>
      <c r="F7" s="419"/>
      <c r="G7" s="419" t="str">
        <f>Summary!C12</f>
        <v xml:space="preserve"> </v>
      </c>
      <c r="H7" s="419"/>
      <c r="I7" s="419"/>
      <c r="J7" s="419" t="str">
        <f>Summary!F12</f>
        <v xml:space="preserve"> </v>
      </c>
      <c r="K7" s="419"/>
      <c r="L7" s="419"/>
      <c r="M7" s="419" t="str">
        <f>Summary!I12</f>
        <v xml:space="preserve"> </v>
      </c>
      <c r="N7" s="419"/>
      <c r="O7" s="419"/>
      <c r="P7" s="419" t="str">
        <f>Summary!L12</f>
        <v xml:space="preserve"> </v>
      </c>
      <c r="Q7" s="419"/>
      <c r="R7" s="419"/>
      <c r="S7" s="419" t="str">
        <f>Summary!O12</f>
        <v xml:space="preserve"> </v>
      </c>
      <c r="T7" s="419"/>
      <c r="U7" s="419"/>
      <c r="V7" s="419" t="str">
        <f>Summary!R12</f>
        <v xml:space="preserve"> </v>
      </c>
      <c r="W7" s="419"/>
      <c r="X7" s="419"/>
      <c r="Y7" s="419" t="str">
        <f>Summary!U12</f>
        <v xml:space="preserve"> </v>
      </c>
      <c r="Z7" s="419"/>
      <c r="AA7" s="419"/>
      <c r="AB7" s="419" t="str">
        <f>Summary!X12</f>
        <v xml:space="preserve"> </v>
      </c>
      <c r="AC7" s="419"/>
      <c r="AD7" s="419"/>
      <c r="AE7" s="419" t="str">
        <f>Summary!AA12</f>
        <v xml:space="preserve"> </v>
      </c>
      <c r="AF7" s="419"/>
      <c r="AG7" s="419"/>
      <c r="AH7" s="419" t="str">
        <f>Summary!AD12</f>
        <v xml:space="preserve"> </v>
      </c>
      <c r="AI7" s="419"/>
      <c r="AJ7" s="99"/>
      <c r="AK7" s="99"/>
      <c r="AL7" s="5"/>
    </row>
    <row r="8" spans="1:75" ht="25.5" customHeight="1">
      <c r="A8" s="325"/>
      <c r="B8" s="54"/>
      <c r="C8" s="45"/>
      <c r="D8" s="45"/>
      <c r="E8" s="45"/>
      <c r="F8" s="530" t="str">
        <f>Summary!B13</f>
        <v>Year 1</v>
      </c>
      <c r="G8" s="531"/>
      <c r="H8" s="532"/>
      <c r="I8" s="533" t="str">
        <f>Summary!E13</f>
        <v>Year 2</v>
      </c>
      <c r="J8" s="534"/>
      <c r="K8" s="535"/>
      <c r="L8" s="536" t="str">
        <f>Summary!H13</f>
        <v>Year 3</v>
      </c>
      <c r="M8" s="537"/>
      <c r="N8" s="538"/>
      <c r="O8" s="563" t="str">
        <f>Summary!K13</f>
        <v>Year 4</v>
      </c>
      <c r="P8" s="564"/>
      <c r="Q8" s="565"/>
      <c r="R8" s="542" t="str">
        <f>Summary!N13</f>
        <v>Year 5</v>
      </c>
      <c r="S8" s="543"/>
      <c r="T8" s="544"/>
      <c r="U8" s="545" t="str">
        <f>Summary!Q13</f>
        <v>Year 6</v>
      </c>
      <c r="V8" s="546"/>
      <c r="W8" s="547"/>
      <c r="X8" s="548" t="str">
        <f>Summary!T13</f>
        <v>Year 7</v>
      </c>
      <c r="Y8" s="549"/>
      <c r="Z8" s="550"/>
      <c r="AA8" s="551" t="str">
        <f>Summary!W13</f>
        <v>Year 8</v>
      </c>
      <c r="AB8" s="552"/>
      <c r="AC8" s="553"/>
      <c r="AD8" s="554" t="str">
        <f>Summary!Z13</f>
        <v>Year 9</v>
      </c>
      <c r="AE8" s="555"/>
      <c r="AF8" s="556"/>
      <c r="AG8" s="557" t="str">
        <f>Summary!AC13</f>
        <v>Year 10</v>
      </c>
      <c r="AH8" s="558"/>
      <c r="AI8" s="559"/>
      <c r="AJ8" s="527" t="s">
        <v>57</v>
      </c>
      <c r="AK8" s="528"/>
      <c r="AL8" s="529"/>
      <c r="AM8" s="123"/>
    </row>
    <row r="9" spans="1:75" s="160" customFormat="1" ht="30" customHeight="1">
      <c r="A9" s="174"/>
      <c r="B9" s="175"/>
      <c r="C9" s="176"/>
      <c r="D9" s="176"/>
      <c r="E9" s="176"/>
      <c r="F9" s="504" t="str">
        <f>Summary!B14</f>
        <v>11/1/2018-6-30/2019</v>
      </c>
      <c r="G9" s="498" t="str">
        <f>Summary!C14</f>
        <v>7/1/2019 - 6/30/2020</v>
      </c>
      <c r="H9" s="177" t="str">
        <f>Summary!D14</f>
        <v>7/1/2019 - 6/30/2020</v>
      </c>
      <c r="I9" s="178" t="str">
        <f>Summary!E14</f>
        <v>7/1/2020 - 6/30/2021</v>
      </c>
      <c r="J9" s="314" t="str">
        <f>Summary!F14</f>
        <v>7/1/2020 - 6/30/2021</v>
      </c>
      <c r="K9" s="179" t="str">
        <f>Summary!G14</f>
        <v>7/1/2020 - 6/30/2021</v>
      </c>
      <c r="L9" s="307" t="str">
        <f>Summary!H14</f>
        <v>7/1/2021 - 6/30/2022</v>
      </c>
      <c r="M9" s="313" t="str">
        <f>Summary!I14</f>
        <v>7/1/2021 - 6/30/2022</v>
      </c>
      <c r="N9" s="310" t="str">
        <f>Summary!J14</f>
        <v>7/1/2021 - 6/30/2022</v>
      </c>
      <c r="O9" s="264" t="str">
        <f>Summary!K14</f>
        <v>N/A</v>
      </c>
      <c r="P9" s="265" t="str">
        <f>Summary!L14</f>
        <v>N/A</v>
      </c>
      <c r="Q9" s="266" t="str">
        <f>Summary!M14</f>
        <v>N/A</v>
      </c>
      <c r="R9" s="267" t="str">
        <f>Summary!N14</f>
        <v>N/A</v>
      </c>
      <c r="S9" s="268" t="str">
        <f>Summary!O14</f>
        <v>N/A</v>
      </c>
      <c r="T9" s="269" t="str">
        <f>Summary!P14</f>
        <v>N/A</v>
      </c>
      <c r="U9" s="273" t="str">
        <f>Summary!Q14</f>
        <v>N/A</v>
      </c>
      <c r="V9" s="274" t="str">
        <f>Summary!R14</f>
        <v>N/A</v>
      </c>
      <c r="W9" s="275" t="str">
        <f>Summary!S14</f>
        <v>N/A</v>
      </c>
      <c r="X9" s="279" t="str">
        <f>Summary!T14</f>
        <v>N/A</v>
      </c>
      <c r="Y9" s="280" t="str">
        <f>Summary!U14</f>
        <v>N/A</v>
      </c>
      <c r="Z9" s="281" t="str">
        <f>Summary!V14</f>
        <v>N/A</v>
      </c>
      <c r="AA9" s="285" t="str">
        <f>Summary!W14</f>
        <v>N/A</v>
      </c>
      <c r="AB9" s="286" t="str">
        <f>Summary!X14</f>
        <v>N/A</v>
      </c>
      <c r="AC9" s="287" t="str">
        <f>Summary!Y14</f>
        <v>N/A</v>
      </c>
      <c r="AD9" s="291" t="str">
        <f>Summary!Z14</f>
        <v>N/A</v>
      </c>
      <c r="AE9" s="292" t="str">
        <f>Summary!AA14</f>
        <v>N/A</v>
      </c>
      <c r="AF9" s="293" t="str">
        <f>Summary!AB14</f>
        <v>N/A</v>
      </c>
      <c r="AG9" s="297" t="str">
        <f>Summary!AC14</f>
        <v>N/A</v>
      </c>
      <c r="AH9" s="298" t="str">
        <f>Summary!AD14</f>
        <v>N/A</v>
      </c>
      <c r="AI9" s="299" t="str">
        <f>Summary!AE14</f>
        <v>N/A</v>
      </c>
      <c r="AJ9" s="436" t="str">
        <f>Summary!AF14</f>
        <v>7/1/2019 - 6/30/2022</v>
      </c>
      <c r="AK9" s="437" t="str">
        <f>Summary!AG14</f>
        <v>7/1/2019 - 6/30/2022</v>
      </c>
      <c r="AL9" s="438" t="str">
        <f>Summary!AH14</f>
        <v>7/1/2019 - 6/30/2022</v>
      </c>
    </row>
    <row r="10" spans="1:75" ht="25.5" customHeight="1">
      <c r="A10" s="11"/>
      <c r="B10" s="560" t="s">
        <v>10</v>
      </c>
      <c r="C10" s="560"/>
      <c r="D10" s="561" t="s">
        <v>65</v>
      </c>
      <c r="E10" s="562"/>
      <c r="F10" s="505"/>
      <c r="G10" s="499">
        <f>Summary!C15</f>
        <v>0</v>
      </c>
      <c r="H10" s="151">
        <f>Summary!D15</f>
        <v>0</v>
      </c>
      <c r="I10" s="128"/>
      <c r="J10" s="152">
        <f>Summary!F15</f>
        <v>0</v>
      </c>
      <c r="K10" s="153">
        <f>Summary!G15</f>
        <v>0</v>
      </c>
      <c r="L10" s="308"/>
      <c r="M10" s="243" t="str">
        <f>Summary!I15</f>
        <v>Modification</v>
      </c>
      <c r="N10" s="311" t="str">
        <f>Summary!J15</f>
        <v xml:space="preserve">Revised </v>
      </c>
      <c r="O10" s="261" t="str">
        <f>Summary!K15</f>
        <v xml:space="preserve">Current </v>
      </c>
      <c r="P10" s="262" t="str">
        <f>Summary!L15</f>
        <v>Modification</v>
      </c>
      <c r="Q10" s="263" t="str">
        <f>Summary!M15</f>
        <v xml:space="preserve">Revised </v>
      </c>
      <c r="R10" s="270" t="str">
        <f>Summary!N15</f>
        <v xml:space="preserve">Current </v>
      </c>
      <c r="S10" s="271" t="str">
        <f>Summary!O15</f>
        <v>Modification</v>
      </c>
      <c r="T10" s="272" t="str">
        <f>Summary!P15</f>
        <v xml:space="preserve">Revised </v>
      </c>
      <c r="U10" s="276" t="str">
        <f>Summary!Q15</f>
        <v xml:space="preserve">Current </v>
      </c>
      <c r="V10" s="277" t="str">
        <f>Summary!R15</f>
        <v>Modification</v>
      </c>
      <c r="W10" s="278" t="str">
        <f>Summary!S15</f>
        <v xml:space="preserve">Revised </v>
      </c>
      <c r="X10" s="282" t="str">
        <f>Summary!T15</f>
        <v xml:space="preserve">Current </v>
      </c>
      <c r="Y10" s="283" t="str">
        <f>Summary!U15</f>
        <v>Modification</v>
      </c>
      <c r="Z10" s="284" t="str">
        <f>Summary!V15</f>
        <v xml:space="preserve">Revised </v>
      </c>
      <c r="AA10" s="288" t="str">
        <f>Summary!W15</f>
        <v xml:space="preserve">Current </v>
      </c>
      <c r="AB10" s="289" t="str">
        <f>Summary!X15</f>
        <v>Modification</v>
      </c>
      <c r="AC10" s="290" t="str">
        <f>Summary!Y15</f>
        <v xml:space="preserve">Revised </v>
      </c>
      <c r="AD10" s="294" t="str">
        <f>Summary!Z15</f>
        <v xml:space="preserve">Current </v>
      </c>
      <c r="AE10" s="295" t="str">
        <f>Summary!AA15</f>
        <v>Modification</v>
      </c>
      <c r="AF10" s="296" t="str">
        <f>Summary!AB15</f>
        <v xml:space="preserve">Revised </v>
      </c>
      <c r="AG10" s="300" t="str">
        <f>Summary!AC15</f>
        <v xml:space="preserve">Current </v>
      </c>
      <c r="AH10" s="301" t="str">
        <f>Summary!AD15</f>
        <v>Modification</v>
      </c>
      <c r="AI10" s="302" t="str">
        <f>Summary!AE15</f>
        <v xml:space="preserve">Revised </v>
      </c>
      <c r="AJ10" s="439"/>
      <c r="AK10" s="440" t="s">
        <v>80</v>
      </c>
      <c r="AL10" s="441" t="str">
        <f>Summary!AH15</f>
        <v>Revised Total</v>
      </c>
    </row>
    <row r="11" spans="1:75" ht="38.25">
      <c r="A11" s="8" t="s">
        <v>12</v>
      </c>
      <c r="B11" s="55" t="s">
        <v>13</v>
      </c>
      <c r="C11" s="46" t="s">
        <v>14</v>
      </c>
      <c r="D11" s="46" t="s">
        <v>15</v>
      </c>
      <c r="E11" s="118" t="s">
        <v>16</v>
      </c>
      <c r="F11" s="506" t="s">
        <v>125</v>
      </c>
      <c r="G11" s="116" t="s">
        <v>60</v>
      </c>
      <c r="H11" s="154" t="s">
        <v>82</v>
      </c>
      <c r="I11" s="121" t="str">
        <f t="shared" ref="I11:O11" si="0">F11</f>
        <v>Budgeted Salary</v>
      </c>
      <c r="J11" s="117" t="str">
        <f t="shared" si="0"/>
        <v>Change</v>
      </c>
      <c r="K11" s="122" t="str">
        <f t="shared" si="0"/>
        <v>New Budgeted Salary</v>
      </c>
      <c r="L11" s="309" t="str">
        <f t="shared" si="0"/>
        <v>Budgeted Salary</v>
      </c>
      <c r="M11" s="312" t="str">
        <f t="shared" si="0"/>
        <v>Change</v>
      </c>
      <c r="N11" s="310" t="str">
        <f t="shared" si="0"/>
        <v>New Budgeted Salary</v>
      </c>
      <c r="O11" s="261" t="str">
        <f t="shared" si="0"/>
        <v>Budgeted Salary</v>
      </c>
      <c r="P11" s="262" t="str">
        <f t="shared" ref="P11" si="1">M11</f>
        <v>Change</v>
      </c>
      <c r="Q11" s="263" t="str">
        <f t="shared" ref="Q11" si="2">N11</f>
        <v>New Budgeted Salary</v>
      </c>
      <c r="R11" s="270" t="str">
        <f t="shared" ref="R11" si="3">O11</f>
        <v>Budgeted Salary</v>
      </c>
      <c r="S11" s="271" t="str">
        <f t="shared" ref="S11" si="4">P11</f>
        <v>Change</v>
      </c>
      <c r="T11" s="272" t="str">
        <f t="shared" ref="T11" si="5">Q11</f>
        <v>New Budgeted Salary</v>
      </c>
      <c r="U11" s="276" t="str">
        <f t="shared" ref="U11" si="6">R11</f>
        <v>Budgeted Salary</v>
      </c>
      <c r="V11" s="277" t="str">
        <f t="shared" ref="V11" si="7">S11</f>
        <v>Change</v>
      </c>
      <c r="W11" s="278" t="str">
        <f t="shared" ref="W11" si="8">T11</f>
        <v>New Budgeted Salary</v>
      </c>
      <c r="X11" s="282" t="str">
        <f t="shared" ref="X11" si="9">U11</f>
        <v>Budgeted Salary</v>
      </c>
      <c r="Y11" s="283" t="str">
        <f t="shared" ref="Y11" si="10">V11</f>
        <v>Change</v>
      </c>
      <c r="Z11" s="284" t="str">
        <f t="shared" ref="Z11" si="11">W11</f>
        <v>New Budgeted Salary</v>
      </c>
      <c r="AA11" s="288" t="str">
        <f t="shared" ref="AA11" si="12">X11</f>
        <v>Budgeted Salary</v>
      </c>
      <c r="AB11" s="289" t="str">
        <f t="shared" ref="AB11" si="13">Y11</f>
        <v>Change</v>
      </c>
      <c r="AC11" s="290" t="str">
        <f t="shared" ref="AC11" si="14">Z11</f>
        <v>New Budgeted Salary</v>
      </c>
      <c r="AD11" s="294" t="str">
        <f t="shared" ref="AD11" si="15">AA11</f>
        <v>Budgeted Salary</v>
      </c>
      <c r="AE11" s="295" t="str">
        <f t="shared" ref="AE11" si="16">AB11</f>
        <v>Change</v>
      </c>
      <c r="AF11" s="296" t="str">
        <f t="shared" ref="AF11" si="17">AC11</f>
        <v>New Budgeted Salary</v>
      </c>
      <c r="AG11" s="300" t="str">
        <f t="shared" ref="AG11" si="18">AD11</f>
        <v>Budgeted Salary</v>
      </c>
      <c r="AH11" s="301" t="str">
        <f t="shared" ref="AH11:AI11" si="19">AE11</f>
        <v>Change</v>
      </c>
      <c r="AI11" s="302" t="str">
        <f t="shared" si="19"/>
        <v>New Budgeted Salary</v>
      </c>
      <c r="AJ11" s="439" t="str">
        <f>L11</f>
        <v>Budgeted Salary</v>
      </c>
      <c r="AK11" s="440" t="s">
        <v>60</v>
      </c>
      <c r="AL11" s="441" t="str">
        <f>N11</f>
        <v>New Budgeted Salary</v>
      </c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</row>
    <row r="12" spans="1:75" ht="19.5" customHeight="1">
      <c r="A12" s="455"/>
      <c r="B12" s="456"/>
      <c r="C12" s="457"/>
      <c r="D12" s="458"/>
      <c r="E12" s="320">
        <f>D12*C12</f>
        <v>0</v>
      </c>
      <c r="F12" s="507">
        <f>E12*B12</f>
        <v>0</v>
      </c>
      <c r="G12" s="500"/>
      <c r="H12" s="467"/>
      <c r="I12" s="465">
        <f>E12*B12</f>
        <v>0</v>
      </c>
      <c r="J12" s="466"/>
      <c r="K12" s="467"/>
      <c r="L12" s="465">
        <f>E12*B12</f>
        <v>0</v>
      </c>
      <c r="M12" s="466"/>
      <c r="N12" s="467"/>
      <c r="O12" s="465"/>
      <c r="P12" s="466"/>
      <c r="Q12" s="467"/>
      <c r="R12" s="465"/>
      <c r="S12" s="466"/>
      <c r="T12" s="467"/>
      <c r="U12" s="465"/>
      <c r="V12" s="466"/>
      <c r="W12" s="467"/>
      <c r="X12" s="465"/>
      <c r="Y12" s="466"/>
      <c r="Z12" s="467"/>
      <c r="AA12" s="465"/>
      <c r="AB12" s="466"/>
      <c r="AC12" s="467"/>
      <c r="AD12" s="465"/>
      <c r="AE12" s="466"/>
      <c r="AF12" s="467"/>
      <c r="AG12" s="465"/>
      <c r="AH12" s="466"/>
      <c r="AI12" s="467"/>
      <c r="AJ12" s="468">
        <f>SUM(L12,I12,F12)</f>
        <v>0</v>
      </c>
      <c r="AK12" s="213">
        <f>SUM(G12,J12,M12,P12,S12,V12,Y12,AB12,AE12,AH12)</f>
        <v>0</v>
      </c>
      <c r="AL12" s="212">
        <f>SUM(H12,K12,N12,Q12,T12,W12,Z12,AC12,AF12,AI12)</f>
        <v>0</v>
      </c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</row>
    <row r="13" spans="1:75" s="2" customFormat="1" ht="19.5" customHeight="1">
      <c r="A13" s="455"/>
      <c r="B13" s="456"/>
      <c r="C13" s="457"/>
      <c r="D13" s="458"/>
      <c r="E13" s="320">
        <f t="shared" ref="E13:E28" si="20">D13*C13</f>
        <v>0</v>
      </c>
      <c r="F13" s="507">
        <f t="shared" ref="F13:F28" si="21">E13*B13</f>
        <v>0</v>
      </c>
      <c r="G13" s="500"/>
      <c r="H13" s="467"/>
      <c r="I13" s="465">
        <f t="shared" ref="I13:I28" si="22">E13*B13</f>
        <v>0</v>
      </c>
      <c r="J13" s="466"/>
      <c r="K13" s="467"/>
      <c r="L13" s="465">
        <f t="shared" ref="L13:L28" si="23">E13*B13</f>
        <v>0</v>
      </c>
      <c r="M13" s="466"/>
      <c r="N13" s="467"/>
      <c r="O13" s="465"/>
      <c r="P13" s="466"/>
      <c r="Q13" s="467"/>
      <c r="R13" s="465"/>
      <c r="S13" s="466"/>
      <c r="T13" s="467"/>
      <c r="U13" s="465"/>
      <c r="V13" s="466"/>
      <c r="W13" s="467"/>
      <c r="X13" s="465"/>
      <c r="Y13" s="466"/>
      <c r="Z13" s="467"/>
      <c r="AA13" s="465"/>
      <c r="AB13" s="466"/>
      <c r="AC13" s="467"/>
      <c r="AD13" s="465"/>
      <c r="AE13" s="466"/>
      <c r="AF13" s="467"/>
      <c r="AG13" s="465"/>
      <c r="AH13" s="466"/>
      <c r="AI13" s="467"/>
      <c r="AJ13" s="468">
        <f t="shared" ref="AJ13:AJ28" si="24">SUM(L13,I13,F13)</f>
        <v>0</v>
      </c>
      <c r="AK13" s="213">
        <f t="shared" ref="AK13:AK26" si="25">SUM(G13,J13,M13,P13,S13,V13,Y13,AB13,AE13,AH13)</f>
        <v>0</v>
      </c>
      <c r="AL13" s="212">
        <f t="shared" ref="AL13:AL26" si="26">SUM(H13,K13,N13,Q13,T13,W13,Z13,AC13,AF13,AI13)</f>
        <v>0</v>
      </c>
      <c r="AM13" s="6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</row>
    <row r="14" spans="1:75" s="1" customFormat="1" ht="20.100000000000001" customHeight="1">
      <c r="A14" s="455"/>
      <c r="B14" s="456"/>
      <c r="C14" s="457"/>
      <c r="D14" s="458"/>
      <c r="E14" s="320">
        <f t="shared" si="20"/>
        <v>0</v>
      </c>
      <c r="F14" s="507">
        <f t="shared" si="21"/>
        <v>0</v>
      </c>
      <c r="G14" s="500"/>
      <c r="H14" s="467"/>
      <c r="I14" s="465">
        <f t="shared" si="22"/>
        <v>0</v>
      </c>
      <c r="J14" s="466"/>
      <c r="K14" s="467"/>
      <c r="L14" s="465">
        <f t="shared" si="23"/>
        <v>0</v>
      </c>
      <c r="M14" s="466"/>
      <c r="N14" s="467"/>
      <c r="O14" s="465"/>
      <c r="P14" s="466"/>
      <c r="Q14" s="467"/>
      <c r="R14" s="465"/>
      <c r="S14" s="466"/>
      <c r="T14" s="467"/>
      <c r="U14" s="465"/>
      <c r="V14" s="466"/>
      <c r="W14" s="467"/>
      <c r="X14" s="465"/>
      <c r="Y14" s="466"/>
      <c r="Z14" s="467"/>
      <c r="AA14" s="465"/>
      <c r="AB14" s="466"/>
      <c r="AC14" s="467"/>
      <c r="AD14" s="465"/>
      <c r="AE14" s="466"/>
      <c r="AF14" s="467"/>
      <c r="AG14" s="465"/>
      <c r="AH14" s="466"/>
      <c r="AI14" s="467"/>
      <c r="AJ14" s="468">
        <f t="shared" si="24"/>
        <v>0</v>
      </c>
      <c r="AK14" s="213">
        <f t="shared" si="25"/>
        <v>0</v>
      </c>
      <c r="AL14" s="212">
        <f t="shared" si="26"/>
        <v>0</v>
      </c>
      <c r="AM14" s="6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s="1" customFormat="1" ht="20.100000000000001" customHeight="1">
      <c r="A15" s="455"/>
      <c r="B15" s="459"/>
      <c r="C15" s="457"/>
      <c r="D15" s="458"/>
      <c r="E15" s="320">
        <f t="shared" si="20"/>
        <v>0</v>
      </c>
      <c r="F15" s="507">
        <f t="shared" si="21"/>
        <v>0</v>
      </c>
      <c r="G15" s="500"/>
      <c r="H15" s="467"/>
      <c r="I15" s="465">
        <f t="shared" si="22"/>
        <v>0</v>
      </c>
      <c r="J15" s="466"/>
      <c r="K15" s="467"/>
      <c r="L15" s="465">
        <f t="shared" si="23"/>
        <v>0</v>
      </c>
      <c r="M15" s="466"/>
      <c r="N15" s="467"/>
      <c r="O15" s="465"/>
      <c r="P15" s="466"/>
      <c r="Q15" s="467"/>
      <c r="R15" s="465"/>
      <c r="S15" s="466"/>
      <c r="T15" s="467"/>
      <c r="U15" s="465"/>
      <c r="V15" s="466"/>
      <c r="W15" s="467"/>
      <c r="X15" s="465"/>
      <c r="Y15" s="466"/>
      <c r="Z15" s="467"/>
      <c r="AA15" s="465"/>
      <c r="AB15" s="466"/>
      <c r="AC15" s="467"/>
      <c r="AD15" s="465"/>
      <c r="AE15" s="466"/>
      <c r="AF15" s="467"/>
      <c r="AG15" s="465"/>
      <c r="AH15" s="466"/>
      <c r="AI15" s="467"/>
      <c r="AJ15" s="468">
        <f t="shared" si="24"/>
        <v>0</v>
      </c>
      <c r="AK15" s="213">
        <f t="shared" si="25"/>
        <v>0</v>
      </c>
      <c r="AL15" s="212">
        <f t="shared" si="26"/>
        <v>0</v>
      </c>
      <c r="AM15" s="80"/>
      <c r="AN15" s="80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s="1" customFormat="1" ht="20.100000000000001" customHeight="1">
      <c r="A16" s="455"/>
      <c r="B16" s="456"/>
      <c r="C16" s="457"/>
      <c r="D16" s="458"/>
      <c r="E16" s="320">
        <f t="shared" si="20"/>
        <v>0</v>
      </c>
      <c r="F16" s="507">
        <f t="shared" si="21"/>
        <v>0</v>
      </c>
      <c r="G16" s="500"/>
      <c r="H16" s="467"/>
      <c r="I16" s="465">
        <f t="shared" si="22"/>
        <v>0</v>
      </c>
      <c r="J16" s="466"/>
      <c r="K16" s="467"/>
      <c r="L16" s="465">
        <f t="shared" si="23"/>
        <v>0</v>
      </c>
      <c r="M16" s="466"/>
      <c r="N16" s="467"/>
      <c r="O16" s="465"/>
      <c r="P16" s="466"/>
      <c r="Q16" s="467"/>
      <c r="R16" s="465"/>
      <c r="S16" s="466"/>
      <c r="T16" s="467"/>
      <c r="U16" s="465"/>
      <c r="V16" s="466"/>
      <c r="W16" s="467"/>
      <c r="X16" s="465"/>
      <c r="Y16" s="466"/>
      <c r="Z16" s="467"/>
      <c r="AA16" s="465"/>
      <c r="AB16" s="466"/>
      <c r="AC16" s="467"/>
      <c r="AD16" s="465"/>
      <c r="AE16" s="466"/>
      <c r="AF16" s="467"/>
      <c r="AG16" s="465"/>
      <c r="AH16" s="466"/>
      <c r="AI16" s="467"/>
      <c r="AJ16" s="468">
        <f t="shared" si="24"/>
        <v>0</v>
      </c>
      <c r="AK16" s="213">
        <f t="shared" si="25"/>
        <v>0</v>
      </c>
      <c r="AL16" s="212">
        <f t="shared" si="26"/>
        <v>0</v>
      </c>
      <c r="AM16" s="80"/>
      <c r="AN16" s="80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  <row r="17" spans="1:75" s="2" customFormat="1" ht="20.100000000000001" customHeight="1">
      <c r="A17" s="455"/>
      <c r="B17" s="456"/>
      <c r="C17" s="457"/>
      <c r="D17" s="458"/>
      <c r="E17" s="320">
        <f t="shared" si="20"/>
        <v>0</v>
      </c>
      <c r="F17" s="507">
        <f t="shared" si="21"/>
        <v>0</v>
      </c>
      <c r="G17" s="500"/>
      <c r="H17" s="467"/>
      <c r="I17" s="465">
        <f t="shared" si="22"/>
        <v>0</v>
      </c>
      <c r="J17" s="466"/>
      <c r="K17" s="467"/>
      <c r="L17" s="465">
        <f t="shared" si="23"/>
        <v>0</v>
      </c>
      <c r="M17" s="466"/>
      <c r="N17" s="467"/>
      <c r="O17" s="465"/>
      <c r="P17" s="466"/>
      <c r="Q17" s="467"/>
      <c r="R17" s="465"/>
      <c r="S17" s="466"/>
      <c r="T17" s="467"/>
      <c r="U17" s="465"/>
      <c r="V17" s="466"/>
      <c r="W17" s="467"/>
      <c r="X17" s="465"/>
      <c r="Y17" s="466"/>
      <c r="Z17" s="467"/>
      <c r="AA17" s="465"/>
      <c r="AB17" s="466"/>
      <c r="AC17" s="467"/>
      <c r="AD17" s="465"/>
      <c r="AE17" s="466"/>
      <c r="AF17" s="467"/>
      <c r="AG17" s="465"/>
      <c r="AH17" s="466"/>
      <c r="AI17" s="467"/>
      <c r="AJ17" s="468">
        <f t="shared" si="24"/>
        <v>0</v>
      </c>
      <c r="AK17" s="213">
        <f t="shared" si="25"/>
        <v>0</v>
      </c>
      <c r="AL17" s="212">
        <f t="shared" si="26"/>
        <v>0</v>
      </c>
      <c r="AM17" s="38"/>
      <c r="AN17" s="38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spans="1:75" s="1" customFormat="1" ht="20.100000000000001" customHeight="1">
      <c r="A18" s="455"/>
      <c r="B18" s="456"/>
      <c r="C18" s="457"/>
      <c r="D18" s="458"/>
      <c r="E18" s="320">
        <f t="shared" si="20"/>
        <v>0</v>
      </c>
      <c r="F18" s="507">
        <f t="shared" si="21"/>
        <v>0</v>
      </c>
      <c r="G18" s="500"/>
      <c r="H18" s="467"/>
      <c r="I18" s="465">
        <f t="shared" si="22"/>
        <v>0</v>
      </c>
      <c r="J18" s="466"/>
      <c r="K18" s="467"/>
      <c r="L18" s="465">
        <f t="shared" si="23"/>
        <v>0</v>
      </c>
      <c r="M18" s="466"/>
      <c r="N18" s="467"/>
      <c r="O18" s="465"/>
      <c r="P18" s="466"/>
      <c r="Q18" s="467"/>
      <c r="R18" s="465"/>
      <c r="S18" s="466"/>
      <c r="T18" s="467"/>
      <c r="U18" s="465"/>
      <c r="V18" s="466"/>
      <c r="W18" s="467"/>
      <c r="X18" s="465"/>
      <c r="Y18" s="466"/>
      <c r="Z18" s="467"/>
      <c r="AA18" s="465"/>
      <c r="AB18" s="466"/>
      <c r="AC18" s="467"/>
      <c r="AD18" s="465"/>
      <c r="AE18" s="466"/>
      <c r="AF18" s="467"/>
      <c r="AG18" s="465"/>
      <c r="AH18" s="466"/>
      <c r="AI18" s="467"/>
      <c r="AJ18" s="468">
        <f t="shared" si="24"/>
        <v>0</v>
      </c>
      <c r="AK18" s="213">
        <f t="shared" si="25"/>
        <v>0</v>
      </c>
      <c r="AL18" s="212">
        <f t="shared" si="26"/>
        <v>0</v>
      </c>
      <c r="AM18" s="80"/>
      <c r="AN18" s="80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2" customFormat="1" ht="20.100000000000001" customHeight="1">
      <c r="A19" s="460"/>
      <c r="B19" s="456"/>
      <c r="C19" s="457"/>
      <c r="D19" s="461"/>
      <c r="E19" s="320">
        <f t="shared" si="20"/>
        <v>0</v>
      </c>
      <c r="F19" s="507">
        <f t="shared" si="21"/>
        <v>0</v>
      </c>
      <c r="G19" s="500"/>
      <c r="H19" s="467"/>
      <c r="I19" s="465">
        <f t="shared" si="22"/>
        <v>0</v>
      </c>
      <c r="J19" s="466"/>
      <c r="K19" s="467"/>
      <c r="L19" s="465">
        <f t="shared" si="23"/>
        <v>0</v>
      </c>
      <c r="M19" s="466"/>
      <c r="N19" s="467"/>
      <c r="O19" s="465"/>
      <c r="P19" s="466"/>
      <c r="Q19" s="467"/>
      <c r="R19" s="465"/>
      <c r="S19" s="466"/>
      <c r="T19" s="467"/>
      <c r="U19" s="465"/>
      <c r="V19" s="466"/>
      <c r="W19" s="467"/>
      <c r="X19" s="465"/>
      <c r="Y19" s="466"/>
      <c r="Z19" s="467"/>
      <c r="AA19" s="465"/>
      <c r="AB19" s="466"/>
      <c r="AC19" s="467"/>
      <c r="AD19" s="465"/>
      <c r="AE19" s="466"/>
      <c r="AF19" s="467"/>
      <c r="AG19" s="465"/>
      <c r="AH19" s="466"/>
      <c r="AI19" s="467"/>
      <c r="AJ19" s="468">
        <f t="shared" si="24"/>
        <v>0</v>
      </c>
      <c r="AK19" s="213">
        <f t="shared" si="25"/>
        <v>0</v>
      </c>
      <c r="AL19" s="212">
        <f t="shared" si="26"/>
        <v>0</v>
      </c>
      <c r="AM19" s="63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1" customFormat="1" ht="20.100000000000001" customHeight="1">
      <c r="A20" s="460"/>
      <c r="B20" s="456"/>
      <c r="C20" s="457"/>
      <c r="D20" s="461"/>
      <c r="E20" s="320">
        <f t="shared" si="20"/>
        <v>0</v>
      </c>
      <c r="F20" s="507">
        <f t="shared" si="21"/>
        <v>0</v>
      </c>
      <c r="G20" s="500"/>
      <c r="H20" s="467"/>
      <c r="I20" s="465">
        <f t="shared" si="22"/>
        <v>0</v>
      </c>
      <c r="J20" s="466"/>
      <c r="K20" s="467"/>
      <c r="L20" s="465">
        <f t="shared" si="23"/>
        <v>0</v>
      </c>
      <c r="M20" s="466"/>
      <c r="N20" s="467"/>
      <c r="O20" s="465"/>
      <c r="P20" s="466"/>
      <c r="Q20" s="467"/>
      <c r="R20" s="465"/>
      <c r="S20" s="466"/>
      <c r="T20" s="467"/>
      <c r="U20" s="465"/>
      <c r="V20" s="466"/>
      <c r="W20" s="467"/>
      <c r="X20" s="465"/>
      <c r="Y20" s="466"/>
      <c r="Z20" s="467"/>
      <c r="AA20" s="465"/>
      <c r="AB20" s="466"/>
      <c r="AC20" s="467"/>
      <c r="AD20" s="465"/>
      <c r="AE20" s="466"/>
      <c r="AF20" s="467"/>
      <c r="AG20" s="465"/>
      <c r="AH20" s="466"/>
      <c r="AI20" s="467"/>
      <c r="AJ20" s="468">
        <f t="shared" si="24"/>
        <v>0</v>
      </c>
      <c r="AK20" s="213">
        <f t="shared" si="25"/>
        <v>0</v>
      </c>
      <c r="AL20" s="212">
        <f t="shared" si="26"/>
        <v>0</v>
      </c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</row>
    <row r="21" spans="1:75" s="1" customFormat="1" ht="20.100000000000001" customHeight="1">
      <c r="A21" s="460"/>
      <c r="B21" s="456"/>
      <c r="C21" s="457"/>
      <c r="D21" s="461"/>
      <c r="E21" s="320">
        <f t="shared" si="20"/>
        <v>0</v>
      </c>
      <c r="F21" s="507">
        <f t="shared" si="21"/>
        <v>0</v>
      </c>
      <c r="G21" s="500"/>
      <c r="H21" s="467"/>
      <c r="I21" s="465">
        <f t="shared" si="22"/>
        <v>0</v>
      </c>
      <c r="J21" s="466"/>
      <c r="K21" s="467"/>
      <c r="L21" s="465">
        <f t="shared" si="23"/>
        <v>0</v>
      </c>
      <c r="M21" s="466"/>
      <c r="N21" s="467"/>
      <c r="O21" s="465"/>
      <c r="P21" s="466"/>
      <c r="Q21" s="467"/>
      <c r="R21" s="465"/>
      <c r="S21" s="466"/>
      <c r="T21" s="467"/>
      <c r="U21" s="465"/>
      <c r="V21" s="466"/>
      <c r="W21" s="467"/>
      <c r="X21" s="465"/>
      <c r="Y21" s="466"/>
      <c r="Z21" s="467"/>
      <c r="AA21" s="465"/>
      <c r="AB21" s="466"/>
      <c r="AC21" s="467"/>
      <c r="AD21" s="465"/>
      <c r="AE21" s="466"/>
      <c r="AF21" s="467"/>
      <c r="AG21" s="465"/>
      <c r="AH21" s="466"/>
      <c r="AI21" s="467"/>
      <c r="AJ21" s="468">
        <f t="shared" si="24"/>
        <v>0</v>
      </c>
      <c r="AK21" s="213">
        <f t="shared" si="25"/>
        <v>0</v>
      </c>
      <c r="AL21" s="212">
        <f t="shared" si="26"/>
        <v>0</v>
      </c>
      <c r="AM21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1" customFormat="1" ht="20.100000000000001" customHeight="1">
      <c r="A22" s="460"/>
      <c r="B22" s="456"/>
      <c r="C22" s="457"/>
      <c r="D22" s="461"/>
      <c r="E22" s="320">
        <f t="shared" si="20"/>
        <v>0</v>
      </c>
      <c r="F22" s="507">
        <f t="shared" si="21"/>
        <v>0</v>
      </c>
      <c r="G22" s="500"/>
      <c r="H22" s="467"/>
      <c r="I22" s="465">
        <f t="shared" si="22"/>
        <v>0</v>
      </c>
      <c r="J22" s="466"/>
      <c r="K22" s="467"/>
      <c r="L22" s="465">
        <f t="shared" si="23"/>
        <v>0</v>
      </c>
      <c r="M22" s="466"/>
      <c r="N22" s="467"/>
      <c r="O22" s="465"/>
      <c r="P22" s="466"/>
      <c r="Q22" s="467"/>
      <c r="R22" s="465"/>
      <c r="S22" s="466"/>
      <c r="T22" s="467"/>
      <c r="U22" s="465"/>
      <c r="V22" s="466"/>
      <c r="W22" s="467"/>
      <c r="X22" s="465"/>
      <c r="Y22" s="466"/>
      <c r="Z22" s="467"/>
      <c r="AA22" s="465"/>
      <c r="AB22" s="466"/>
      <c r="AC22" s="467"/>
      <c r="AD22" s="465"/>
      <c r="AE22" s="466"/>
      <c r="AF22" s="467"/>
      <c r="AG22" s="465"/>
      <c r="AH22" s="466"/>
      <c r="AI22" s="467"/>
      <c r="AJ22" s="468">
        <f t="shared" si="24"/>
        <v>0</v>
      </c>
      <c r="AK22" s="213">
        <f t="shared" si="25"/>
        <v>0</v>
      </c>
      <c r="AL22" s="212">
        <f t="shared" si="26"/>
        <v>0</v>
      </c>
      <c r="AM22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1" customFormat="1" ht="20.100000000000001" customHeight="1">
      <c r="A23" s="460"/>
      <c r="B23" s="456"/>
      <c r="C23" s="457"/>
      <c r="D23" s="461"/>
      <c r="E23" s="320">
        <f t="shared" si="20"/>
        <v>0</v>
      </c>
      <c r="F23" s="507">
        <f t="shared" si="21"/>
        <v>0</v>
      </c>
      <c r="G23" s="500"/>
      <c r="H23" s="467"/>
      <c r="I23" s="465">
        <f t="shared" si="22"/>
        <v>0</v>
      </c>
      <c r="J23" s="466"/>
      <c r="K23" s="467"/>
      <c r="L23" s="465">
        <f t="shared" si="23"/>
        <v>0</v>
      </c>
      <c r="M23" s="466"/>
      <c r="N23" s="467"/>
      <c r="O23" s="465"/>
      <c r="P23" s="466"/>
      <c r="Q23" s="467"/>
      <c r="R23" s="465"/>
      <c r="S23" s="466"/>
      <c r="T23" s="467"/>
      <c r="U23" s="465"/>
      <c r="V23" s="466"/>
      <c r="W23" s="467"/>
      <c r="X23" s="465"/>
      <c r="Y23" s="466"/>
      <c r="Z23" s="467"/>
      <c r="AA23" s="465"/>
      <c r="AB23" s="466"/>
      <c r="AC23" s="467"/>
      <c r="AD23" s="465"/>
      <c r="AE23" s="466"/>
      <c r="AF23" s="467"/>
      <c r="AG23" s="465"/>
      <c r="AH23" s="466"/>
      <c r="AI23" s="467"/>
      <c r="AJ23" s="468">
        <f t="shared" si="24"/>
        <v>0</v>
      </c>
      <c r="AK23" s="213">
        <f t="shared" si="25"/>
        <v>0</v>
      </c>
      <c r="AL23" s="212">
        <f t="shared" si="26"/>
        <v>0</v>
      </c>
      <c r="AM23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1" customFormat="1" ht="20.100000000000001" customHeight="1">
      <c r="A24" s="460"/>
      <c r="B24" s="456"/>
      <c r="C24" s="457"/>
      <c r="D24" s="461"/>
      <c r="E24" s="320">
        <f t="shared" si="20"/>
        <v>0</v>
      </c>
      <c r="F24" s="507">
        <f t="shared" si="21"/>
        <v>0</v>
      </c>
      <c r="G24" s="500"/>
      <c r="H24" s="467"/>
      <c r="I24" s="465">
        <f t="shared" si="22"/>
        <v>0</v>
      </c>
      <c r="J24" s="466"/>
      <c r="K24" s="467"/>
      <c r="L24" s="465">
        <f t="shared" si="23"/>
        <v>0</v>
      </c>
      <c r="M24" s="466"/>
      <c r="N24" s="467"/>
      <c r="O24" s="465"/>
      <c r="P24" s="466"/>
      <c r="Q24" s="467"/>
      <c r="R24" s="465"/>
      <c r="S24" s="466"/>
      <c r="T24" s="467"/>
      <c r="U24" s="465"/>
      <c r="V24" s="466"/>
      <c r="W24" s="467"/>
      <c r="X24" s="465"/>
      <c r="Y24" s="466"/>
      <c r="Z24" s="467"/>
      <c r="AA24" s="465"/>
      <c r="AB24" s="466"/>
      <c r="AC24" s="467"/>
      <c r="AD24" s="465"/>
      <c r="AE24" s="466"/>
      <c r="AF24" s="467"/>
      <c r="AG24" s="465"/>
      <c r="AH24" s="466"/>
      <c r="AI24" s="467"/>
      <c r="AJ24" s="468">
        <f t="shared" si="24"/>
        <v>0</v>
      </c>
      <c r="AK24" s="213">
        <f t="shared" si="25"/>
        <v>0</v>
      </c>
      <c r="AL24" s="212">
        <f t="shared" si="26"/>
        <v>0</v>
      </c>
      <c r="AM24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</row>
    <row r="25" spans="1:75" s="2" customFormat="1" ht="20.100000000000001" customHeight="1">
      <c r="A25" s="460"/>
      <c r="B25" s="456"/>
      <c r="C25" s="457"/>
      <c r="D25" s="461"/>
      <c r="E25" s="320">
        <f t="shared" si="20"/>
        <v>0</v>
      </c>
      <c r="F25" s="507">
        <f t="shared" si="21"/>
        <v>0</v>
      </c>
      <c r="G25" s="500"/>
      <c r="H25" s="467"/>
      <c r="I25" s="465">
        <f t="shared" si="22"/>
        <v>0</v>
      </c>
      <c r="J25" s="466"/>
      <c r="K25" s="467"/>
      <c r="L25" s="465">
        <f t="shared" si="23"/>
        <v>0</v>
      </c>
      <c r="M25" s="466"/>
      <c r="N25" s="467"/>
      <c r="O25" s="465"/>
      <c r="P25" s="466"/>
      <c r="Q25" s="467"/>
      <c r="R25" s="465"/>
      <c r="S25" s="466"/>
      <c r="T25" s="467"/>
      <c r="U25" s="465"/>
      <c r="V25" s="466"/>
      <c r="W25" s="467"/>
      <c r="X25" s="465"/>
      <c r="Y25" s="466"/>
      <c r="Z25" s="467"/>
      <c r="AA25" s="465"/>
      <c r="AB25" s="466"/>
      <c r="AC25" s="467"/>
      <c r="AD25" s="465"/>
      <c r="AE25" s="466"/>
      <c r="AF25" s="467"/>
      <c r="AG25" s="465"/>
      <c r="AH25" s="466"/>
      <c r="AI25" s="467"/>
      <c r="AJ25" s="468">
        <f t="shared" si="24"/>
        <v>0</v>
      </c>
      <c r="AK25" s="213">
        <f t="shared" si="25"/>
        <v>0</v>
      </c>
      <c r="AL25" s="212">
        <f t="shared" si="26"/>
        <v>0</v>
      </c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</row>
    <row r="26" spans="1:75" s="2" customFormat="1" ht="20.100000000000001" customHeight="1">
      <c r="A26" s="460"/>
      <c r="B26" s="456"/>
      <c r="C26" s="457"/>
      <c r="D26" s="461"/>
      <c r="E26" s="320">
        <f t="shared" si="20"/>
        <v>0</v>
      </c>
      <c r="F26" s="507">
        <f t="shared" si="21"/>
        <v>0</v>
      </c>
      <c r="G26" s="500"/>
      <c r="H26" s="467"/>
      <c r="I26" s="465">
        <f t="shared" si="22"/>
        <v>0</v>
      </c>
      <c r="J26" s="466"/>
      <c r="K26" s="467"/>
      <c r="L26" s="465">
        <f t="shared" si="23"/>
        <v>0</v>
      </c>
      <c r="M26" s="466"/>
      <c r="N26" s="467"/>
      <c r="O26" s="465"/>
      <c r="P26" s="466"/>
      <c r="Q26" s="467"/>
      <c r="R26" s="465"/>
      <c r="S26" s="466"/>
      <c r="T26" s="467"/>
      <c r="U26" s="465"/>
      <c r="V26" s="466"/>
      <c r="W26" s="467"/>
      <c r="X26" s="465"/>
      <c r="Y26" s="466"/>
      <c r="Z26" s="467"/>
      <c r="AA26" s="465"/>
      <c r="AB26" s="466"/>
      <c r="AC26" s="467"/>
      <c r="AD26" s="465"/>
      <c r="AE26" s="466"/>
      <c r="AF26" s="467"/>
      <c r="AG26" s="465"/>
      <c r="AH26" s="466"/>
      <c r="AI26" s="467"/>
      <c r="AJ26" s="468">
        <f t="shared" si="24"/>
        <v>0</v>
      </c>
      <c r="AK26" s="213">
        <f t="shared" si="25"/>
        <v>0</v>
      </c>
      <c r="AL26" s="212">
        <f t="shared" si="26"/>
        <v>0</v>
      </c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2" customFormat="1" ht="20.100000000000001" customHeight="1">
      <c r="A27" s="460"/>
      <c r="B27" s="456"/>
      <c r="C27" s="457"/>
      <c r="D27" s="461"/>
      <c r="E27" s="320">
        <f t="shared" si="20"/>
        <v>0</v>
      </c>
      <c r="F27" s="507">
        <f t="shared" si="21"/>
        <v>0</v>
      </c>
      <c r="G27" s="500"/>
      <c r="H27" s="467"/>
      <c r="I27" s="465">
        <f t="shared" si="22"/>
        <v>0</v>
      </c>
      <c r="J27" s="466"/>
      <c r="K27" s="467"/>
      <c r="L27" s="465">
        <f t="shared" si="23"/>
        <v>0</v>
      </c>
      <c r="M27" s="466"/>
      <c r="N27" s="467"/>
      <c r="O27" s="465"/>
      <c r="P27" s="466"/>
      <c r="Q27" s="467"/>
      <c r="R27" s="465"/>
      <c r="S27" s="466"/>
      <c r="T27" s="467"/>
      <c r="U27" s="465"/>
      <c r="V27" s="466"/>
      <c r="W27" s="467"/>
      <c r="X27" s="465"/>
      <c r="Y27" s="466"/>
      <c r="Z27" s="467"/>
      <c r="AA27" s="465"/>
      <c r="AB27" s="466"/>
      <c r="AC27" s="467"/>
      <c r="AD27" s="465"/>
      <c r="AE27" s="466"/>
      <c r="AF27" s="467"/>
      <c r="AG27" s="465"/>
      <c r="AH27" s="466"/>
      <c r="AI27" s="467"/>
      <c r="AJ27" s="468">
        <f t="shared" si="24"/>
        <v>0</v>
      </c>
      <c r="AK27" s="213">
        <f t="shared" ref="AK27" si="27">SUM(G27,J27,M27,P27,S27,V27,Y27,AB27,AE27,AH27)</f>
        <v>0</v>
      </c>
      <c r="AL27" s="212">
        <f t="shared" ref="AL27" si="28">SUM(H27,K27,N27,Q27,T27,W27,Z27,AC27,AF27,AI27)</f>
        <v>0</v>
      </c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</row>
    <row r="28" spans="1:75" s="2" customFormat="1" ht="20.100000000000001" customHeight="1">
      <c r="A28" s="462"/>
      <c r="B28" s="456"/>
      <c r="C28" s="463"/>
      <c r="D28" s="461"/>
      <c r="E28" s="320">
        <f t="shared" si="20"/>
        <v>0</v>
      </c>
      <c r="F28" s="507">
        <f t="shared" si="21"/>
        <v>0</v>
      </c>
      <c r="G28" s="500"/>
      <c r="H28" s="467"/>
      <c r="I28" s="465">
        <f t="shared" si="22"/>
        <v>0</v>
      </c>
      <c r="J28" s="466"/>
      <c r="K28" s="467"/>
      <c r="L28" s="465">
        <f t="shared" si="23"/>
        <v>0</v>
      </c>
      <c r="M28" s="466"/>
      <c r="N28" s="467"/>
      <c r="O28" s="465"/>
      <c r="P28" s="466"/>
      <c r="Q28" s="467"/>
      <c r="R28" s="465"/>
      <c r="S28" s="466"/>
      <c r="T28" s="467"/>
      <c r="U28" s="465"/>
      <c r="V28" s="466"/>
      <c r="W28" s="467"/>
      <c r="X28" s="465"/>
      <c r="Y28" s="466"/>
      <c r="Z28" s="467"/>
      <c r="AA28" s="465"/>
      <c r="AB28" s="466"/>
      <c r="AC28" s="467"/>
      <c r="AD28" s="465"/>
      <c r="AE28" s="466"/>
      <c r="AF28" s="467"/>
      <c r="AG28" s="465"/>
      <c r="AH28" s="466"/>
      <c r="AI28" s="467"/>
      <c r="AJ28" s="468">
        <f t="shared" si="24"/>
        <v>0</v>
      </c>
      <c r="AK28" s="213"/>
      <c r="AL28" s="214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</row>
    <row r="29" spans="1:75" s="2" customFormat="1" ht="20.100000000000001" customHeight="1">
      <c r="A29" s="4" t="s">
        <v>17</v>
      </c>
      <c r="B29" s="41"/>
      <c r="C29" s="51">
        <f t="shared" ref="C29:H29" si="29">SUM(C12:C28)</f>
        <v>0</v>
      </c>
      <c r="D29" s="51">
        <f t="shared" si="29"/>
        <v>0</v>
      </c>
      <c r="E29" s="119">
        <f t="shared" si="29"/>
        <v>0</v>
      </c>
      <c r="F29" s="508">
        <f>SUM(F12:F28)</f>
        <v>0</v>
      </c>
      <c r="G29" s="501">
        <f t="shared" si="29"/>
        <v>0</v>
      </c>
      <c r="H29" s="212">
        <f t="shared" si="29"/>
        <v>0</v>
      </c>
      <c r="I29" s="211">
        <f>SUM(I12:I28)</f>
        <v>0</v>
      </c>
      <c r="J29" s="213">
        <f t="shared" ref="J29:K29" si="30">SUM(J12:J28)</f>
        <v>0</v>
      </c>
      <c r="K29" s="212">
        <f t="shared" si="30"/>
        <v>0</v>
      </c>
      <c r="L29" s="211">
        <f>SUM(L12:L28)</f>
        <v>0</v>
      </c>
      <c r="M29" s="213">
        <f t="shared" ref="M29:AI29" si="31">SUM(M12:M28)</f>
        <v>0</v>
      </c>
      <c r="N29" s="212">
        <f t="shared" si="31"/>
        <v>0</v>
      </c>
      <c r="O29" s="211">
        <f t="shared" si="31"/>
        <v>0</v>
      </c>
      <c r="P29" s="213">
        <f t="shared" si="31"/>
        <v>0</v>
      </c>
      <c r="Q29" s="212">
        <f t="shared" si="31"/>
        <v>0</v>
      </c>
      <c r="R29" s="211">
        <f t="shared" ref="R29:T29" si="32">SUM(R12:R28)</f>
        <v>0</v>
      </c>
      <c r="S29" s="213">
        <f t="shared" si="32"/>
        <v>0</v>
      </c>
      <c r="T29" s="212">
        <f t="shared" si="32"/>
        <v>0</v>
      </c>
      <c r="U29" s="211">
        <f t="shared" ref="U29:W29" si="33">SUM(U12:U28)</f>
        <v>0</v>
      </c>
      <c r="V29" s="213">
        <f t="shared" si="33"/>
        <v>0</v>
      </c>
      <c r="W29" s="212">
        <f t="shared" si="33"/>
        <v>0</v>
      </c>
      <c r="X29" s="211">
        <f t="shared" ref="X29:Z29" si="34">SUM(X12:X28)</f>
        <v>0</v>
      </c>
      <c r="Y29" s="213">
        <f t="shared" si="34"/>
        <v>0</v>
      </c>
      <c r="Z29" s="212">
        <f t="shared" si="34"/>
        <v>0</v>
      </c>
      <c r="AA29" s="211">
        <f t="shared" ref="AA29:AC29" si="35">SUM(AA12:AA28)</f>
        <v>0</v>
      </c>
      <c r="AB29" s="213">
        <f t="shared" si="35"/>
        <v>0</v>
      </c>
      <c r="AC29" s="212">
        <f t="shared" si="35"/>
        <v>0</v>
      </c>
      <c r="AD29" s="211">
        <f t="shared" ref="AD29:AF29" si="36">SUM(AD12:AD28)</f>
        <v>0</v>
      </c>
      <c r="AE29" s="213">
        <f t="shared" si="36"/>
        <v>0</v>
      </c>
      <c r="AF29" s="212">
        <f t="shared" si="36"/>
        <v>0</v>
      </c>
      <c r="AG29" s="211">
        <f t="shared" si="31"/>
        <v>0</v>
      </c>
      <c r="AH29" s="213">
        <f t="shared" si="31"/>
        <v>0</v>
      </c>
      <c r="AI29" s="212">
        <f t="shared" si="31"/>
        <v>0</v>
      </c>
      <c r="AJ29" s="211">
        <f>SUM(AJ12:AJ28)</f>
        <v>0</v>
      </c>
      <c r="AK29" s="382">
        <f>SUM(AK12:AK28)</f>
        <v>0</v>
      </c>
      <c r="AL29" s="212">
        <f>SUM(AL12:AL28)</f>
        <v>0</v>
      </c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ht="20.100000000000001" customHeight="1" thickBot="1">
      <c r="A30" s="4"/>
      <c r="B30" s="52"/>
      <c r="C30" s="43"/>
      <c r="D30" s="43"/>
      <c r="E30" s="43"/>
      <c r="F30" s="509"/>
      <c r="G30" s="216"/>
      <c r="H30" s="217"/>
      <c r="I30" s="215"/>
      <c r="J30" s="216"/>
      <c r="K30" s="217"/>
      <c r="L30" s="215"/>
      <c r="M30" s="216"/>
      <c r="N30" s="217"/>
      <c r="O30" s="215"/>
      <c r="P30" s="216"/>
      <c r="Q30" s="217"/>
      <c r="R30" s="215"/>
      <c r="S30" s="216"/>
      <c r="T30" s="217"/>
      <c r="U30" s="215"/>
      <c r="V30" s="216"/>
      <c r="W30" s="217"/>
      <c r="X30" s="215"/>
      <c r="Y30" s="216"/>
      <c r="Z30" s="217"/>
      <c r="AA30" s="215"/>
      <c r="AB30" s="216"/>
      <c r="AC30" s="217"/>
      <c r="AD30" s="215"/>
      <c r="AE30" s="216"/>
      <c r="AF30" s="217"/>
      <c r="AG30" s="215"/>
      <c r="AH30" s="216"/>
      <c r="AI30" s="217"/>
      <c r="AJ30" s="218"/>
      <c r="AK30" s="383"/>
      <c r="AL30" s="219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ht="16.5" thickBot="1">
      <c r="A31" s="4" t="s">
        <v>18</v>
      </c>
      <c r="B31" s="435"/>
      <c r="C31" s="43"/>
      <c r="D31" s="43"/>
      <c r="E31" s="43"/>
      <c r="F31" s="510"/>
      <c r="G31" s="397"/>
      <c r="H31" s="398">
        <f t="shared" ref="H31:AI31" si="37">$B$31</f>
        <v>0</v>
      </c>
      <c r="I31" s="464">
        <f t="shared" si="37"/>
        <v>0</v>
      </c>
      <c r="J31" s="397"/>
      <c r="K31" s="398">
        <f t="shared" si="37"/>
        <v>0</v>
      </c>
      <c r="L31" s="464">
        <f t="shared" si="37"/>
        <v>0</v>
      </c>
      <c r="M31" s="397"/>
      <c r="N31" s="398">
        <f t="shared" si="37"/>
        <v>0</v>
      </c>
      <c r="O31" s="396">
        <f t="shared" si="37"/>
        <v>0</v>
      </c>
      <c r="P31" s="397"/>
      <c r="Q31" s="398">
        <f t="shared" si="37"/>
        <v>0</v>
      </c>
      <c r="R31" s="396">
        <f t="shared" si="37"/>
        <v>0</v>
      </c>
      <c r="S31" s="397"/>
      <c r="T31" s="398">
        <f t="shared" si="37"/>
        <v>0</v>
      </c>
      <c r="U31" s="396">
        <f t="shared" si="37"/>
        <v>0</v>
      </c>
      <c r="V31" s="397"/>
      <c r="W31" s="398">
        <f t="shared" si="37"/>
        <v>0</v>
      </c>
      <c r="X31" s="396">
        <f t="shared" si="37"/>
        <v>0</v>
      </c>
      <c r="Y31" s="397"/>
      <c r="Z31" s="398">
        <f t="shared" si="37"/>
        <v>0</v>
      </c>
      <c r="AA31" s="396">
        <f t="shared" si="37"/>
        <v>0</v>
      </c>
      <c r="AB31" s="397"/>
      <c r="AC31" s="398">
        <f t="shared" si="37"/>
        <v>0</v>
      </c>
      <c r="AD31" s="396">
        <f t="shared" si="37"/>
        <v>0</v>
      </c>
      <c r="AE31" s="397"/>
      <c r="AF31" s="398">
        <f t="shared" si="37"/>
        <v>0</v>
      </c>
      <c r="AG31" s="396">
        <f t="shared" si="37"/>
        <v>0</v>
      </c>
      <c r="AH31" s="397"/>
      <c r="AI31" s="398">
        <f t="shared" si="37"/>
        <v>0</v>
      </c>
      <c r="AJ31" s="218"/>
      <c r="AK31" s="383"/>
      <c r="AL31" s="219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>
      <c r="A32" s="4" t="s">
        <v>19</v>
      </c>
      <c r="B32" s="395"/>
      <c r="C32" s="47"/>
      <c r="D32" s="48"/>
      <c r="E32" s="120"/>
      <c r="F32" s="221">
        <f>F29*F31</f>
        <v>0</v>
      </c>
      <c r="G32" s="502">
        <f>H32-F32</f>
        <v>0</v>
      </c>
      <c r="H32" s="221">
        <f t="shared" ref="H32:AI32" si="38">H29*H31</f>
        <v>0</v>
      </c>
      <c r="I32" s="221">
        <f>I29*I31</f>
        <v>0</v>
      </c>
      <c r="J32" s="220">
        <f>K32-I32</f>
        <v>0</v>
      </c>
      <c r="K32" s="221">
        <f t="shared" si="38"/>
        <v>0</v>
      </c>
      <c r="L32" s="221">
        <f>L29*L31</f>
        <v>0</v>
      </c>
      <c r="M32" s="220">
        <f>N32-L32</f>
        <v>0</v>
      </c>
      <c r="N32" s="221">
        <f t="shared" si="38"/>
        <v>0</v>
      </c>
      <c r="O32" s="221">
        <f t="shared" si="38"/>
        <v>0</v>
      </c>
      <c r="P32" s="220">
        <f>Q32-O32</f>
        <v>0</v>
      </c>
      <c r="Q32" s="221">
        <f t="shared" si="38"/>
        <v>0</v>
      </c>
      <c r="R32" s="221">
        <f t="shared" si="38"/>
        <v>0</v>
      </c>
      <c r="S32" s="220">
        <f>T32-R32</f>
        <v>0</v>
      </c>
      <c r="T32" s="221">
        <f t="shared" si="38"/>
        <v>0</v>
      </c>
      <c r="U32" s="221">
        <f t="shared" si="38"/>
        <v>0</v>
      </c>
      <c r="V32" s="220">
        <f>W32-U32</f>
        <v>0</v>
      </c>
      <c r="W32" s="221">
        <f t="shared" si="38"/>
        <v>0</v>
      </c>
      <c r="X32" s="221">
        <f t="shared" si="38"/>
        <v>0</v>
      </c>
      <c r="Y32" s="220">
        <f>Z32-X32</f>
        <v>0</v>
      </c>
      <c r="Z32" s="221">
        <f t="shared" si="38"/>
        <v>0</v>
      </c>
      <c r="AA32" s="221">
        <f t="shared" si="38"/>
        <v>0</v>
      </c>
      <c r="AB32" s="220">
        <f>AC32-AA32</f>
        <v>0</v>
      </c>
      <c r="AC32" s="221">
        <f t="shared" si="38"/>
        <v>0</v>
      </c>
      <c r="AD32" s="221">
        <f t="shared" si="38"/>
        <v>0</v>
      </c>
      <c r="AE32" s="220">
        <f>AF32-AD32</f>
        <v>0</v>
      </c>
      <c r="AF32" s="221">
        <f t="shared" si="38"/>
        <v>0</v>
      </c>
      <c r="AG32" s="221">
        <f t="shared" si="38"/>
        <v>0</v>
      </c>
      <c r="AH32" s="220">
        <f>AI32-AG32</f>
        <v>0</v>
      </c>
      <c r="AI32" s="221">
        <f t="shared" si="38"/>
        <v>0</v>
      </c>
      <c r="AJ32" s="211">
        <f>SUM(F32,I32,L32,O32,R32,U32,X32,AA32,AD32,AG32)</f>
        <v>0</v>
      </c>
      <c r="AK32" s="382">
        <f t="shared" ref="AK32" si="39">SUM(G32,J32,M32,P32,S32,V32,Y32,AB32,AE32,AH32)</f>
        <v>0</v>
      </c>
      <c r="AL32" s="212">
        <f t="shared" ref="AL32" si="40">SUM(H32,K32,N32,Q32,T32,W32,Z32,AC32,AF32,AI32)</f>
        <v>0</v>
      </c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</row>
    <row r="33" spans="1:75" ht="20.100000000000001" customHeight="1">
      <c r="A33" s="4"/>
      <c r="B33" s="52"/>
      <c r="C33" s="49"/>
      <c r="D33" s="43"/>
      <c r="E33" s="49"/>
      <c r="F33" s="511"/>
      <c r="G33" s="223"/>
      <c r="H33" s="224"/>
      <c r="I33" s="222"/>
      <c r="J33" s="223"/>
      <c r="K33" s="224"/>
      <c r="L33" s="222"/>
      <c r="M33" s="223"/>
      <c r="N33" s="224"/>
      <c r="O33" s="222"/>
      <c r="P33" s="223"/>
      <c r="Q33" s="224"/>
      <c r="R33" s="222"/>
      <c r="S33" s="223"/>
      <c r="T33" s="224"/>
      <c r="U33" s="222"/>
      <c r="V33" s="223"/>
      <c r="W33" s="224"/>
      <c r="X33" s="222"/>
      <c r="Y33" s="223"/>
      <c r="Z33" s="224"/>
      <c r="AA33" s="222"/>
      <c r="AB33" s="223"/>
      <c r="AC33" s="224"/>
      <c r="AD33" s="222"/>
      <c r="AE33" s="223"/>
      <c r="AF33" s="224"/>
      <c r="AG33" s="222"/>
      <c r="AH33" s="223"/>
      <c r="AI33" s="224"/>
      <c r="AJ33" s="218"/>
      <c r="AK33" s="383"/>
      <c r="AL33" s="219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</row>
    <row r="34" spans="1:75">
      <c r="A34" s="4"/>
      <c r="B34" s="52"/>
      <c r="C34" s="43"/>
      <c r="D34" s="43"/>
      <c r="E34" s="43"/>
      <c r="F34" s="509"/>
      <c r="G34" s="216"/>
      <c r="H34" s="217"/>
      <c r="I34" s="215"/>
      <c r="J34" s="216"/>
      <c r="K34" s="217"/>
      <c r="L34" s="215"/>
      <c r="M34" s="216"/>
      <c r="N34" s="217"/>
      <c r="O34" s="215"/>
      <c r="P34" s="216"/>
      <c r="Q34" s="217"/>
      <c r="R34" s="215"/>
      <c r="S34" s="216"/>
      <c r="T34" s="217"/>
      <c r="U34" s="215"/>
      <c r="V34" s="216"/>
      <c r="W34" s="217"/>
      <c r="X34" s="215"/>
      <c r="Y34" s="216"/>
      <c r="Z34" s="217"/>
      <c r="AA34" s="215"/>
      <c r="AB34" s="216"/>
      <c r="AC34" s="217"/>
      <c r="AD34" s="215"/>
      <c r="AE34" s="216"/>
      <c r="AF34" s="217"/>
      <c r="AG34" s="215"/>
      <c r="AH34" s="216"/>
      <c r="AI34" s="217"/>
      <c r="AJ34" s="218"/>
      <c r="AK34" s="383"/>
      <c r="AL34" s="219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ht="13.5" thickBot="1">
      <c r="A35" s="90" t="s">
        <v>20</v>
      </c>
      <c r="B35" s="56"/>
      <c r="C35" s="47"/>
      <c r="D35" s="47"/>
      <c r="E35" s="120"/>
      <c r="F35" s="512">
        <f>F29+F32</f>
        <v>0</v>
      </c>
      <c r="G35" s="503">
        <f>G29+G32</f>
        <v>0</v>
      </c>
      <c r="H35" s="227">
        <f>H29+H32</f>
        <v>0</v>
      </c>
      <c r="I35" s="225">
        <f>I29+I32</f>
        <v>0</v>
      </c>
      <c r="J35" s="226">
        <f t="shared" ref="J35:K35" si="41">J29+J32</f>
        <v>0</v>
      </c>
      <c r="K35" s="227">
        <f t="shared" si="41"/>
        <v>0</v>
      </c>
      <c r="L35" s="225">
        <f>L29+L32</f>
        <v>0</v>
      </c>
      <c r="M35" s="226">
        <f t="shared" ref="M35:AI35" si="42">M29+M32</f>
        <v>0</v>
      </c>
      <c r="N35" s="227">
        <f t="shared" si="42"/>
        <v>0</v>
      </c>
      <c r="O35" s="225">
        <f t="shared" si="42"/>
        <v>0</v>
      </c>
      <c r="P35" s="226">
        <f t="shared" si="42"/>
        <v>0</v>
      </c>
      <c r="Q35" s="227">
        <f t="shared" si="42"/>
        <v>0</v>
      </c>
      <c r="R35" s="225">
        <f t="shared" ref="R35:T35" si="43">R29+R32</f>
        <v>0</v>
      </c>
      <c r="S35" s="226">
        <f t="shared" si="43"/>
        <v>0</v>
      </c>
      <c r="T35" s="227">
        <f t="shared" si="43"/>
        <v>0</v>
      </c>
      <c r="U35" s="225">
        <f t="shared" ref="U35:W35" si="44">U29+U32</f>
        <v>0</v>
      </c>
      <c r="V35" s="226">
        <f t="shared" si="44"/>
        <v>0</v>
      </c>
      <c r="W35" s="227">
        <f t="shared" si="44"/>
        <v>0</v>
      </c>
      <c r="X35" s="225">
        <f t="shared" ref="X35:Z35" si="45">X29+X32</f>
        <v>0</v>
      </c>
      <c r="Y35" s="226">
        <f t="shared" si="45"/>
        <v>0</v>
      </c>
      <c r="Z35" s="227">
        <f t="shared" si="45"/>
        <v>0</v>
      </c>
      <c r="AA35" s="225">
        <f t="shared" ref="AA35:AC35" si="46">AA29+AA32</f>
        <v>0</v>
      </c>
      <c r="AB35" s="226">
        <f t="shared" si="46"/>
        <v>0</v>
      </c>
      <c r="AC35" s="227">
        <f t="shared" si="46"/>
        <v>0</v>
      </c>
      <c r="AD35" s="225">
        <f t="shared" ref="AD35:AF35" si="47">AD29+AD32</f>
        <v>0</v>
      </c>
      <c r="AE35" s="226">
        <f t="shared" si="47"/>
        <v>0</v>
      </c>
      <c r="AF35" s="227">
        <f t="shared" si="47"/>
        <v>0</v>
      </c>
      <c r="AG35" s="225">
        <f t="shared" si="42"/>
        <v>0</v>
      </c>
      <c r="AH35" s="226">
        <f t="shared" si="42"/>
        <v>0</v>
      </c>
      <c r="AI35" s="227">
        <f t="shared" si="42"/>
        <v>0</v>
      </c>
      <c r="AJ35" s="228">
        <f>SUM(L35,I35,F35)</f>
        <v>0</v>
      </c>
      <c r="AK35" s="384">
        <f t="shared" ref="AK35" si="48">SUM(G35,J35,M35,P35,S35,V35,Y35,AB35,AE35,AH35)</f>
        <v>0</v>
      </c>
      <c r="AL35" s="229">
        <f t="shared" ref="AL35" si="49">SUM(H35,K35,N35,Q35,T35,W35,Z35,AC35,AF35,AI35)</f>
        <v>0</v>
      </c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ht="20.100000000000001" customHeight="1">
      <c r="A36" s="23" t="s">
        <v>67</v>
      </c>
      <c r="B36" s="57"/>
      <c r="C36" s="50"/>
      <c r="D36" s="50"/>
      <c r="E36" s="50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95"/>
      <c r="AK36" s="390" t="str">
        <f>Summary!AG45</f>
        <v>Template last modified:</v>
      </c>
      <c r="AL36" s="391">
        <f>Summary!AH45</f>
        <v>43265</v>
      </c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ht="20.100000000000001" customHeight="1">
      <c r="A37" s="79"/>
      <c r="B37" s="52"/>
      <c r="C37" s="43"/>
      <c r="D37" s="43"/>
      <c r="E37" s="43"/>
      <c r="F37" s="91"/>
      <c r="G37" s="91"/>
      <c r="H37" s="79"/>
      <c r="I37" s="79"/>
      <c r="J37" s="93"/>
      <c r="K37" s="93"/>
      <c r="L37" s="79"/>
      <c r="M37" s="149"/>
      <c r="N37" s="149"/>
      <c r="O37" s="149"/>
      <c r="P37" s="149"/>
      <c r="Q37" s="149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3"/>
      <c r="AH37" s="253"/>
      <c r="AI37" s="253"/>
      <c r="AJ37" s="100"/>
      <c r="AK37" s="100"/>
      <c r="AL37" s="14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06" customFormat="1" ht="20.100000000000001" customHeight="1">
      <c r="A38" s="401"/>
      <c r="B38" s="401"/>
      <c r="C38" s="401"/>
      <c r="D38" s="401"/>
      <c r="E38" s="401"/>
      <c r="F38" s="402"/>
      <c r="G38" s="401"/>
      <c r="H38" s="401"/>
      <c r="I38" s="402"/>
      <c r="J38" s="401"/>
      <c r="K38" s="401"/>
      <c r="L38" s="401"/>
      <c r="M38" s="401"/>
      <c r="N38" s="401"/>
      <c r="O38" s="401"/>
      <c r="P38" s="401"/>
      <c r="Q38" s="401"/>
      <c r="R38" s="401"/>
      <c r="S38" s="401"/>
      <c r="T38" s="401"/>
      <c r="U38" s="401"/>
      <c r="V38" s="401"/>
      <c r="W38" s="401"/>
      <c r="X38" s="401"/>
      <c r="Y38" s="401"/>
      <c r="Z38" s="401"/>
      <c r="AA38" s="401"/>
      <c r="AB38" s="401"/>
      <c r="AC38" s="401"/>
      <c r="AD38" s="401"/>
      <c r="AE38" s="401"/>
      <c r="AF38" s="401"/>
      <c r="AG38" s="401"/>
      <c r="AH38" s="401"/>
      <c r="AI38" s="401"/>
      <c r="AJ38" s="403"/>
      <c r="AK38" s="403"/>
      <c r="AL38" s="404"/>
      <c r="AM38" s="405"/>
      <c r="AN38" s="405"/>
      <c r="AO38" s="405"/>
      <c r="AP38" s="405"/>
      <c r="AQ38" s="405"/>
      <c r="AR38" s="405"/>
      <c r="AS38" s="405"/>
      <c r="AT38" s="405"/>
      <c r="AU38" s="405"/>
      <c r="AV38" s="405"/>
      <c r="AW38" s="405"/>
      <c r="AX38" s="405"/>
      <c r="AY38" s="405"/>
      <c r="AZ38" s="405"/>
      <c r="BA38" s="405"/>
      <c r="BB38" s="405"/>
      <c r="BC38" s="405"/>
      <c r="BD38" s="405"/>
      <c r="BE38" s="405"/>
      <c r="BF38" s="405"/>
      <c r="BG38" s="405"/>
      <c r="BH38" s="405"/>
      <c r="BI38" s="405"/>
      <c r="BJ38" s="405"/>
      <c r="BK38" s="405"/>
      <c r="BL38" s="405"/>
      <c r="BM38" s="405"/>
      <c r="BN38" s="405"/>
      <c r="BO38" s="405"/>
      <c r="BP38" s="405"/>
      <c r="BQ38" s="405"/>
      <c r="BR38" s="405"/>
      <c r="BS38" s="405"/>
      <c r="BT38" s="405"/>
      <c r="BU38" s="405"/>
      <c r="BV38" s="405"/>
      <c r="BW38" s="405"/>
    </row>
    <row r="39" spans="1:75" s="406" customFormat="1" ht="20.100000000000001" customHeight="1">
      <c r="A39" s="401"/>
      <c r="B39" s="401"/>
      <c r="C39" s="401"/>
      <c r="D39" s="401"/>
      <c r="E39" s="401"/>
      <c r="F39" s="402"/>
      <c r="G39" s="401"/>
      <c r="H39" s="401"/>
      <c r="I39" s="402"/>
      <c r="J39" s="401"/>
      <c r="K39" s="401"/>
      <c r="L39" s="401"/>
      <c r="M39" s="401"/>
      <c r="N39" s="401"/>
      <c r="O39" s="401"/>
      <c r="P39" s="401"/>
      <c r="Q39" s="401"/>
      <c r="R39" s="401"/>
      <c r="S39" s="401"/>
      <c r="T39" s="401"/>
      <c r="U39" s="401"/>
      <c r="V39" s="401"/>
      <c r="W39" s="401"/>
      <c r="X39" s="401"/>
      <c r="Y39" s="401"/>
      <c r="Z39" s="401"/>
      <c r="AA39" s="401"/>
      <c r="AB39" s="401"/>
      <c r="AC39" s="401"/>
      <c r="AD39" s="401"/>
      <c r="AE39" s="401"/>
      <c r="AF39" s="401"/>
      <c r="AG39" s="401"/>
      <c r="AH39" s="401"/>
      <c r="AI39" s="401"/>
      <c r="AJ39" s="403"/>
      <c r="AK39" s="403"/>
      <c r="AL39" s="404"/>
      <c r="AM39" s="405"/>
      <c r="AN39" s="405"/>
      <c r="AO39" s="405"/>
      <c r="AP39" s="405"/>
      <c r="AQ39" s="405"/>
      <c r="AR39" s="405"/>
      <c r="AS39" s="405"/>
      <c r="AT39" s="405"/>
      <c r="AU39" s="405"/>
      <c r="AV39" s="405"/>
      <c r="AW39" s="405"/>
      <c r="AX39" s="405"/>
      <c r="AY39" s="405"/>
      <c r="AZ39" s="405"/>
      <c r="BA39" s="405"/>
      <c r="BB39" s="405"/>
      <c r="BC39" s="405"/>
      <c r="BD39" s="405"/>
      <c r="BE39" s="405"/>
      <c r="BF39" s="405"/>
      <c r="BG39" s="405"/>
      <c r="BH39" s="405"/>
      <c r="BI39" s="405"/>
      <c r="BJ39" s="405"/>
      <c r="BK39" s="405"/>
      <c r="BL39" s="405"/>
      <c r="BM39" s="405"/>
      <c r="BN39" s="405"/>
      <c r="BO39" s="405"/>
      <c r="BP39" s="405"/>
      <c r="BQ39" s="405"/>
      <c r="BR39" s="405"/>
      <c r="BS39" s="405"/>
      <c r="BT39" s="405"/>
      <c r="BU39" s="405"/>
      <c r="BV39" s="405"/>
      <c r="BW39" s="405"/>
    </row>
    <row r="40" spans="1:75" s="406" customFormat="1" ht="20.100000000000001" customHeight="1">
      <c r="A40" s="401"/>
      <c r="B40" s="401"/>
      <c r="C40" s="401"/>
      <c r="D40" s="401"/>
      <c r="E40" s="401"/>
      <c r="F40" s="402"/>
      <c r="G40" s="401"/>
      <c r="H40" s="401"/>
      <c r="I40" s="402"/>
      <c r="J40" s="401"/>
      <c r="K40" s="401"/>
      <c r="L40" s="401"/>
      <c r="M40" s="401"/>
      <c r="N40" s="401"/>
      <c r="O40" s="401"/>
      <c r="P40" s="401"/>
      <c r="Q40" s="401"/>
      <c r="R40" s="401"/>
      <c r="S40" s="401"/>
      <c r="T40" s="401"/>
      <c r="U40" s="401"/>
      <c r="V40" s="401"/>
      <c r="W40" s="401"/>
      <c r="X40" s="401"/>
      <c r="Y40" s="401"/>
      <c r="Z40" s="401"/>
      <c r="AA40" s="401"/>
      <c r="AB40" s="401"/>
      <c r="AC40" s="401"/>
      <c r="AD40" s="401"/>
      <c r="AE40" s="401"/>
      <c r="AF40" s="401"/>
      <c r="AG40" s="401"/>
      <c r="AH40" s="401"/>
      <c r="AI40" s="401"/>
      <c r="AJ40" s="403"/>
      <c r="AK40" s="403"/>
      <c r="AL40" s="404"/>
      <c r="AM40" s="405"/>
      <c r="AN40" s="405"/>
      <c r="AO40" s="405"/>
      <c r="AP40" s="405"/>
      <c r="AQ40" s="405"/>
      <c r="AR40" s="405"/>
      <c r="AS40" s="405"/>
      <c r="AT40" s="405"/>
      <c r="AU40" s="405"/>
      <c r="AV40" s="405"/>
      <c r="AW40" s="405"/>
      <c r="AX40" s="405"/>
      <c r="AY40" s="405"/>
      <c r="AZ40" s="405"/>
      <c r="BA40" s="405"/>
      <c r="BB40" s="405"/>
      <c r="BC40" s="405"/>
      <c r="BD40" s="405"/>
      <c r="BE40" s="405"/>
      <c r="BF40" s="405"/>
      <c r="BG40" s="405"/>
      <c r="BH40" s="405"/>
      <c r="BI40" s="405"/>
      <c r="BJ40" s="405"/>
      <c r="BK40" s="405"/>
      <c r="BL40" s="405"/>
      <c r="BM40" s="405"/>
      <c r="BN40" s="405"/>
      <c r="BO40" s="405"/>
      <c r="BP40" s="405"/>
      <c r="BQ40" s="405"/>
      <c r="BR40" s="405"/>
      <c r="BS40" s="405"/>
      <c r="BT40" s="405"/>
      <c r="BU40" s="405"/>
      <c r="BV40" s="405"/>
      <c r="BW40" s="405"/>
    </row>
    <row r="41" spans="1:75" ht="20.100000000000001" customHeight="1">
      <c r="A41" s="323"/>
      <c r="B41" s="52"/>
      <c r="C41" s="43"/>
      <c r="D41" s="43"/>
      <c r="E41" s="43"/>
      <c r="F41" s="323"/>
      <c r="G41" s="323"/>
      <c r="H41" s="323"/>
      <c r="I41" s="323"/>
      <c r="J41" s="323"/>
      <c r="K41" s="323"/>
      <c r="L41" s="323"/>
      <c r="M41" s="323"/>
      <c r="N41" s="323"/>
      <c r="O41" s="323"/>
      <c r="P41" s="323"/>
      <c r="Q41" s="323"/>
      <c r="R41" s="323"/>
      <c r="S41" s="323"/>
      <c r="T41" s="323"/>
      <c r="U41" s="323"/>
      <c r="V41" s="323"/>
      <c r="W41" s="323"/>
      <c r="X41" s="323"/>
      <c r="Y41" s="323"/>
      <c r="Z41" s="323"/>
      <c r="AA41" s="323"/>
      <c r="AB41" s="323"/>
      <c r="AC41" s="323"/>
      <c r="AD41" s="323"/>
      <c r="AE41" s="323"/>
      <c r="AF41" s="323"/>
      <c r="AG41" s="323"/>
      <c r="AH41" s="323"/>
      <c r="AI41" s="323"/>
      <c r="AJ41" s="100"/>
      <c r="AK41" s="100"/>
      <c r="AL41" s="14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</row>
    <row r="42" spans="1:75" ht="20.100000000000001" customHeight="1">
      <c r="A42" s="323"/>
      <c r="B42" s="52"/>
      <c r="C42" s="43"/>
      <c r="D42" s="43"/>
      <c r="E42" s="4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3"/>
      <c r="AG42" s="323"/>
      <c r="AH42" s="323"/>
      <c r="AI42" s="323"/>
      <c r="AJ42" s="100"/>
      <c r="AK42" s="100"/>
      <c r="AL42" s="14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</row>
    <row r="43" spans="1:75" ht="20.100000000000001" customHeight="1">
      <c r="A43" s="323"/>
      <c r="B43" s="52"/>
      <c r="C43" s="43"/>
      <c r="D43" s="43"/>
      <c r="E43" s="4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100"/>
      <c r="AK43" s="100"/>
      <c r="AL43" s="14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</row>
    <row r="44" spans="1:75" ht="20.100000000000001" customHeight="1">
      <c r="A44" s="323"/>
      <c r="B44" s="52"/>
      <c r="C44" s="43"/>
      <c r="D44" s="43"/>
      <c r="E44" s="4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100"/>
      <c r="AK44" s="100"/>
      <c r="AL44" s="14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</row>
    <row r="45" spans="1:75">
      <c r="A45" s="79"/>
      <c r="B45" s="52"/>
      <c r="C45" s="43"/>
      <c r="D45" s="43"/>
      <c r="E45" s="43"/>
      <c r="F45" s="91"/>
      <c r="G45" s="91"/>
      <c r="H45" s="79"/>
      <c r="I45" s="79"/>
      <c r="J45" s="93"/>
      <c r="K45" s="93"/>
      <c r="L45" s="79"/>
      <c r="M45" s="149"/>
      <c r="N45" s="149"/>
      <c r="O45" s="149"/>
      <c r="P45" s="149"/>
      <c r="Q45" s="149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3"/>
      <c r="AH45" s="253"/>
      <c r="AI45" s="253"/>
      <c r="AJ45" s="100"/>
      <c r="AK45" s="100"/>
      <c r="AL45" s="14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</row>
    <row r="46" spans="1:75">
      <c r="A46" s="79"/>
      <c r="B46" s="52"/>
      <c r="C46" s="43"/>
      <c r="D46" s="43"/>
      <c r="E46" s="43"/>
      <c r="F46" s="91"/>
      <c r="G46" s="91"/>
      <c r="H46" s="79"/>
      <c r="I46" s="79"/>
      <c r="J46" s="93"/>
      <c r="K46" s="93"/>
      <c r="L46" s="79"/>
      <c r="M46" s="149"/>
      <c r="N46" s="149"/>
      <c r="O46" s="149"/>
      <c r="P46" s="149"/>
      <c r="Q46" s="149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3"/>
      <c r="AH46" s="253"/>
      <c r="AI46" s="253"/>
      <c r="AJ46" s="100"/>
      <c r="AK46" s="100"/>
      <c r="AL46" s="14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</row>
    <row r="47" spans="1:75">
      <c r="A47" s="79"/>
      <c r="B47" s="52"/>
      <c r="C47" s="43"/>
      <c r="D47" s="43"/>
      <c r="E47" s="371" t="s">
        <v>103</v>
      </c>
      <c r="F47" s="372">
        <f>Summary!B60</f>
        <v>1</v>
      </c>
      <c r="G47" s="372">
        <f>Summary!C60</f>
        <v>1</v>
      </c>
      <c r="H47" s="372">
        <f>Summary!D60</f>
        <v>1</v>
      </c>
      <c r="I47" s="372">
        <f>Summary!E60</f>
        <v>2</v>
      </c>
      <c r="J47" s="372">
        <f>Summary!F60</f>
        <v>2</v>
      </c>
      <c r="K47" s="372">
        <f>Summary!G60</f>
        <v>2</v>
      </c>
      <c r="L47" s="372">
        <f>Summary!H60</f>
        <v>3</v>
      </c>
      <c r="M47" s="372">
        <f>Summary!I60</f>
        <v>3</v>
      </c>
      <c r="N47" s="372">
        <f>Summary!J60</f>
        <v>3</v>
      </c>
      <c r="O47" s="372">
        <f>Summary!K60</f>
        <v>4</v>
      </c>
      <c r="P47" s="372">
        <f>Summary!L60</f>
        <v>4</v>
      </c>
      <c r="Q47" s="372">
        <f>Summary!M60</f>
        <v>4</v>
      </c>
      <c r="R47" s="372">
        <f>Summary!N60</f>
        <v>5</v>
      </c>
      <c r="S47" s="372">
        <f>Summary!O60</f>
        <v>5</v>
      </c>
      <c r="T47" s="372">
        <f>Summary!P60</f>
        <v>5</v>
      </c>
      <c r="U47" s="372">
        <f>Summary!Q60</f>
        <v>6</v>
      </c>
      <c r="V47" s="372">
        <f>Summary!R60</f>
        <v>6</v>
      </c>
      <c r="W47" s="372">
        <f>Summary!S60</f>
        <v>6</v>
      </c>
      <c r="X47" s="372">
        <f>Summary!T60</f>
        <v>7</v>
      </c>
      <c r="Y47" s="372">
        <f>Summary!U60</f>
        <v>7</v>
      </c>
      <c r="Z47" s="372">
        <f>Summary!V60</f>
        <v>7</v>
      </c>
      <c r="AA47" s="372">
        <f>Summary!W60</f>
        <v>8</v>
      </c>
      <c r="AB47" s="372">
        <f>Summary!X60</f>
        <v>8</v>
      </c>
      <c r="AC47" s="372">
        <f>Summary!Y60</f>
        <v>8</v>
      </c>
      <c r="AD47" s="372">
        <f>Summary!Z60</f>
        <v>9</v>
      </c>
      <c r="AE47" s="372">
        <f>Summary!AA60</f>
        <v>9</v>
      </c>
      <c r="AF47" s="372">
        <f>Summary!AB60</f>
        <v>9</v>
      </c>
      <c r="AG47" s="372">
        <f>Summary!AC60</f>
        <v>10</v>
      </c>
      <c r="AH47" s="372">
        <f>Summary!AD60</f>
        <v>10</v>
      </c>
      <c r="AI47" s="372">
        <f>Summary!AE60</f>
        <v>10</v>
      </c>
      <c r="AJ47" s="372">
        <f>AH47</f>
        <v>10</v>
      </c>
      <c r="AK47" s="372">
        <f t="shared" ref="AK47:AL47" si="50">AI47</f>
        <v>10</v>
      </c>
      <c r="AL47" s="372">
        <f t="shared" si="50"/>
        <v>10</v>
      </c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</row>
    <row r="48" spans="1:75" s="322" customFormat="1">
      <c r="A48" s="326"/>
      <c r="B48" s="326"/>
      <c r="C48" s="326"/>
      <c r="D48" s="326"/>
      <c r="E48" s="371" t="s">
        <v>101</v>
      </c>
      <c r="F48" s="374">
        <f>Summary!B61</f>
        <v>43647</v>
      </c>
      <c r="G48" s="374">
        <f>Summary!C61</f>
        <v>43647</v>
      </c>
      <c r="H48" s="374">
        <f>Summary!D61</f>
        <v>43647</v>
      </c>
      <c r="I48" s="374">
        <f>Summary!E61</f>
        <v>44013</v>
      </c>
      <c r="J48" s="374">
        <f>Summary!F61</f>
        <v>44013</v>
      </c>
      <c r="K48" s="374">
        <f>Summary!G61</f>
        <v>44013</v>
      </c>
      <c r="L48" s="374">
        <f>Summary!H61</f>
        <v>44378</v>
      </c>
      <c r="M48" s="374">
        <f>Summary!I61</f>
        <v>44378</v>
      </c>
      <c r="N48" s="374">
        <f>Summary!J61</f>
        <v>44378</v>
      </c>
      <c r="O48" s="374">
        <f>Summary!K61</f>
        <v>44743</v>
      </c>
      <c r="P48" s="374">
        <f>Summary!L61</f>
        <v>44743</v>
      </c>
      <c r="Q48" s="374">
        <f>Summary!M61</f>
        <v>44743</v>
      </c>
      <c r="R48" s="374">
        <f>Summary!N61</f>
        <v>45108</v>
      </c>
      <c r="S48" s="374">
        <f>Summary!O61</f>
        <v>45108</v>
      </c>
      <c r="T48" s="374">
        <f>Summary!P61</f>
        <v>45108</v>
      </c>
      <c r="U48" s="374">
        <f>Summary!Q61</f>
        <v>45474</v>
      </c>
      <c r="V48" s="374">
        <f>Summary!R61</f>
        <v>45474</v>
      </c>
      <c r="W48" s="374">
        <f>Summary!S61</f>
        <v>45474</v>
      </c>
      <c r="X48" s="374">
        <f>Summary!T61</f>
        <v>45839</v>
      </c>
      <c r="Y48" s="374">
        <f>Summary!U61</f>
        <v>45839</v>
      </c>
      <c r="Z48" s="374">
        <f>Summary!V61</f>
        <v>45839</v>
      </c>
      <c r="AA48" s="374">
        <f>Summary!W61</f>
        <v>46204</v>
      </c>
      <c r="AB48" s="374">
        <f>Summary!X61</f>
        <v>46204</v>
      </c>
      <c r="AC48" s="374">
        <f>Summary!Y61</f>
        <v>46204</v>
      </c>
      <c r="AD48" s="374">
        <f>Summary!Z61</f>
        <v>46569</v>
      </c>
      <c r="AE48" s="374">
        <f>Summary!AA61</f>
        <v>46569</v>
      </c>
      <c r="AF48" s="374">
        <f>Summary!AB61</f>
        <v>46569</v>
      </c>
      <c r="AG48" s="374">
        <f>Summary!AC61</f>
        <v>46935</v>
      </c>
      <c r="AH48" s="374">
        <f>Summary!AD61</f>
        <v>46935</v>
      </c>
      <c r="AI48" s="374">
        <f>Summary!AE61</f>
        <v>46935</v>
      </c>
      <c r="AJ48" s="374">
        <f>Summary!AF61</f>
        <v>43647</v>
      </c>
      <c r="AK48" s="374">
        <f>Summary!AG61</f>
        <v>43647</v>
      </c>
      <c r="AL48" s="374">
        <f>Summary!AH61</f>
        <v>43647</v>
      </c>
      <c r="AM48" s="327"/>
      <c r="AN48" s="327"/>
      <c r="AO48" s="327"/>
      <c r="AP48" s="327"/>
      <c r="AQ48" s="327"/>
      <c r="AR48" s="327"/>
      <c r="AS48" s="327"/>
      <c r="AT48" s="327"/>
      <c r="AU48" s="327"/>
      <c r="AV48" s="327"/>
      <c r="AW48" s="327"/>
      <c r="AX48" s="327"/>
      <c r="AY48" s="327"/>
      <c r="AZ48" s="327"/>
      <c r="BA48" s="327"/>
      <c r="BB48" s="327"/>
      <c r="BC48" s="327"/>
      <c r="BD48" s="327"/>
      <c r="BE48" s="327"/>
      <c r="BF48" s="327"/>
      <c r="BG48" s="327"/>
      <c r="BH48" s="327"/>
      <c r="BI48" s="327"/>
      <c r="BJ48" s="327"/>
      <c r="BK48" s="327"/>
      <c r="BL48" s="327"/>
      <c r="BM48" s="327"/>
      <c r="BN48" s="327"/>
      <c r="BO48" s="327"/>
      <c r="BP48" s="327"/>
      <c r="BQ48" s="327"/>
      <c r="BR48" s="327"/>
      <c r="BS48" s="327"/>
      <c r="BT48" s="327"/>
      <c r="BU48" s="327"/>
      <c r="BV48" s="327"/>
      <c r="BW48" s="327"/>
    </row>
    <row r="49" spans="1:75" s="322" customFormat="1">
      <c r="A49" s="326"/>
      <c r="B49" s="326"/>
      <c r="C49" s="326"/>
      <c r="D49" s="326"/>
      <c r="E49" s="371" t="s">
        <v>102</v>
      </c>
      <c r="F49" s="374">
        <f>Summary!B62</f>
        <v>44012</v>
      </c>
      <c r="G49" s="374">
        <f>Summary!C62</f>
        <v>44012</v>
      </c>
      <c r="H49" s="374">
        <f>Summary!D62</f>
        <v>44012</v>
      </c>
      <c r="I49" s="374">
        <f>Summary!E62</f>
        <v>44377</v>
      </c>
      <c r="J49" s="374">
        <f>Summary!F62</f>
        <v>44377</v>
      </c>
      <c r="K49" s="374">
        <f>Summary!G62</f>
        <v>44377</v>
      </c>
      <c r="L49" s="374">
        <f>Summary!H62</f>
        <v>44742</v>
      </c>
      <c r="M49" s="374">
        <f>Summary!I62</f>
        <v>44742</v>
      </c>
      <c r="N49" s="374">
        <f>Summary!J62</f>
        <v>44742</v>
      </c>
      <c r="O49" s="374">
        <f>Summary!K62</f>
        <v>45107</v>
      </c>
      <c r="P49" s="374">
        <f>Summary!L62</f>
        <v>45107</v>
      </c>
      <c r="Q49" s="374">
        <f>Summary!M62</f>
        <v>45107</v>
      </c>
      <c r="R49" s="374">
        <f>Summary!N62</f>
        <v>45473</v>
      </c>
      <c r="S49" s="374">
        <f>Summary!O62</f>
        <v>45473</v>
      </c>
      <c r="T49" s="374">
        <f>Summary!P62</f>
        <v>45473</v>
      </c>
      <c r="U49" s="374">
        <f>Summary!Q62</f>
        <v>45838</v>
      </c>
      <c r="V49" s="374">
        <f>Summary!R62</f>
        <v>45838</v>
      </c>
      <c r="W49" s="374">
        <f>Summary!S62</f>
        <v>45838</v>
      </c>
      <c r="X49" s="374">
        <f>Summary!T62</f>
        <v>46203</v>
      </c>
      <c r="Y49" s="374">
        <f>Summary!U62</f>
        <v>46203</v>
      </c>
      <c r="Z49" s="374">
        <f>Summary!V62</f>
        <v>46203</v>
      </c>
      <c r="AA49" s="374">
        <f>Summary!W62</f>
        <v>46568</v>
      </c>
      <c r="AB49" s="374">
        <f>Summary!X62</f>
        <v>46568</v>
      </c>
      <c r="AC49" s="374">
        <f>Summary!Y62</f>
        <v>46568</v>
      </c>
      <c r="AD49" s="374">
        <f>Summary!Z62</f>
        <v>46934</v>
      </c>
      <c r="AE49" s="374">
        <f>Summary!AA62</f>
        <v>46934</v>
      </c>
      <c r="AF49" s="374">
        <f>Summary!AB62</f>
        <v>46934</v>
      </c>
      <c r="AG49" s="374">
        <f>Summary!AC62</f>
        <v>47299</v>
      </c>
      <c r="AH49" s="374">
        <f>Summary!AD62</f>
        <v>47299</v>
      </c>
      <c r="AI49" s="374">
        <f>Summary!AE62</f>
        <v>47299</v>
      </c>
      <c r="AJ49" s="374">
        <f>Summary!AF62</f>
        <v>44742</v>
      </c>
      <c r="AK49" s="374">
        <f>Summary!AG62</f>
        <v>44742</v>
      </c>
      <c r="AL49" s="374">
        <f>Summary!AH62</f>
        <v>44742</v>
      </c>
      <c r="AM49" s="327"/>
      <c r="AN49" s="327"/>
      <c r="AO49" s="327"/>
      <c r="AP49" s="327"/>
      <c r="AQ49" s="327"/>
      <c r="AR49" s="327"/>
      <c r="AS49" s="327"/>
      <c r="AT49" s="327"/>
      <c r="AU49" s="327"/>
      <c r="AV49" s="327"/>
      <c r="AW49" s="327"/>
      <c r="AX49" s="327"/>
      <c r="AY49" s="327"/>
      <c r="AZ49" s="327"/>
      <c r="BA49" s="327"/>
      <c r="BB49" s="327"/>
      <c r="BC49" s="327"/>
      <c r="BD49" s="327"/>
      <c r="BE49" s="327"/>
      <c r="BF49" s="327"/>
      <c r="BG49" s="327"/>
      <c r="BH49" s="327"/>
      <c r="BI49" s="327"/>
      <c r="BJ49" s="327"/>
      <c r="BK49" s="327"/>
      <c r="BL49" s="327"/>
      <c r="BM49" s="327"/>
      <c r="BN49" s="327"/>
      <c r="BO49" s="327"/>
      <c r="BP49" s="327"/>
      <c r="BQ49" s="327"/>
      <c r="BR49" s="327"/>
      <c r="BS49" s="327"/>
      <c r="BT49" s="327"/>
      <c r="BU49" s="327"/>
      <c r="BV49" s="327"/>
      <c r="BW49" s="327"/>
    </row>
    <row r="50" spans="1:75">
      <c r="E50" s="376" t="s">
        <v>105</v>
      </c>
      <c r="F50" s="374">
        <f>Summary!B63</f>
        <v>0</v>
      </c>
      <c r="G50" s="374">
        <f>Summary!C63</f>
        <v>0</v>
      </c>
      <c r="H50" s="374">
        <f>Summary!D63</f>
        <v>0</v>
      </c>
      <c r="I50" s="374">
        <f>Summary!E63</f>
        <v>0</v>
      </c>
      <c r="J50" s="374">
        <f>Summary!F63</f>
        <v>0</v>
      </c>
      <c r="K50" s="374">
        <f>Summary!G63</f>
        <v>0</v>
      </c>
      <c r="L50" s="374">
        <f>Summary!H63</f>
        <v>0</v>
      </c>
      <c r="M50" s="374">
        <f>Summary!I63</f>
        <v>0</v>
      </c>
      <c r="N50" s="374">
        <f>Summary!J63</f>
        <v>0</v>
      </c>
      <c r="O50" s="374">
        <f>Summary!K63</f>
        <v>0</v>
      </c>
      <c r="P50" s="374">
        <f>Summary!L63</f>
        <v>0</v>
      </c>
      <c r="Q50" s="374">
        <f>Summary!M63</f>
        <v>0</v>
      </c>
      <c r="R50" s="374">
        <f>Summary!N63</f>
        <v>0</v>
      </c>
      <c r="S50" s="374">
        <f>Summary!O63</f>
        <v>0</v>
      </c>
      <c r="T50" s="374">
        <f>Summary!P63</f>
        <v>0</v>
      </c>
      <c r="U50" s="374">
        <f>Summary!Q63</f>
        <v>0</v>
      </c>
      <c r="V50" s="374">
        <f>Summary!R63</f>
        <v>0</v>
      </c>
      <c r="W50" s="374">
        <f>Summary!S63</f>
        <v>0</v>
      </c>
      <c r="X50" s="374">
        <f>Summary!T63</f>
        <v>0</v>
      </c>
      <c r="Y50" s="374">
        <f>Summary!U63</f>
        <v>0</v>
      </c>
      <c r="Z50" s="374">
        <f>Summary!V63</f>
        <v>0</v>
      </c>
      <c r="AA50" s="374">
        <f>Summary!W63</f>
        <v>0</v>
      </c>
      <c r="AB50" s="374">
        <f>Summary!X63</f>
        <v>0</v>
      </c>
      <c r="AC50" s="374">
        <f>Summary!Y63</f>
        <v>0</v>
      </c>
      <c r="AD50" s="374">
        <f>Summary!Z63</f>
        <v>0</v>
      </c>
      <c r="AE50" s="374">
        <f>Summary!AA63</f>
        <v>0</v>
      </c>
      <c r="AF50" s="374">
        <f>Summary!AB63</f>
        <v>0</v>
      </c>
      <c r="AG50" s="374">
        <f>Summary!AC63</f>
        <v>0</v>
      </c>
      <c r="AH50" s="374">
        <f>Summary!AD63</f>
        <v>0</v>
      </c>
      <c r="AI50" s="374">
        <f>Summary!AE63</f>
        <v>0</v>
      </c>
      <c r="AJ50" s="374">
        <f>Summary!AF63</f>
        <v>0</v>
      </c>
      <c r="AK50" s="374">
        <f>Summary!AG63</f>
        <v>0</v>
      </c>
      <c r="AL50" s="374">
        <f>Summary!AH63</f>
        <v>0</v>
      </c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</row>
    <row r="51" spans="1:75">
      <c r="E51" s="427" t="s">
        <v>119</v>
      </c>
      <c r="F51" s="429">
        <f>Summary!B64</f>
        <v>0</v>
      </c>
      <c r="G51" s="429">
        <f>Summary!C64</f>
        <v>0</v>
      </c>
      <c r="H51" s="429">
        <f>Summary!D64</f>
        <v>0</v>
      </c>
      <c r="I51" s="429">
        <f>Summary!E64</f>
        <v>0</v>
      </c>
      <c r="J51" s="429">
        <f>Summary!F64</f>
        <v>0</v>
      </c>
      <c r="K51" s="429">
        <f>Summary!G64</f>
        <v>0</v>
      </c>
      <c r="L51" s="429">
        <f>Summary!H64</f>
        <v>0</v>
      </c>
      <c r="M51" s="429">
        <f>Summary!I64</f>
        <v>0</v>
      </c>
      <c r="N51" s="429">
        <f>Summary!J64</f>
        <v>0</v>
      </c>
      <c r="O51" s="429">
        <f>Summary!K64</f>
        <v>0</v>
      </c>
      <c r="P51" s="429">
        <f>Summary!L64</f>
        <v>0</v>
      </c>
      <c r="Q51" s="429">
        <f>Summary!M64</f>
        <v>0</v>
      </c>
      <c r="R51" s="429">
        <f>Summary!N64</f>
        <v>0</v>
      </c>
      <c r="S51" s="429">
        <f>Summary!O64</f>
        <v>0</v>
      </c>
      <c r="T51" s="429">
        <f>Summary!P64</f>
        <v>0</v>
      </c>
      <c r="U51" s="429">
        <f>Summary!Q64</f>
        <v>0</v>
      </c>
      <c r="V51" s="429">
        <f>Summary!R64</f>
        <v>0</v>
      </c>
      <c r="W51" s="429">
        <f>Summary!S64</f>
        <v>0</v>
      </c>
      <c r="X51" s="429">
        <f>Summary!T64</f>
        <v>0</v>
      </c>
      <c r="Y51" s="429">
        <f>Summary!U64</f>
        <v>0</v>
      </c>
      <c r="Z51" s="429">
        <f>Summary!V64</f>
        <v>0</v>
      </c>
      <c r="AA51" s="429">
        <f>Summary!W64</f>
        <v>0</v>
      </c>
      <c r="AB51" s="429">
        <f>Summary!X64</f>
        <v>0</v>
      </c>
      <c r="AC51" s="429">
        <f>Summary!Y64</f>
        <v>0</v>
      </c>
      <c r="AD51" s="429">
        <f>Summary!Z64</f>
        <v>0</v>
      </c>
      <c r="AE51" s="429">
        <f>Summary!AA64</f>
        <v>0</v>
      </c>
      <c r="AF51" s="429">
        <f>Summary!AB64</f>
        <v>0</v>
      </c>
      <c r="AG51" s="429">
        <f>Summary!AC64</f>
        <v>0</v>
      </c>
      <c r="AH51" s="429">
        <f>Summary!AD64</f>
        <v>0</v>
      </c>
      <c r="AI51" s="429">
        <f>Summary!AE64</f>
        <v>0</v>
      </c>
      <c r="AL51" s="14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</row>
    <row r="52" spans="1:75">
      <c r="AL52" s="14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</row>
    <row r="53" spans="1:75">
      <c r="AL53" s="14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</row>
    <row r="54" spans="1:75">
      <c r="AL54" s="14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</row>
    <row r="55" spans="1:75">
      <c r="B55"/>
      <c r="C55"/>
      <c r="D55"/>
      <c r="E55"/>
      <c r="AJ55"/>
      <c r="AK55"/>
      <c r="AL55" s="14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</row>
    <row r="56" spans="1:75">
      <c r="B56"/>
      <c r="C56"/>
      <c r="D56"/>
      <c r="E56"/>
      <c r="AJ56"/>
      <c r="AK56"/>
      <c r="AL56" s="14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</row>
    <row r="57" spans="1:75">
      <c r="B57"/>
      <c r="C57"/>
      <c r="D57"/>
      <c r="E57"/>
      <c r="AJ57"/>
      <c r="AK57"/>
      <c r="AL57" s="14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</row>
    <row r="58" spans="1:75">
      <c r="B58"/>
      <c r="C58"/>
      <c r="D58"/>
      <c r="E58"/>
      <c r="AJ58"/>
      <c r="AK58"/>
      <c r="AL58" s="14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</row>
    <row r="59" spans="1:75">
      <c r="B59"/>
      <c r="C59"/>
      <c r="D59"/>
      <c r="E59"/>
      <c r="AJ59"/>
      <c r="AK59"/>
      <c r="AL59" s="14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</row>
    <row r="60" spans="1:75">
      <c r="B60"/>
      <c r="C60"/>
      <c r="D60"/>
      <c r="E60"/>
      <c r="AJ60"/>
      <c r="AK60"/>
      <c r="AL60" s="14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</row>
    <row r="61" spans="1:75">
      <c r="B61"/>
      <c r="C61"/>
      <c r="D61"/>
      <c r="E61"/>
      <c r="AJ61"/>
      <c r="AK61"/>
      <c r="AL61" s="14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</row>
    <row r="62" spans="1:75">
      <c r="B62"/>
      <c r="C62"/>
      <c r="D62"/>
      <c r="E62"/>
      <c r="AJ62"/>
      <c r="AK62"/>
      <c r="AL62" s="14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</row>
    <row r="63" spans="1:75">
      <c r="B63"/>
      <c r="C63"/>
      <c r="D63"/>
      <c r="E63"/>
      <c r="AJ63"/>
      <c r="AK63"/>
      <c r="AL63" s="14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</row>
    <row r="64" spans="1:75">
      <c r="B64"/>
      <c r="C64"/>
      <c r="D64"/>
      <c r="E64"/>
      <c r="AJ64"/>
      <c r="AK64"/>
      <c r="AL64" s="14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</row>
    <row r="65" spans="2:75">
      <c r="B65"/>
      <c r="C65"/>
      <c r="D65"/>
      <c r="E65"/>
      <c r="AJ65"/>
      <c r="AK65"/>
      <c r="AL65" s="14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</row>
    <row r="66" spans="2:75">
      <c r="B66"/>
      <c r="C66"/>
      <c r="D66"/>
      <c r="E66"/>
      <c r="AJ66"/>
      <c r="AK66"/>
      <c r="AL66" s="14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</row>
    <row r="67" spans="2:75">
      <c r="B67"/>
      <c r="C67"/>
      <c r="D67"/>
      <c r="E67"/>
      <c r="AJ67"/>
      <c r="AK67"/>
      <c r="AL67" s="14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</row>
    <row r="68" spans="2:75">
      <c r="B68"/>
      <c r="C68"/>
      <c r="D68"/>
      <c r="E68"/>
      <c r="AJ68"/>
      <c r="AK68"/>
      <c r="AL68" s="14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</row>
    <row r="69" spans="2:75">
      <c r="B69"/>
      <c r="C69"/>
      <c r="D69"/>
      <c r="E69"/>
      <c r="AJ69"/>
      <c r="AK69"/>
      <c r="AL69" s="14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</row>
    <row r="70" spans="2:75">
      <c r="B70"/>
      <c r="C70"/>
      <c r="D70"/>
      <c r="E70"/>
      <c r="AJ70"/>
      <c r="AK70"/>
      <c r="AL70" s="14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</row>
    <row r="71" spans="2:75">
      <c r="B71"/>
      <c r="C71"/>
      <c r="D71"/>
      <c r="E71"/>
      <c r="AJ71"/>
      <c r="AK71"/>
      <c r="AL71" s="14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</row>
    <row r="72" spans="2:75">
      <c r="B72"/>
      <c r="C72"/>
      <c r="D72"/>
      <c r="E72"/>
      <c r="AJ72"/>
      <c r="AK72"/>
      <c r="AL72" s="14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</row>
    <row r="73" spans="2:75">
      <c r="B73"/>
      <c r="C73"/>
      <c r="D73"/>
      <c r="E73"/>
      <c r="AJ73"/>
      <c r="AK73"/>
      <c r="AL73" s="14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</row>
    <row r="74" spans="2:75">
      <c r="B74"/>
      <c r="C74"/>
      <c r="D74"/>
      <c r="E74"/>
      <c r="AJ74"/>
      <c r="AK74"/>
      <c r="AL74" s="14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</row>
    <row r="75" spans="2:75">
      <c r="B75"/>
      <c r="C75"/>
      <c r="D75"/>
      <c r="E75"/>
      <c r="AJ75"/>
      <c r="AK75"/>
      <c r="AL75" s="14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</row>
    <row r="76" spans="2:75">
      <c r="B76"/>
      <c r="C76"/>
      <c r="D76"/>
      <c r="E76"/>
      <c r="AJ76"/>
      <c r="AK76"/>
      <c r="AL76" s="14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</row>
    <row r="77" spans="2:75">
      <c r="B77"/>
      <c r="C77"/>
      <c r="D77"/>
      <c r="E77"/>
      <c r="AJ77"/>
      <c r="AK77"/>
      <c r="AL77" s="14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</row>
    <row r="78" spans="2:75">
      <c r="B78"/>
      <c r="C78"/>
      <c r="D78"/>
      <c r="E78"/>
      <c r="AJ78"/>
      <c r="AK78"/>
      <c r="AL78" s="14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</row>
    <row r="79" spans="2:75">
      <c r="B79"/>
      <c r="C79"/>
      <c r="D79"/>
      <c r="E79"/>
      <c r="AJ79"/>
      <c r="AK79"/>
      <c r="AL79" s="14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</row>
    <row r="80" spans="2:75">
      <c r="B80"/>
      <c r="C80"/>
      <c r="D80"/>
      <c r="E80"/>
      <c r="AJ80"/>
      <c r="AK80"/>
      <c r="AL80" s="14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</row>
    <row r="81" spans="2:75">
      <c r="B81"/>
      <c r="C81"/>
      <c r="D81"/>
      <c r="E81"/>
      <c r="AJ81"/>
      <c r="AK81"/>
      <c r="AL81" s="14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</row>
    <row r="82" spans="2:75">
      <c r="B82"/>
      <c r="C82"/>
      <c r="D82"/>
      <c r="E82"/>
      <c r="AJ82"/>
      <c r="AK82"/>
      <c r="AL82" s="14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</row>
    <row r="83" spans="2:75">
      <c r="B83"/>
      <c r="C83"/>
      <c r="D83"/>
      <c r="E83"/>
      <c r="AJ83"/>
      <c r="AK83"/>
      <c r="AL83" s="14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</row>
    <row r="84" spans="2:75">
      <c r="B84"/>
      <c r="C84"/>
      <c r="D84"/>
      <c r="E84"/>
      <c r="AJ84"/>
      <c r="AK84"/>
      <c r="AL84" s="14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</row>
    <row r="85" spans="2:75">
      <c r="B85"/>
      <c r="C85"/>
      <c r="D85"/>
      <c r="E85"/>
      <c r="AJ85"/>
      <c r="AK85"/>
      <c r="AL85" s="14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</row>
    <row r="86" spans="2:75">
      <c r="B86"/>
      <c r="C86"/>
      <c r="D86"/>
      <c r="E86"/>
      <c r="AJ86"/>
      <c r="AK86"/>
      <c r="AL86" s="14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</row>
    <row r="87" spans="2:75">
      <c r="B87"/>
      <c r="C87"/>
      <c r="D87"/>
      <c r="E87"/>
      <c r="AJ87"/>
      <c r="AK87"/>
      <c r="AL87" s="14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</row>
    <row r="88" spans="2:75">
      <c r="B88"/>
      <c r="C88"/>
      <c r="D88"/>
      <c r="E88"/>
      <c r="AJ88"/>
      <c r="AK88"/>
      <c r="AL88" s="14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</row>
    <row r="89" spans="2:75">
      <c r="B89"/>
      <c r="C89"/>
      <c r="D89"/>
      <c r="E89"/>
      <c r="AJ89"/>
      <c r="AK89"/>
      <c r="AL89" s="14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</row>
    <row r="90" spans="2:75">
      <c r="B90"/>
      <c r="C90"/>
      <c r="D90"/>
      <c r="E90"/>
      <c r="AJ90"/>
      <c r="AK90"/>
      <c r="AL90" s="14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</row>
    <row r="91" spans="2:75">
      <c r="B91"/>
      <c r="C91"/>
      <c r="D91"/>
      <c r="E91"/>
      <c r="AJ91"/>
      <c r="AK91"/>
      <c r="AL91" s="14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</row>
    <row r="92" spans="2:75">
      <c r="B92"/>
      <c r="C92"/>
      <c r="D92"/>
      <c r="E92"/>
      <c r="AJ92"/>
      <c r="AK92"/>
      <c r="AL92" s="14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</row>
    <row r="93" spans="2:75">
      <c r="B93"/>
      <c r="C93"/>
      <c r="D93"/>
      <c r="E93"/>
      <c r="AJ93"/>
      <c r="AK93"/>
      <c r="AL93" s="14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</row>
    <row r="94" spans="2:75">
      <c r="B94"/>
      <c r="C94"/>
      <c r="D94"/>
      <c r="E94"/>
      <c r="AJ94"/>
      <c r="AK94"/>
      <c r="AL94" s="14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</row>
    <row r="95" spans="2:75">
      <c r="B95"/>
      <c r="C95"/>
      <c r="D95"/>
      <c r="E95"/>
      <c r="AJ95"/>
      <c r="AK95"/>
      <c r="AL95" s="14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</row>
    <row r="96" spans="2:75">
      <c r="B96"/>
      <c r="C96"/>
      <c r="D96"/>
      <c r="E96"/>
      <c r="AJ96"/>
      <c r="AK96"/>
      <c r="AL96" s="14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</row>
    <row r="97" spans="2:75">
      <c r="B97"/>
      <c r="C97"/>
      <c r="D97"/>
      <c r="E97"/>
      <c r="AJ97"/>
      <c r="AK97"/>
      <c r="AL97" s="14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</row>
    <row r="98" spans="2:75">
      <c r="B98"/>
      <c r="C98"/>
      <c r="D98"/>
      <c r="E98"/>
      <c r="AJ98"/>
      <c r="AK98"/>
      <c r="AL98" s="14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</row>
    <row r="99" spans="2:75">
      <c r="B99"/>
      <c r="C99"/>
      <c r="D99"/>
      <c r="E99"/>
      <c r="AJ99"/>
      <c r="AK99"/>
      <c r="AL99" s="14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</row>
    <row r="100" spans="2:75">
      <c r="B100"/>
      <c r="C100"/>
      <c r="D100"/>
      <c r="E100"/>
      <c r="AJ100"/>
      <c r="AK100"/>
      <c r="AL100" s="14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</row>
    <row r="101" spans="2:75">
      <c r="B101"/>
      <c r="C101"/>
      <c r="D101"/>
      <c r="E101"/>
      <c r="AJ101"/>
      <c r="AK101"/>
      <c r="AL101" s="14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</row>
    <row r="102" spans="2:75">
      <c r="B102"/>
      <c r="C102"/>
      <c r="D102"/>
      <c r="E102"/>
      <c r="AJ102"/>
      <c r="AK102"/>
      <c r="AL102" s="14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</row>
    <row r="103" spans="2:75">
      <c r="B103"/>
      <c r="C103"/>
      <c r="D103"/>
      <c r="E103"/>
      <c r="AJ103"/>
      <c r="AK103"/>
      <c r="AL103" s="14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</row>
    <row r="104" spans="2:75">
      <c r="B104"/>
      <c r="C104"/>
      <c r="D104"/>
      <c r="E104"/>
      <c r="AJ104"/>
      <c r="AK104"/>
      <c r="AL104" s="14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</row>
    <row r="105" spans="2:75">
      <c r="B105"/>
      <c r="C105"/>
      <c r="D105"/>
      <c r="E105"/>
      <c r="AJ105"/>
      <c r="AK105"/>
      <c r="AL105" s="14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</row>
    <row r="106" spans="2:75">
      <c r="B106"/>
      <c r="C106"/>
      <c r="D106"/>
      <c r="E106"/>
      <c r="AJ106"/>
      <c r="AK106"/>
      <c r="AL106" s="14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</row>
    <row r="107" spans="2:75">
      <c r="B107"/>
      <c r="C107"/>
      <c r="D107"/>
      <c r="E107"/>
      <c r="AJ107"/>
      <c r="AK107"/>
      <c r="AL107" s="14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</row>
    <row r="108" spans="2:75">
      <c r="B108"/>
      <c r="C108"/>
      <c r="D108"/>
      <c r="E108"/>
      <c r="AJ108"/>
      <c r="AK108"/>
      <c r="AL108" s="14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</row>
    <row r="109" spans="2:75">
      <c r="B109"/>
      <c r="C109"/>
      <c r="D109"/>
      <c r="E109"/>
      <c r="AJ109"/>
      <c r="AK109"/>
      <c r="AL109" s="14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</row>
    <row r="110" spans="2:75">
      <c r="B110"/>
      <c r="C110"/>
      <c r="D110"/>
      <c r="E110"/>
      <c r="AJ110"/>
      <c r="AK110"/>
      <c r="AL110" s="14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</row>
    <row r="111" spans="2:75">
      <c r="B111"/>
      <c r="C111"/>
      <c r="D111"/>
      <c r="E111"/>
      <c r="AJ111"/>
      <c r="AK111"/>
      <c r="AL111" s="14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</row>
    <row r="112" spans="2:75">
      <c r="B112"/>
      <c r="C112"/>
      <c r="D112"/>
      <c r="E112"/>
      <c r="AJ112"/>
      <c r="AK112"/>
      <c r="AL112" s="14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</row>
    <row r="113" spans="2:75">
      <c r="B113"/>
      <c r="C113"/>
      <c r="D113"/>
      <c r="E113"/>
      <c r="AJ113"/>
      <c r="AK113"/>
      <c r="AL113" s="14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</row>
    <row r="114" spans="2:75">
      <c r="B114"/>
      <c r="C114"/>
      <c r="D114"/>
      <c r="E114"/>
      <c r="AJ114"/>
      <c r="AK114"/>
      <c r="AL114" s="14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</row>
    <row r="115" spans="2:75">
      <c r="B115"/>
      <c r="C115"/>
      <c r="D115"/>
      <c r="E115"/>
      <c r="AJ115"/>
      <c r="AK115"/>
      <c r="AL115" s="14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</row>
    <row r="116" spans="2:75">
      <c r="B116"/>
      <c r="C116"/>
      <c r="D116"/>
      <c r="E116"/>
      <c r="AJ116"/>
      <c r="AK116"/>
      <c r="AL116" s="14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</row>
    <row r="117" spans="2:75">
      <c r="B117"/>
      <c r="C117"/>
      <c r="D117"/>
      <c r="E117"/>
      <c r="AJ117"/>
      <c r="AK117"/>
      <c r="AL117" s="14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</row>
    <row r="118" spans="2:75">
      <c r="B118"/>
      <c r="C118"/>
      <c r="D118"/>
      <c r="E118"/>
      <c r="AJ118"/>
      <c r="AK118"/>
      <c r="AL118" s="14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</row>
    <row r="119" spans="2:75">
      <c r="B119"/>
      <c r="C119"/>
      <c r="D119"/>
      <c r="E119"/>
      <c r="AJ119"/>
      <c r="AK119"/>
      <c r="AL119" s="14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</row>
    <row r="120" spans="2:75">
      <c r="B120"/>
      <c r="C120"/>
      <c r="D120"/>
      <c r="E120"/>
      <c r="AJ120"/>
      <c r="AK120"/>
      <c r="AL120" s="14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</row>
    <row r="121" spans="2:75">
      <c r="B121"/>
      <c r="C121"/>
      <c r="D121"/>
      <c r="E121"/>
      <c r="AJ121"/>
      <c r="AK121"/>
      <c r="AL121" s="14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</row>
    <row r="122" spans="2:75">
      <c r="B122"/>
      <c r="C122"/>
      <c r="D122"/>
      <c r="E122"/>
      <c r="AJ122"/>
      <c r="AK122"/>
      <c r="AL122" s="14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</row>
    <row r="123" spans="2:75">
      <c r="B123"/>
      <c r="C123"/>
      <c r="D123"/>
      <c r="E123"/>
      <c r="AJ123"/>
      <c r="AK123"/>
      <c r="AL123" s="14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</row>
    <row r="124" spans="2:75">
      <c r="B124"/>
      <c r="C124"/>
      <c r="D124"/>
      <c r="E124"/>
      <c r="AJ124"/>
      <c r="AK124"/>
      <c r="AL124" s="14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</row>
    <row r="125" spans="2:75">
      <c r="B125"/>
      <c r="C125"/>
      <c r="D125"/>
      <c r="E125"/>
      <c r="AJ125"/>
      <c r="AK125"/>
      <c r="AL125" s="14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</row>
    <row r="126" spans="2:75">
      <c r="B126"/>
      <c r="C126"/>
      <c r="D126"/>
      <c r="E126"/>
      <c r="AJ126"/>
      <c r="AK126"/>
      <c r="AL126" s="14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</row>
    <row r="127" spans="2:75">
      <c r="B127"/>
      <c r="C127"/>
      <c r="D127"/>
      <c r="E127"/>
      <c r="AJ127"/>
      <c r="AK127"/>
      <c r="AL127" s="14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</row>
    <row r="128" spans="2:75">
      <c r="B128"/>
      <c r="C128"/>
      <c r="D128"/>
      <c r="E128"/>
      <c r="AJ128"/>
      <c r="AK128"/>
      <c r="AL128" s="14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</row>
    <row r="129" spans="2:75">
      <c r="B129"/>
      <c r="C129"/>
      <c r="D129"/>
      <c r="E129"/>
      <c r="AJ129"/>
      <c r="AK129"/>
      <c r="AL129" s="14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</row>
    <row r="130" spans="2:75">
      <c r="B130"/>
      <c r="C130"/>
      <c r="D130"/>
      <c r="E130"/>
      <c r="AJ130"/>
      <c r="AK130"/>
      <c r="AL130" s="14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</row>
    <row r="131" spans="2:75">
      <c r="B131"/>
      <c r="C131"/>
      <c r="D131"/>
      <c r="E131"/>
      <c r="AJ131"/>
      <c r="AK131"/>
      <c r="AL131" s="14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</row>
    <row r="132" spans="2:75">
      <c r="B132"/>
      <c r="C132"/>
      <c r="D132"/>
      <c r="E132"/>
      <c r="AJ132"/>
      <c r="AK132"/>
      <c r="AL132" s="14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</row>
    <row r="133" spans="2:75">
      <c r="B133"/>
      <c r="C133"/>
      <c r="D133"/>
      <c r="E133"/>
      <c r="AJ133"/>
      <c r="AK133"/>
      <c r="AL133" s="14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</row>
    <row r="134" spans="2:75">
      <c r="B134"/>
      <c r="C134"/>
      <c r="D134"/>
      <c r="E134"/>
      <c r="AJ134"/>
      <c r="AK134"/>
      <c r="AL134" s="14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</row>
    <row r="135" spans="2:75">
      <c r="B135"/>
      <c r="C135"/>
      <c r="D135"/>
      <c r="E135"/>
      <c r="AJ135"/>
      <c r="AK135"/>
      <c r="AL135" s="14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</row>
    <row r="136" spans="2:75">
      <c r="B136"/>
      <c r="C136"/>
      <c r="D136"/>
      <c r="E136"/>
      <c r="AJ136"/>
      <c r="AK136"/>
      <c r="AL136" s="14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</row>
    <row r="137" spans="2:75">
      <c r="B137"/>
      <c r="C137"/>
      <c r="D137"/>
      <c r="E137"/>
      <c r="AJ137"/>
      <c r="AK137"/>
      <c r="AL137" s="14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</row>
    <row r="138" spans="2:75">
      <c r="B138"/>
      <c r="C138"/>
      <c r="D138"/>
      <c r="E138"/>
      <c r="AJ138"/>
      <c r="AK138"/>
      <c r="AL138" s="14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</row>
    <row r="139" spans="2:75">
      <c r="B139"/>
      <c r="C139"/>
      <c r="D139"/>
      <c r="E139"/>
      <c r="AJ139"/>
      <c r="AK139"/>
      <c r="AL139" s="14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</row>
    <row r="140" spans="2:75">
      <c r="B140"/>
      <c r="C140"/>
      <c r="D140"/>
      <c r="E140"/>
      <c r="AJ140"/>
      <c r="AK140"/>
      <c r="AL140" s="14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</row>
    <row r="141" spans="2:75">
      <c r="B141"/>
      <c r="C141"/>
      <c r="D141"/>
      <c r="E141"/>
      <c r="AJ141"/>
      <c r="AK141"/>
      <c r="AL141" s="14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</row>
    <row r="142" spans="2:75">
      <c r="B142"/>
      <c r="C142"/>
      <c r="D142"/>
      <c r="E142"/>
      <c r="AJ142"/>
      <c r="AK142"/>
      <c r="AL142" s="14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</row>
    <row r="143" spans="2:75">
      <c r="B143"/>
      <c r="C143"/>
      <c r="D143"/>
      <c r="E143"/>
      <c r="AJ143"/>
      <c r="AK143"/>
      <c r="AL143" s="14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</row>
    <row r="144" spans="2:75">
      <c r="B144"/>
      <c r="C144"/>
      <c r="D144"/>
      <c r="E144"/>
      <c r="AJ144"/>
      <c r="AK144"/>
      <c r="AL144" s="14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</row>
    <row r="145" spans="2:75">
      <c r="B145"/>
      <c r="C145"/>
      <c r="D145"/>
      <c r="E145"/>
      <c r="AJ145"/>
      <c r="AK145"/>
      <c r="AL145" s="14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</row>
    <row r="146" spans="2:75">
      <c r="B146"/>
      <c r="C146"/>
      <c r="D146"/>
      <c r="E146"/>
      <c r="AJ146"/>
      <c r="AK146"/>
      <c r="AL146" s="14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</row>
    <row r="147" spans="2:75">
      <c r="B147"/>
      <c r="C147"/>
      <c r="D147"/>
      <c r="E147"/>
      <c r="AJ147"/>
      <c r="AK147"/>
      <c r="AL147" s="14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</row>
    <row r="148" spans="2:75">
      <c r="B148"/>
      <c r="C148"/>
      <c r="D148"/>
      <c r="E148"/>
      <c r="AJ148"/>
      <c r="AK148"/>
      <c r="AL148" s="14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</row>
    <row r="149" spans="2:75">
      <c r="B149"/>
      <c r="C149"/>
      <c r="D149"/>
      <c r="E149"/>
      <c r="AJ149"/>
      <c r="AK149"/>
      <c r="AL149" s="14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</row>
    <row r="150" spans="2:75">
      <c r="B150"/>
      <c r="C150"/>
      <c r="D150"/>
      <c r="E150"/>
      <c r="AJ150"/>
      <c r="AK150"/>
      <c r="AL150" s="14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</row>
    <row r="151" spans="2:75">
      <c r="B151"/>
      <c r="C151"/>
      <c r="D151"/>
      <c r="E151"/>
      <c r="AJ151"/>
      <c r="AK151"/>
      <c r="AL151" s="14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</row>
    <row r="152" spans="2:75">
      <c r="B152"/>
      <c r="C152"/>
      <c r="D152"/>
      <c r="E152"/>
      <c r="AJ152"/>
      <c r="AK152"/>
      <c r="AL152" s="14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</row>
    <row r="153" spans="2:75">
      <c r="B153"/>
      <c r="C153"/>
      <c r="D153"/>
      <c r="E153"/>
      <c r="AJ153"/>
      <c r="AK153"/>
      <c r="AL153" s="14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</row>
    <row r="154" spans="2:75">
      <c r="B154"/>
      <c r="C154"/>
      <c r="D154"/>
      <c r="E154"/>
      <c r="AJ154"/>
      <c r="AK154"/>
      <c r="AL154" s="14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</row>
    <row r="155" spans="2:75">
      <c r="B155"/>
      <c r="C155"/>
      <c r="D155"/>
      <c r="E155"/>
      <c r="AJ155"/>
      <c r="AK155"/>
      <c r="AL155" s="14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</row>
    <row r="156" spans="2:75">
      <c r="B156"/>
      <c r="C156"/>
      <c r="D156"/>
      <c r="E156"/>
      <c r="AJ156"/>
      <c r="AK156"/>
      <c r="AL156" s="14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</row>
    <row r="157" spans="2:75">
      <c r="B157"/>
      <c r="C157"/>
      <c r="D157"/>
      <c r="E157"/>
      <c r="AJ157"/>
      <c r="AK157"/>
      <c r="AL157" s="14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</row>
    <row r="158" spans="2:75">
      <c r="B158"/>
      <c r="C158"/>
      <c r="D158"/>
      <c r="E158"/>
      <c r="AJ158"/>
      <c r="AK158"/>
      <c r="AL158" s="14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</row>
    <row r="159" spans="2:75">
      <c r="B159"/>
      <c r="C159"/>
      <c r="D159"/>
      <c r="E159"/>
      <c r="AJ159"/>
      <c r="AK159"/>
      <c r="AL159" s="14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</row>
    <row r="160" spans="2:75">
      <c r="B160"/>
      <c r="C160"/>
      <c r="D160"/>
      <c r="E160"/>
      <c r="AJ160"/>
      <c r="AK160"/>
      <c r="AL160" s="14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</row>
    <row r="161" spans="2:75">
      <c r="B161"/>
      <c r="C161"/>
      <c r="D161"/>
      <c r="E161"/>
      <c r="AJ161"/>
      <c r="AK161"/>
      <c r="AL161" s="14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</row>
    <row r="162" spans="2:75">
      <c r="B162"/>
      <c r="C162"/>
      <c r="D162"/>
      <c r="E162"/>
      <c r="AJ162"/>
      <c r="AK162"/>
      <c r="AL162" s="14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</row>
    <row r="163" spans="2:75">
      <c r="B163"/>
      <c r="C163"/>
      <c r="D163"/>
      <c r="E163"/>
      <c r="AJ163"/>
      <c r="AK163"/>
      <c r="AL163" s="14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</row>
    <row r="164" spans="2:75">
      <c r="B164"/>
      <c r="C164"/>
      <c r="D164"/>
      <c r="E164"/>
      <c r="AJ164"/>
      <c r="AK164"/>
      <c r="AL164" s="14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</row>
    <row r="165" spans="2:75">
      <c r="B165"/>
      <c r="C165"/>
      <c r="D165"/>
      <c r="E165"/>
      <c r="AJ165"/>
      <c r="AK165"/>
      <c r="AL165" s="14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</row>
    <row r="166" spans="2:75">
      <c r="B166"/>
      <c r="C166"/>
      <c r="D166"/>
      <c r="E166"/>
      <c r="AJ166"/>
      <c r="AK166"/>
      <c r="AL166" s="14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</row>
    <row r="167" spans="2:75">
      <c r="B167"/>
      <c r="C167"/>
      <c r="D167"/>
      <c r="E167"/>
      <c r="AJ167"/>
      <c r="AK167"/>
      <c r="AL167" s="14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</row>
    <row r="168" spans="2:75">
      <c r="B168"/>
      <c r="C168"/>
      <c r="D168"/>
      <c r="E168"/>
      <c r="AJ168"/>
      <c r="AK168"/>
      <c r="AL168" s="14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</row>
    <row r="169" spans="2:75">
      <c r="B169"/>
      <c r="C169"/>
      <c r="D169"/>
      <c r="E169"/>
      <c r="AJ169"/>
      <c r="AK169"/>
      <c r="AL169" s="14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</row>
    <row r="170" spans="2:75">
      <c r="B170"/>
      <c r="C170"/>
      <c r="D170"/>
      <c r="E170"/>
      <c r="AJ170"/>
      <c r="AK170"/>
      <c r="AL170" s="14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</row>
    <row r="171" spans="2:75">
      <c r="B171"/>
      <c r="C171"/>
      <c r="D171"/>
      <c r="E171"/>
      <c r="AJ171"/>
      <c r="AK171"/>
      <c r="AL171" s="14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</row>
    <row r="172" spans="2:75">
      <c r="B172"/>
      <c r="C172"/>
      <c r="D172"/>
      <c r="E172"/>
      <c r="AJ172"/>
      <c r="AK172"/>
      <c r="AL172" s="14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</row>
    <row r="173" spans="2:75">
      <c r="B173"/>
      <c r="C173"/>
      <c r="D173"/>
      <c r="E173"/>
      <c r="AJ173"/>
      <c r="AK173"/>
      <c r="AL173" s="14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</row>
    <row r="174" spans="2:75">
      <c r="B174"/>
      <c r="C174"/>
      <c r="D174"/>
      <c r="E174"/>
      <c r="AJ174"/>
      <c r="AK174"/>
      <c r="AL174" s="14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</row>
    <row r="175" spans="2:75">
      <c r="B175"/>
      <c r="C175"/>
      <c r="D175"/>
      <c r="E175"/>
      <c r="AJ175"/>
      <c r="AK175"/>
      <c r="AL175" s="14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</row>
    <row r="176" spans="2:75">
      <c r="B176"/>
      <c r="C176"/>
      <c r="D176"/>
      <c r="E176"/>
      <c r="AJ176"/>
      <c r="AK176"/>
      <c r="AL176" s="14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</row>
    <row r="177" spans="2:75">
      <c r="B177"/>
      <c r="C177"/>
      <c r="D177"/>
      <c r="E177"/>
      <c r="AJ177"/>
      <c r="AK177"/>
      <c r="AL177" s="14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</row>
    <row r="178" spans="2:75">
      <c r="B178"/>
      <c r="C178"/>
      <c r="D178"/>
      <c r="E178"/>
      <c r="AJ178"/>
      <c r="AK178"/>
      <c r="AL178" s="14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</row>
    <row r="179" spans="2:75">
      <c r="B179"/>
      <c r="C179"/>
      <c r="D179"/>
      <c r="E179"/>
      <c r="AJ179"/>
      <c r="AK179"/>
      <c r="AL179" s="14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</row>
    <row r="180" spans="2:75">
      <c r="B180"/>
      <c r="C180"/>
      <c r="D180"/>
      <c r="E180"/>
      <c r="AJ180"/>
      <c r="AK180"/>
      <c r="AL180" s="14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</row>
    <row r="181" spans="2:75">
      <c r="B181"/>
      <c r="C181"/>
      <c r="D181"/>
      <c r="E181"/>
      <c r="AJ181"/>
      <c r="AK181"/>
      <c r="AL181" s="14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</row>
    <row r="182" spans="2:75">
      <c r="B182"/>
      <c r="C182"/>
      <c r="D182"/>
      <c r="E182"/>
      <c r="AJ182"/>
      <c r="AK182"/>
      <c r="AL182" s="14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</row>
    <row r="183" spans="2:75">
      <c r="B183"/>
      <c r="C183"/>
      <c r="D183"/>
      <c r="E183"/>
      <c r="AJ183"/>
      <c r="AK183"/>
      <c r="AL183" s="14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</row>
    <row r="184" spans="2:75">
      <c r="B184"/>
      <c r="C184"/>
      <c r="D184"/>
      <c r="E184"/>
      <c r="AJ184"/>
      <c r="AK184"/>
      <c r="AL184" s="14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</row>
    <row r="185" spans="2:75">
      <c r="B185"/>
      <c r="C185"/>
      <c r="D185"/>
      <c r="E185"/>
      <c r="AJ185"/>
      <c r="AK185"/>
      <c r="AL185" s="14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</row>
    <row r="186" spans="2:75">
      <c r="B186"/>
      <c r="C186"/>
      <c r="D186"/>
      <c r="E186"/>
      <c r="AJ186"/>
      <c r="AK186"/>
      <c r="AL186" s="14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</row>
    <row r="187" spans="2:75">
      <c r="B187"/>
      <c r="C187"/>
      <c r="D187"/>
      <c r="E187"/>
      <c r="AJ187"/>
      <c r="AK187"/>
      <c r="AL187" s="14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</row>
    <row r="188" spans="2:75">
      <c r="B188"/>
      <c r="C188"/>
      <c r="D188"/>
      <c r="E188"/>
      <c r="AJ188"/>
      <c r="AK188"/>
      <c r="AL188" s="14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</row>
    <row r="189" spans="2:75">
      <c r="B189"/>
      <c r="C189"/>
      <c r="D189"/>
      <c r="E189"/>
      <c r="AJ189"/>
      <c r="AK189"/>
      <c r="AL189" s="14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</row>
    <row r="190" spans="2:75">
      <c r="B190"/>
      <c r="C190"/>
      <c r="D190"/>
      <c r="E190"/>
      <c r="AJ190"/>
      <c r="AK190"/>
      <c r="AL190" s="14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</row>
    <row r="191" spans="2:75">
      <c r="B191"/>
      <c r="C191"/>
      <c r="D191"/>
      <c r="E191"/>
      <c r="AJ191"/>
      <c r="AK191"/>
      <c r="AL191" s="14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</row>
    <row r="192" spans="2:75">
      <c r="B192"/>
      <c r="C192"/>
      <c r="D192"/>
      <c r="E192"/>
      <c r="AJ192"/>
      <c r="AK192"/>
      <c r="AL192" s="14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</row>
    <row r="193" spans="2:75">
      <c r="B193"/>
      <c r="C193"/>
      <c r="D193"/>
      <c r="E193"/>
      <c r="AJ193"/>
      <c r="AK193"/>
      <c r="AL193" s="14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</row>
    <row r="194" spans="2:75">
      <c r="B194"/>
      <c r="C194"/>
      <c r="D194"/>
      <c r="E194"/>
      <c r="AJ194"/>
      <c r="AK194"/>
      <c r="AL194" s="14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</row>
    <row r="195" spans="2:75">
      <c r="B195"/>
      <c r="C195"/>
      <c r="D195"/>
      <c r="E195"/>
      <c r="AJ195"/>
      <c r="AK195"/>
      <c r="AL195" s="14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</row>
    <row r="196" spans="2:75">
      <c r="B196"/>
      <c r="C196"/>
      <c r="D196"/>
      <c r="E196"/>
      <c r="AJ196"/>
      <c r="AK196"/>
      <c r="AL196" s="14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</row>
    <row r="197" spans="2:75">
      <c r="B197"/>
      <c r="C197"/>
      <c r="D197"/>
      <c r="E197"/>
      <c r="AJ197"/>
      <c r="AK197"/>
      <c r="AL197" s="14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</row>
    <row r="198" spans="2:75">
      <c r="B198"/>
      <c r="C198"/>
      <c r="D198"/>
      <c r="E198"/>
      <c r="AJ198"/>
      <c r="AK198"/>
      <c r="AL198" s="14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</row>
    <row r="199" spans="2:75">
      <c r="B199"/>
      <c r="C199"/>
      <c r="D199"/>
      <c r="E199"/>
      <c r="AJ199"/>
      <c r="AK199"/>
      <c r="AL199" s="14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</row>
    <row r="200" spans="2:75">
      <c r="B200"/>
      <c r="C200"/>
      <c r="D200"/>
      <c r="E200"/>
      <c r="AJ200"/>
      <c r="AK200"/>
      <c r="AL200" s="14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</row>
    <row r="201" spans="2:75">
      <c r="B201"/>
      <c r="C201"/>
      <c r="D201"/>
      <c r="E201"/>
      <c r="AJ201"/>
      <c r="AK201"/>
      <c r="AL201" s="14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</row>
    <row r="202" spans="2:75">
      <c r="B202"/>
      <c r="C202"/>
      <c r="D202"/>
      <c r="E202"/>
      <c r="AJ202"/>
      <c r="AK202"/>
      <c r="AL202" s="14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</row>
    <row r="203" spans="2:75">
      <c r="B203"/>
      <c r="C203"/>
      <c r="D203"/>
      <c r="E203"/>
      <c r="AJ203"/>
      <c r="AK203"/>
      <c r="AL203" s="14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</row>
    <row r="204" spans="2:75">
      <c r="B204"/>
      <c r="C204"/>
      <c r="D204"/>
      <c r="E204"/>
      <c r="AJ204"/>
      <c r="AK204"/>
      <c r="AL204" s="14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</row>
    <row r="205" spans="2:75">
      <c r="B205"/>
      <c r="C205"/>
      <c r="D205"/>
      <c r="E205"/>
      <c r="AJ205"/>
      <c r="AK205"/>
      <c r="AL205" s="14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</row>
    <row r="206" spans="2:75">
      <c r="B206"/>
      <c r="C206"/>
      <c r="D206"/>
      <c r="E206"/>
      <c r="AJ206"/>
      <c r="AK206"/>
      <c r="AL206" s="14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</row>
    <row r="207" spans="2:75">
      <c r="B207"/>
      <c r="C207"/>
      <c r="D207"/>
      <c r="E207"/>
      <c r="AJ207"/>
      <c r="AK207"/>
      <c r="AL207" s="14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</row>
    <row r="208" spans="2:75">
      <c r="B208"/>
      <c r="C208"/>
      <c r="D208"/>
      <c r="E208"/>
      <c r="AJ208"/>
      <c r="AK208"/>
      <c r="AL208" s="14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</row>
    <row r="209" spans="2:75">
      <c r="B209"/>
      <c r="C209"/>
      <c r="D209"/>
      <c r="E209"/>
      <c r="AJ209"/>
      <c r="AK209"/>
      <c r="AL209" s="14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</row>
    <row r="210" spans="2:75">
      <c r="B210"/>
      <c r="C210"/>
      <c r="D210"/>
      <c r="E210"/>
      <c r="AJ210"/>
      <c r="AK210"/>
      <c r="AL210" s="14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</row>
    <row r="211" spans="2:75">
      <c r="B211"/>
      <c r="C211"/>
      <c r="D211"/>
      <c r="E211"/>
      <c r="AJ211"/>
      <c r="AK211"/>
      <c r="AL211" s="14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</row>
    <row r="212" spans="2:75">
      <c r="B212"/>
      <c r="C212"/>
      <c r="D212"/>
      <c r="E212"/>
      <c r="AJ212"/>
      <c r="AK212"/>
      <c r="AL212" s="14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</row>
    <row r="213" spans="2:75">
      <c r="B213"/>
      <c r="C213"/>
      <c r="D213"/>
      <c r="E213"/>
      <c r="AJ213"/>
      <c r="AK213"/>
      <c r="AL213" s="14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</row>
    <row r="214" spans="2:75">
      <c r="B214"/>
      <c r="C214"/>
      <c r="D214"/>
      <c r="E214"/>
      <c r="AJ214"/>
      <c r="AK214"/>
      <c r="AL214" s="14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</row>
    <row r="215" spans="2:75">
      <c r="B215"/>
      <c r="C215"/>
      <c r="D215"/>
      <c r="E215"/>
      <c r="AJ215"/>
      <c r="AK215"/>
      <c r="AL215" s="14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</row>
    <row r="216" spans="2:75">
      <c r="B216"/>
      <c r="C216"/>
      <c r="D216"/>
      <c r="E216"/>
      <c r="AJ216"/>
      <c r="AK216"/>
      <c r="AL216" s="14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</row>
    <row r="217" spans="2:75">
      <c r="B217"/>
      <c r="C217"/>
      <c r="D217"/>
      <c r="E217"/>
      <c r="AJ217"/>
      <c r="AK217"/>
      <c r="AL217" s="14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</row>
    <row r="218" spans="2:75">
      <c r="B218"/>
      <c r="C218"/>
      <c r="D218"/>
      <c r="E218"/>
      <c r="AJ218"/>
      <c r="AK218"/>
      <c r="AL218" s="14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</row>
    <row r="219" spans="2:75">
      <c r="B219"/>
      <c r="C219"/>
      <c r="D219"/>
      <c r="E219"/>
      <c r="AJ219"/>
      <c r="AK219"/>
      <c r="AL219" s="14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</row>
    <row r="220" spans="2:75">
      <c r="B220"/>
      <c r="C220"/>
      <c r="D220"/>
      <c r="E220"/>
      <c r="AJ220"/>
      <c r="AK220"/>
      <c r="AL220" s="14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</row>
    <row r="221" spans="2:75">
      <c r="B221"/>
      <c r="C221"/>
      <c r="D221"/>
      <c r="E221"/>
      <c r="AJ221"/>
      <c r="AK221"/>
      <c r="AL221" s="14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</row>
    <row r="222" spans="2:75">
      <c r="B222"/>
      <c r="C222"/>
      <c r="D222"/>
      <c r="E222"/>
      <c r="AJ222"/>
      <c r="AK222"/>
      <c r="AL222" s="14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</row>
    <row r="223" spans="2:75">
      <c r="B223"/>
      <c r="C223"/>
      <c r="D223"/>
      <c r="E223"/>
      <c r="AJ223"/>
      <c r="AK223"/>
      <c r="AL223" s="14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</row>
    <row r="224" spans="2:75">
      <c r="B224"/>
      <c r="C224"/>
      <c r="D224"/>
      <c r="E224"/>
      <c r="AJ224"/>
      <c r="AK224"/>
      <c r="AL224" s="14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</row>
    <row r="225" spans="2:75">
      <c r="B225"/>
      <c r="C225"/>
      <c r="D225"/>
      <c r="E225"/>
      <c r="AJ225"/>
      <c r="AK225"/>
      <c r="AL225" s="14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</row>
    <row r="226" spans="2:75">
      <c r="B226"/>
      <c r="C226"/>
      <c r="D226"/>
      <c r="E226"/>
      <c r="AJ226"/>
      <c r="AK226"/>
      <c r="AL226" s="14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</row>
    <row r="227" spans="2:75">
      <c r="B227"/>
      <c r="C227"/>
      <c r="D227"/>
      <c r="E227"/>
      <c r="AJ227"/>
      <c r="AK227"/>
      <c r="AL227" s="14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</row>
    <row r="228" spans="2:75">
      <c r="B228"/>
      <c r="C228"/>
      <c r="D228"/>
      <c r="E228"/>
      <c r="AJ228"/>
      <c r="AK228"/>
      <c r="AL228" s="14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</row>
    <row r="229" spans="2:75">
      <c r="B229"/>
      <c r="C229"/>
      <c r="D229"/>
      <c r="E229"/>
      <c r="AJ229"/>
      <c r="AK229"/>
      <c r="AL229" s="14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</row>
    <row r="230" spans="2:75">
      <c r="B230"/>
      <c r="C230"/>
      <c r="D230"/>
      <c r="E230"/>
      <c r="AJ230"/>
      <c r="AK230"/>
      <c r="AL230" s="14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</row>
    <row r="231" spans="2:75">
      <c r="B231"/>
      <c r="C231"/>
      <c r="D231"/>
      <c r="E231"/>
      <c r="AJ231"/>
      <c r="AK231"/>
      <c r="AL231" s="14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</row>
    <row r="232" spans="2:75">
      <c r="B232"/>
      <c r="C232"/>
      <c r="D232"/>
      <c r="E232"/>
      <c r="AJ232"/>
      <c r="AK232"/>
      <c r="AL232" s="14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</row>
    <row r="233" spans="2:75">
      <c r="B233"/>
      <c r="C233"/>
      <c r="D233"/>
      <c r="E233"/>
      <c r="AJ233"/>
      <c r="AK233"/>
      <c r="AL233" s="14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</row>
    <row r="234" spans="2:75">
      <c r="B234"/>
      <c r="C234"/>
      <c r="D234"/>
      <c r="E234"/>
      <c r="AJ234"/>
      <c r="AK234"/>
      <c r="AL234" s="14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</row>
    <row r="235" spans="2:75">
      <c r="B235"/>
      <c r="C235"/>
      <c r="D235"/>
      <c r="E235"/>
      <c r="AJ235"/>
      <c r="AK235"/>
      <c r="AL235" s="14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</row>
    <row r="236" spans="2:75">
      <c r="B236"/>
      <c r="C236"/>
      <c r="D236"/>
      <c r="E236"/>
      <c r="AJ236"/>
      <c r="AK236"/>
      <c r="AL236" s="14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</row>
    <row r="237" spans="2:75">
      <c r="B237"/>
      <c r="C237"/>
      <c r="D237"/>
      <c r="E237"/>
      <c r="AJ237"/>
      <c r="AK237"/>
      <c r="AL237" s="14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</row>
    <row r="238" spans="2:75">
      <c r="B238"/>
      <c r="C238"/>
      <c r="D238"/>
      <c r="E238"/>
      <c r="AJ238"/>
      <c r="AK238"/>
      <c r="AL238" s="14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</row>
    <row r="239" spans="2:75">
      <c r="B239"/>
      <c r="C239"/>
      <c r="D239"/>
      <c r="E239"/>
      <c r="AJ239"/>
      <c r="AK239"/>
      <c r="AL239" s="14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</row>
    <row r="240" spans="2:75">
      <c r="B240"/>
      <c r="C240"/>
      <c r="D240"/>
      <c r="E240"/>
      <c r="AJ240"/>
      <c r="AK240"/>
      <c r="AL240" s="14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</row>
    <row r="241" spans="2:75">
      <c r="B241"/>
      <c r="C241"/>
      <c r="D241"/>
      <c r="E241"/>
      <c r="AJ241"/>
      <c r="AK241"/>
      <c r="AL241" s="14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</row>
    <row r="242" spans="2:75">
      <c r="B242"/>
      <c r="C242"/>
      <c r="D242"/>
      <c r="E242"/>
      <c r="AJ242"/>
      <c r="AK242"/>
      <c r="AL242" s="14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</row>
    <row r="243" spans="2:75">
      <c r="B243"/>
      <c r="C243"/>
      <c r="D243"/>
      <c r="E243"/>
      <c r="AJ243"/>
      <c r="AK243"/>
      <c r="AL243" s="14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</row>
    <row r="244" spans="2:75">
      <c r="B244"/>
      <c r="C244"/>
      <c r="D244"/>
      <c r="E244"/>
      <c r="AJ244"/>
      <c r="AK244"/>
      <c r="AL244" s="14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</row>
    <row r="245" spans="2:75">
      <c r="B245"/>
      <c r="C245"/>
      <c r="D245"/>
      <c r="E245"/>
      <c r="AJ245"/>
      <c r="AK245"/>
      <c r="AL245" s="14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</row>
    <row r="246" spans="2:75">
      <c r="B246"/>
      <c r="C246"/>
      <c r="D246"/>
      <c r="E246"/>
      <c r="AJ246"/>
      <c r="AK246"/>
      <c r="AL246" s="14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</row>
    <row r="247" spans="2:75">
      <c r="B247"/>
      <c r="C247"/>
      <c r="D247"/>
      <c r="E247"/>
      <c r="AJ247"/>
      <c r="AK247"/>
      <c r="AL247" s="14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</row>
    <row r="248" spans="2:75">
      <c r="B248"/>
      <c r="C248"/>
      <c r="D248"/>
      <c r="E248"/>
      <c r="AJ248"/>
      <c r="AK248"/>
      <c r="AL248" s="14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</row>
    <row r="249" spans="2:75">
      <c r="B249"/>
      <c r="C249"/>
      <c r="D249"/>
      <c r="E249"/>
      <c r="AJ249"/>
      <c r="AK249"/>
      <c r="AL249" s="14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</row>
    <row r="250" spans="2:75">
      <c r="B250"/>
      <c r="C250"/>
      <c r="D250"/>
      <c r="E250"/>
      <c r="AJ250"/>
      <c r="AK250"/>
      <c r="AL250" s="14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</row>
    <row r="251" spans="2:75">
      <c r="B251"/>
      <c r="C251"/>
      <c r="D251"/>
      <c r="E251"/>
      <c r="AJ251"/>
      <c r="AK251"/>
      <c r="AL251" s="14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</row>
    <row r="252" spans="2:75">
      <c r="B252"/>
      <c r="C252"/>
      <c r="D252"/>
      <c r="E252"/>
      <c r="AJ252"/>
      <c r="AK252"/>
      <c r="AL252" s="14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</row>
    <row r="253" spans="2:75">
      <c r="B253"/>
      <c r="C253"/>
      <c r="D253"/>
      <c r="E253"/>
      <c r="AJ253"/>
      <c r="AK253"/>
      <c r="AL253" s="14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</row>
    <row r="254" spans="2:75">
      <c r="B254"/>
      <c r="C254"/>
      <c r="D254"/>
      <c r="E254"/>
      <c r="AJ254"/>
      <c r="AK254"/>
      <c r="AL254" s="14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</row>
    <row r="255" spans="2:75">
      <c r="B255"/>
      <c r="C255"/>
      <c r="D255"/>
      <c r="E255"/>
      <c r="AJ255"/>
      <c r="AK255"/>
      <c r="AL255" s="14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</row>
    <row r="256" spans="2:75">
      <c r="B256"/>
      <c r="C256"/>
      <c r="D256"/>
      <c r="E256"/>
      <c r="AJ256"/>
      <c r="AK256"/>
      <c r="AL256" s="14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</row>
    <row r="257" spans="2:75">
      <c r="B257"/>
      <c r="C257"/>
      <c r="D257"/>
      <c r="E257"/>
      <c r="AJ257"/>
      <c r="AK257"/>
      <c r="AL257" s="14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</row>
    <row r="258" spans="2:75">
      <c r="B258"/>
      <c r="C258"/>
      <c r="D258"/>
      <c r="E258"/>
      <c r="AJ258"/>
      <c r="AK258"/>
      <c r="AL258" s="14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</row>
    <row r="259" spans="2:75">
      <c r="B259"/>
      <c r="C259"/>
      <c r="D259"/>
      <c r="E259"/>
      <c r="AJ259"/>
      <c r="AK259"/>
      <c r="AL259" s="14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</row>
    <row r="260" spans="2:75">
      <c r="B260"/>
      <c r="C260"/>
      <c r="D260"/>
      <c r="E260"/>
      <c r="AJ260"/>
      <c r="AK260"/>
      <c r="AL260" s="14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</row>
    <row r="261" spans="2:75">
      <c r="B261"/>
      <c r="C261"/>
      <c r="D261"/>
      <c r="E261"/>
      <c r="AJ261"/>
      <c r="AK261"/>
      <c r="AL261" s="14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</row>
    <row r="262" spans="2:75">
      <c r="B262"/>
      <c r="C262"/>
      <c r="D262"/>
      <c r="E262"/>
      <c r="AJ262"/>
      <c r="AK262"/>
      <c r="AL262" s="14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</row>
    <row r="263" spans="2:75">
      <c r="B263"/>
      <c r="C263"/>
      <c r="D263"/>
      <c r="E263"/>
      <c r="AJ263"/>
      <c r="AK263"/>
      <c r="AL263" s="14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</row>
    <row r="264" spans="2:75">
      <c r="B264"/>
      <c r="C264"/>
      <c r="D264"/>
      <c r="E264"/>
      <c r="AJ264"/>
      <c r="AK264"/>
      <c r="AL264" s="14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</row>
    <row r="265" spans="2:75">
      <c r="B265"/>
      <c r="C265"/>
      <c r="D265"/>
      <c r="E265"/>
      <c r="AJ265"/>
      <c r="AK265"/>
      <c r="AL265" s="14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</row>
    <row r="266" spans="2:75">
      <c r="B266"/>
      <c r="C266"/>
      <c r="D266"/>
      <c r="E266"/>
      <c r="AJ266"/>
      <c r="AK266"/>
      <c r="AL266" s="14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</row>
    <row r="267" spans="2:75">
      <c r="B267"/>
      <c r="C267"/>
      <c r="D267"/>
      <c r="E267"/>
      <c r="AJ267"/>
      <c r="AK267"/>
      <c r="AL267" s="14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</row>
    <row r="268" spans="2:75">
      <c r="B268"/>
      <c r="C268"/>
      <c r="D268"/>
      <c r="E268"/>
      <c r="AJ268"/>
      <c r="AK268"/>
      <c r="AL268" s="14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</row>
    <row r="269" spans="2:75">
      <c r="B269"/>
      <c r="C269"/>
      <c r="D269"/>
      <c r="E269"/>
      <c r="AJ269"/>
      <c r="AK269"/>
      <c r="AL269" s="14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</row>
    <row r="270" spans="2:75">
      <c r="B270"/>
      <c r="C270"/>
      <c r="D270"/>
      <c r="E270"/>
      <c r="AJ270"/>
      <c r="AK270"/>
      <c r="AL270" s="14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</row>
    <row r="271" spans="2:75">
      <c r="B271"/>
      <c r="C271"/>
      <c r="D271"/>
      <c r="E271"/>
      <c r="AJ271"/>
      <c r="AK271"/>
      <c r="AL271" s="14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</row>
    <row r="272" spans="2:75">
      <c r="B272"/>
      <c r="C272"/>
      <c r="D272"/>
      <c r="E272"/>
      <c r="AJ272"/>
      <c r="AK272"/>
      <c r="AL272" s="14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</row>
    <row r="273" spans="2:75">
      <c r="B273"/>
      <c r="C273"/>
      <c r="D273"/>
      <c r="E273"/>
      <c r="AJ273"/>
      <c r="AK273"/>
      <c r="AL273" s="14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</row>
    <row r="274" spans="2:75">
      <c r="B274"/>
      <c r="C274"/>
      <c r="D274"/>
      <c r="E274"/>
      <c r="AJ274"/>
      <c r="AK274"/>
      <c r="AL274" s="14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</row>
    <row r="275" spans="2:75">
      <c r="B275"/>
      <c r="C275"/>
      <c r="D275"/>
      <c r="E275"/>
      <c r="AJ275"/>
      <c r="AK275"/>
      <c r="AL275" s="14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</row>
    <row r="276" spans="2:75">
      <c r="B276"/>
      <c r="C276"/>
      <c r="D276"/>
      <c r="E276"/>
      <c r="AJ276"/>
      <c r="AK276"/>
      <c r="AL276" s="14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</row>
    <row r="277" spans="2:75">
      <c r="B277"/>
      <c r="C277"/>
      <c r="D277"/>
      <c r="E277"/>
      <c r="AJ277"/>
      <c r="AK277"/>
      <c r="AL277" s="14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</row>
    <row r="278" spans="2:75">
      <c r="B278"/>
      <c r="C278"/>
      <c r="D278"/>
      <c r="E278"/>
      <c r="AJ278"/>
      <c r="AK278"/>
      <c r="AL278" s="14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</row>
    <row r="279" spans="2:75">
      <c r="B279"/>
      <c r="C279"/>
      <c r="D279"/>
      <c r="E279"/>
      <c r="AJ279"/>
      <c r="AK279"/>
      <c r="AL279" s="14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</row>
    <row r="280" spans="2:75">
      <c r="B280"/>
      <c r="C280"/>
      <c r="D280"/>
      <c r="E280"/>
      <c r="AJ280"/>
      <c r="AK280"/>
      <c r="AL280" s="14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</row>
    <row r="281" spans="2:75">
      <c r="B281"/>
      <c r="C281"/>
      <c r="D281"/>
      <c r="E281"/>
      <c r="AJ281"/>
      <c r="AK281"/>
      <c r="AL281" s="14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</row>
    <row r="282" spans="2:75">
      <c r="B282"/>
      <c r="C282"/>
      <c r="D282"/>
      <c r="E282"/>
      <c r="AJ282"/>
      <c r="AK282"/>
      <c r="AL282" s="14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</row>
    <row r="283" spans="2:75">
      <c r="B283"/>
      <c r="C283"/>
      <c r="D283"/>
      <c r="E283"/>
      <c r="AJ283"/>
      <c r="AK283"/>
      <c r="AL283" s="14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</row>
    <row r="284" spans="2:75">
      <c r="B284"/>
      <c r="C284"/>
      <c r="D284"/>
      <c r="E284"/>
      <c r="AJ284"/>
      <c r="AK284"/>
      <c r="AL284" s="14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</row>
    <row r="285" spans="2:75">
      <c r="B285"/>
      <c r="C285"/>
      <c r="D285"/>
      <c r="E285"/>
      <c r="AJ285"/>
      <c r="AK285"/>
      <c r="AL285" s="14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</row>
    <row r="286" spans="2:75">
      <c r="B286"/>
      <c r="C286"/>
      <c r="D286"/>
      <c r="E286"/>
      <c r="AJ286"/>
      <c r="AK286"/>
      <c r="AL286" s="14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</row>
    <row r="287" spans="2:75">
      <c r="B287"/>
      <c r="C287"/>
      <c r="D287"/>
      <c r="E287"/>
      <c r="AJ287"/>
      <c r="AK287"/>
      <c r="AL287" s="14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</row>
    <row r="288" spans="2:75">
      <c r="B288"/>
      <c r="C288"/>
      <c r="D288"/>
      <c r="E288"/>
      <c r="AJ288"/>
      <c r="AK288"/>
      <c r="AL288" s="14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</row>
    <row r="289" spans="2:75">
      <c r="B289"/>
      <c r="C289"/>
      <c r="D289"/>
      <c r="E289"/>
      <c r="AJ289"/>
      <c r="AK289"/>
      <c r="AL289" s="14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</row>
    <row r="290" spans="2:75">
      <c r="B290"/>
      <c r="C290"/>
      <c r="D290"/>
      <c r="E290"/>
      <c r="AJ290"/>
      <c r="AK290"/>
      <c r="AL290" s="14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</row>
    <row r="291" spans="2:75">
      <c r="B291"/>
      <c r="C291"/>
      <c r="D291"/>
      <c r="E291"/>
      <c r="AJ291"/>
      <c r="AK291"/>
      <c r="AL291" s="14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</row>
    <row r="292" spans="2:75">
      <c r="B292"/>
      <c r="C292"/>
      <c r="D292"/>
      <c r="E292"/>
      <c r="AJ292"/>
      <c r="AK292"/>
      <c r="AL292" s="14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</row>
    <row r="293" spans="2:75">
      <c r="B293"/>
      <c r="C293"/>
      <c r="D293"/>
      <c r="E293"/>
      <c r="AJ293"/>
      <c r="AK293"/>
      <c r="AL293" s="14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</row>
    <row r="294" spans="2:75">
      <c r="B294"/>
      <c r="C294"/>
      <c r="D294"/>
      <c r="E294"/>
      <c r="AJ294"/>
      <c r="AK294"/>
      <c r="AL294" s="14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</row>
    <row r="295" spans="2:75">
      <c r="B295"/>
      <c r="C295"/>
      <c r="D295"/>
      <c r="E295"/>
      <c r="AJ295"/>
      <c r="AK295"/>
      <c r="AL295" s="14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</row>
    <row r="296" spans="2:75">
      <c r="B296"/>
      <c r="C296"/>
      <c r="D296"/>
      <c r="E296"/>
      <c r="AJ296"/>
      <c r="AK296"/>
      <c r="AL296" s="14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</row>
    <row r="297" spans="2:75">
      <c r="B297"/>
      <c r="C297"/>
      <c r="D297"/>
      <c r="E297"/>
      <c r="AJ297"/>
      <c r="AK297"/>
      <c r="AL297" s="14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</row>
    <row r="298" spans="2:75">
      <c r="B298"/>
      <c r="C298"/>
      <c r="D298"/>
      <c r="E298"/>
      <c r="AJ298"/>
      <c r="AK298"/>
      <c r="AL298" s="14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</row>
    <row r="299" spans="2:75">
      <c r="B299"/>
      <c r="C299"/>
      <c r="D299"/>
      <c r="E299"/>
      <c r="AJ299"/>
      <c r="AK299"/>
      <c r="AL299" s="14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</row>
    <row r="300" spans="2:75">
      <c r="B300"/>
      <c r="C300"/>
      <c r="D300"/>
      <c r="E300"/>
      <c r="AJ300"/>
      <c r="AK300"/>
      <c r="AL300" s="14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</row>
    <row r="301" spans="2:75">
      <c r="B301"/>
      <c r="C301"/>
      <c r="D301"/>
      <c r="E301"/>
      <c r="AJ301"/>
      <c r="AK301"/>
      <c r="AL301" s="14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</row>
    <row r="302" spans="2:75">
      <c r="B302"/>
      <c r="C302"/>
      <c r="D302"/>
      <c r="E302"/>
      <c r="AJ302"/>
      <c r="AK302"/>
      <c r="AL302" s="14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</row>
    <row r="303" spans="2:75">
      <c r="B303"/>
      <c r="C303"/>
      <c r="D303"/>
      <c r="E303"/>
      <c r="AJ303"/>
      <c r="AK303"/>
      <c r="AL303" s="14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</row>
    <row r="304" spans="2:75">
      <c r="B304"/>
      <c r="C304"/>
      <c r="D304"/>
      <c r="E304"/>
      <c r="AJ304"/>
      <c r="AK304"/>
      <c r="AL304" s="14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</row>
    <row r="305" spans="2:75">
      <c r="B305"/>
      <c r="C305"/>
      <c r="D305"/>
      <c r="E305"/>
      <c r="AJ305"/>
      <c r="AK305"/>
      <c r="AL305" s="14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</row>
    <row r="306" spans="2:75">
      <c r="B306"/>
      <c r="C306"/>
      <c r="D306"/>
      <c r="E306"/>
      <c r="AJ306"/>
      <c r="AK306"/>
      <c r="AL306" s="14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</row>
    <row r="307" spans="2:75">
      <c r="B307"/>
      <c r="C307"/>
      <c r="D307"/>
      <c r="E307"/>
      <c r="AJ307"/>
      <c r="AK307"/>
      <c r="AL307" s="14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</row>
    <row r="308" spans="2:75">
      <c r="B308"/>
      <c r="C308"/>
      <c r="D308"/>
      <c r="E308"/>
      <c r="AJ308"/>
      <c r="AK308"/>
      <c r="AL308" s="14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</row>
    <row r="309" spans="2:75">
      <c r="B309"/>
      <c r="C309"/>
      <c r="D309"/>
      <c r="E309"/>
      <c r="AJ309"/>
      <c r="AK309"/>
      <c r="AL309" s="14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</row>
    <row r="310" spans="2:75">
      <c r="B310"/>
      <c r="C310"/>
      <c r="D310"/>
      <c r="E310"/>
      <c r="AJ310"/>
      <c r="AK310"/>
      <c r="AL310" s="14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</row>
    <row r="311" spans="2:75">
      <c r="B311"/>
      <c r="C311"/>
      <c r="D311"/>
      <c r="E311"/>
      <c r="AJ311"/>
      <c r="AK311"/>
      <c r="AL311" s="14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</row>
    <row r="312" spans="2:75">
      <c r="B312"/>
      <c r="C312"/>
      <c r="D312"/>
      <c r="E312"/>
      <c r="AJ312"/>
      <c r="AK312"/>
      <c r="AL312" s="14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</row>
    <row r="313" spans="2:75">
      <c r="B313"/>
      <c r="C313"/>
      <c r="D313"/>
      <c r="E313"/>
      <c r="AJ313"/>
      <c r="AK313"/>
      <c r="AL313" s="14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</row>
    <row r="314" spans="2:75">
      <c r="B314"/>
      <c r="C314"/>
      <c r="D314"/>
      <c r="E314"/>
      <c r="AJ314"/>
      <c r="AK314"/>
      <c r="AL314" s="14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</row>
    <row r="315" spans="2:75">
      <c r="B315"/>
      <c r="C315"/>
      <c r="D315"/>
      <c r="E315"/>
      <c r="AJ315"/>
      <c r="AK315"/>
      <c r="AL315" s="14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</row>
    <row r="316" spans="2:75">
      <c r="B316"/>
      <c r="C316"/>
      <c r="D316"/>
      <c r="E316"/>
      <c r="AJ316"/>
      <c r="AK316"/>
      <c r="AL316" s="14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</row>
    <row r="317" spans="2:75">
      <c r="B317"/>
      <c r="C317"/>
      <c r="D317"/>
      <c r="E317"/>
      <c r="AJ317"/>
      <c r="AK317"/>
      <c r="AL317" s="14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</row>
    <row r="318" spans="2:75">
      <c r="B318"/>
      <c r="C318"/>
      <c r="D318"/>
      <c r="E318"/>
      <c r="AJ318"/>
      <c r="AK318"/>
      <c r="AL318" s="14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</row>
    <row r="319" spans="2:75">
      <c r="B319"/>
      <c r="C319"/>
      <c r="D319"/>
      <c r="E319"/>
      <c r="AJ319"/>
      <c r="AK319"/>
      <c r="AL319" s="14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</row>
    <row r="320" spans="2:75">
      <c r="B320"/>
      <c r="C320"/>
      <c r="D320"/>
      <c r="E320"/>
      <c r="AJ320"/>
      <c r="AK320"/>
      <c r="AL320" s="14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</row>
    <row r="321" spans="2:75">
      <c r="B321"/>
      <c r="C321"/>
      <c r="D321"/>
      <c r="E321"/>
      <c r="AJ321"/>
      <c r="AK321"/>
      <c r="AL321" s="14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</row>
    <row r="322" spans="2:75">
      <c r="B322"/>
      <c r="C322"/>
      <c r="D322"/>
      <c r="E322"/>
      <c r="AJ322"/>
      <c r="AK322"/>
      <c r="AL322" s="14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</row>
    <row r="323" spans="2:75">
      <c r="B323"/>
      <c r="C323"/>
      <c r="D323"/>
      <c r="E323"/>
      <c r="AJ323"/>
      <c r="AK323"/>
      <c r="AL323" s="14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</row>
    <row r="324" spans="2:75">
      <c r="B324"/>
      <c r="C324"/>
      <c r="D324"/>
      <c r="E324"/>
      <c r="AJ324"/>
      <c r="AK324"/>
      <c r="AL324" s="14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</row>
    <row r="325" spans="2:75">
      <c r="B325"/>
      <c r="C325"/>
      <c r="D325"/>
      <c r="E325"/>
      <c r="AJ325"/>
      <c r="AK325"/>
      <c r="AL325" s="14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</row>
    <row r="326" spans="2:75">
      <c r="B326"/>
      <c r="C326"/>
      <c r="D326"/>
      <c r="E326"/>
      <c r="AJ326"/>
      <c r="AK326"/>
      <c r="AL326" s="14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</row>
    <row r="327" spans="2:75">
      <c r="B327"/>
      <c r="C327"/>
      <c r="D327"/>
      <c r="E327"/>
      <c r="AJ327"/>
      <c r="AK327"/>
      <c r="AL327" s="14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</row>
    <row r="328" spans="2:75">
      <c r="B328"/>
      <c r="C328"/>
      <c r="D328"/>
      <c r="E328"/>
      <c r="AJ328"/>
      <c r="AK328"/>
      <c r="AL328" s="14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</row>
    <row r="329" spans="2:75">
      <c r="B329"/>
      <c r="C329"/>
      <c r="D329"/>
      <c r="E329"/>
      <c r="AJ329"/>
      <c r="AK329"/>
      <c r="AL329" s="14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</row>
    <row r="330" spans="2:75">
      <c r="B330"/>
      <c r="C330"/>
      <c r="D330"/>
      <c r="E330"/>
      <c r="AJ330"/>
      <c r="AK330"/>
      <c r="AL330" s="14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</row>
    <row r="331" spans="2:75">
      <c r="B331"/>
      <c r="C331"/>
      <c r="D331"/>
      <c r="E331"/>
      <c r="AJ331"/>
      <c r="AK331"/>
      <c r="AL331" s="14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</row>
    <row r="332" spans="2:75">
      <c r="B332"/>
      <c r="C332"/>
      <c r="D332"/>
      <c r="E332"/>
      <c r="AJ332"/>
      <c r="AK332"/>
      <c r="AL332" s="14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</row>
    <row r="333" spans="2:75">
      <c r="B333"/>
      <c r="C333"/>
      <c r="D333"/>
      <c r="E333"/>
      <c r="AJ333"/>
      <c r="AK333"/>
      <c r="AL333" s="14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</row>
    <row r="334" spans="2:75">
      <c r="B334"/>
      <c r="C334"/>
      <c r="D334"/>
      <c r="E334"/>
      <c r="AJ334"/>
      <c r="AK334"/>
      <c r="AL334" s="14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</row>
    <row r="335" spans="2:75">
      <c r="B335"/>
      <c r="C335"/>
      <c r="D335"/>
      <c r="E335"/>
      <c r="AJ335"/>
      <c r="AK335"/>
      <c r="AL335" s="14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</row>
    <row r="336" spans="2:75">
      <c r="B336"/>
      <c r="C336"/>
      <c r="D336"/>
      <c r="E336"/>
      <c r="AJ336"/>
      <c r="AK336"/>
      <c r="AL336" s="14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</row>
    <row r="337" spans="2:75">
      <c r="B337"/>
      <c r="C337"/>
      <c r="D337"/>
      <c r="E337"/>
      <c r="AJ337"/>
      <c r="AK337"/>
      <c r="AL337" s="14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</row>
    <row r="338" spans="2:75">
      <c r="B338"/>
      <c r="C338"/>
      <c r="D338"/>
      <c r="E338"/>
      <c r="AJ338"/>
      <c r="AK338"/>
      <c r="AL338" s="14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</row>
    <row r="339" spans="2:75">
      <c r="B339"/>
      <c r="C339"/>
      <c r="D339"/>
      <c r="E339"/>
      <c r="AJ339"/>
      <c r="AK339"/>
      <c r="AL339" s="14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</row>
    <row r="340" spans="2:75">
      <c r="B340"/>
      <c r="C340"/>
      <c r="D340"/>
      <c r="E340"/>
      <c r="AJ340"/>
      <c r="AK340"/>
      <c r="AL340" s="14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</row>
    <row r="341" spans="2:75">
      <c r="B341"/>
      <c r="C341"/>
      <c r="D341"/>
      <c r="E341"/>
      <c r="AJ341"/>
      <c r="AK341"/>
      <c r="AL341" s="14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</row>
    <row r="342" spans="2:75">
      <c r="B342"/>
      <c r="C342"/>
      <c r="D342"/>
      <c r="E342"/>
      <c r="AJ342"/>
      <c r="AK342"/>
      <c r="AL342" s="14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</row>
    <row r="343" spans="2:75">
      <c r="B343"/>
      <c r="C343"/>
      <c r="D343"/>
      <c r="E343"/>
      <c r="AJ343"/>
      <c r="AK343"/>
      <c r="AL343" s="14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</row>
    <row r="344" spans="2:75">
      <c r="B344"/>
      <c r="C344"/>
      <c r="D344"/>
      <c r="E344"/>
      <c r="AJ344"/>
      <c r="AK344"/>
      <c r="AL344" s="14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</row>
    <row r="345" spans="2:75">
      <c r="B345"/>
      <c r="C345"/>
      <c r="D345"/>
      <c r="E345"/>
      <c r="AJ345"/>
      <c r="AK345"/>
      <c r="AL345" s="14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</row>
    <row r="346" spans="2:75">
      <c r="B346"/>
      <c r="C346"/>
      <c r="D346"/>
      <c r="E346"/>
      <c r="AJ346"/>
      <c r="AK346"/>
      <c r="AL346" s="14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</row>
    <row r="347" spans="2:75">
      <c r="B347"/>
      <c r="C347"/>
      <c r="D347"/>
      <c r="E347"/>
      <c r="AJ347"/>
      <c r="AK347"/>
      <c r="AL347" s="14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</row>
    <row r="348" spans="2:75">
      <c r="B348"/>
      <c r="C348"/>
      <c r="D348"/>
      <c r="E348"/>
      <c r="AJ348"/>
      <c r="AK348"/>
      <c r="AL348" s="14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</row>
    <row r="349" spans="2:75">
      <c r="B349"/>
      <c r="C349"/>
      <c r="D349"/>
      <c r="E349"/>
      <c r="AJ349"/>
      <c r="AK349"/>
      <c r="AL349" s="14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</row>
    <row r="350" spans="2:75">
      <c r="B350"/>
      <c r="C350"/>
      <c r="D350"/>
      <c r="E350"/>
      <c r="AJ350"/>
      <c r="AK350"/>
      <c r="AL350" s="14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</row>
    <row r="351" spans="2:75">
      <c r="B351"/>
      <c r="C351"/>
      <c r="D351"/>
      <c r="E351"/>
      <c r="AJ351"/>
      <c r="AK351"/>
      <c r="AL351" s="14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</row>
    <row r="352" spans="2:75">
      <c r="B352"/>
      <c r="C352"/>
      <c r="D352"/>
      <c r="E352"/>
      <c r="AJ352"/>
      <c r="AK352"/>
      <c r="AL352" s="14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</row>
    <row r="353" spans="2:75">
      <c r="B353"/>
      <c r="C353"/>
      <c r="D353"/>
      <c r="E353"/>
      <c r="AJ353"/>
      <c r="AK353"/>
      <c r="AL353" s="14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</row>
    <row r="354" spans="2:75">
      <c r="B354"/>
      <c r="C354"/>
      <c r="D354"/>
      <c r="E354"/>
      <c r="AJ354"/>
      <c r="AK354"/>
      <c r="AL354" s="14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</row>
    <row r="355" spans="2:75">
      <c r="B355"/>
      <c r="C355"/>
      <c r="D355"/>
      <c r="E355"/>
      <c r="AJ355"/>
      <c r="AK355"/>
      <c r="AL355" s="14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</row>
    <row r="356" spans="2:75">
      <c r="B356"/>
      <c r="C356"/>
      <c r="D356"/>
      <c r="E356"/>
      <c r="AJ356"/>
      <c r="AK356"/>
      <c r="AL356" s="14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</row>
    <row r="357" spans="2:75">
      <c r="B357"/>
      <c r="C357"/>
      <c r="D357"/>
      <c r="E357"/>
      <c r="AJ357"/>
      <c r="AK357"/>
      <c r="AL357" s="14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</row>
    <row r="358" spans="2:75">
      <c r="B358"/>
      <c r="C358"/>
      <c r="D358"/>
      <c r="E358"/>
      <c r="AJ358"/>
      <c r="AK358"/>
      <c r="AL358" s="14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</row>
    <row r="359" spans="2:75">
      <c r="B359"/>
      <c r="C359"/>
      <c r="D359"/>
      <c r="E359"/>
      <c r="AJ359"/>
      <c r="AK359"/>
      <c r="AL359" s="14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</row>
    <row r="360" spans="2:75">
      <c r="B360"/>
      <c r="C360"/>
      <c r="D360"/>
      <c r="E360"/>
      <c r="AJ360"/>
      <c r="AK360"/>
      <c r="AL360" s="14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</row>
    <row r="361" spans="2:75">
      <c r="B361"/>
      <c r="C361"/>
      <c r="D361"/>
      <c r="E361"/>
      <c r="AJ361"/>
      <c r="AK361"/>
      <c r="AL361" s="14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</row>
    <row r="362" spans="2:75">
      <c r="B362"/>
      <c r="C362"/>
      <c r="D362"/>
      <c r="E362"/>
      <c r="AJ362"/>
      <c r="AK362"/>
      <c r="AL362" s="14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</row>
    <row r="363" spans="2:75">
      <c r="B363"/>
      <c r="C363"/>
      <c r="D363"/>
      <c r="E363"/>
      <c r="AJ363"/>
      <c r="AK363"/>
      <c r="AL363" s="14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</row>
    <row r="364" spans="2:75">
      <c r="B364"/>
      <c r="C364"/>
      <c r="D364"/>
      <c r="E364"/>
      <c r="AJ364"/>
      <c r="AK364"/>
      <c r="AL364" s="14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</row>
    <row r="365" spans="2:75">
      <c r="B365"/>
      <c r="C365"/>
      <c r="D365"/>
      <c r="E365"/>
      <c r="AJ365"/>
      <c r="AK365"/>
      <c r="AL365" s="14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</row>
    <row r="366" spans="2:75">
      <c r="B366"/>
      <c r="C366"/>
      <c r="D366"/>
      <c r="E366"/>
      <c r="AJ366"/>
      <c r="AK366"/>
      <c r="AL366" s="14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</row>
    <row r="367" spans="2:75">
      <c r="B367"/>
      <c r="C367"/>
      <c r="D367"/>
      <c r="E367"/>
      <c r="AJ367"/>
      <c r="AK367"/>
      <c r="AL367" s="14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</row>
    <row r="368" spans="2:75">
      <c r="B368"/>
      <c r="C368"/>
      <c r="D368"/>
      <c r="E368"/>
      <c r="AJ368"/>
      <c r="AK368"/>
      <c r="AL368" s="14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</row>
    <row r="369" spans="2:75">
      <c r="B369"/>
      <c r="C369"/>
      <c r="D369"/>
      <c r="E369"/>
      <c r="AJ369"/>
      <c r="AK369"/>
      <c r="AL369" s="14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</row>
    <row r="370" spans="2:75">
      <c r="B370"/>
      <c r="C370"/>
      <c r="D370"/>
      <c r="E370"/>
      <c r="AJ370"/>
      <c r="AK370"/>
      <c r="AL370" s="14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</row>
    <row r="371" spans="2:75">
      <c r="B371"/>
      <c r="C371"/>
      <c r="D371"/>
      <c r="E371"/>
      <c r="AJ371"/>
      <c r="AK371"/>
      <c r="AL371" s="14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</row>
    <row r="372" spans="2:75">
      <c r="B372"/>
      <c r="C372"/>
      <c r="D372"/>
      <c r="E372"/>
      <c r="AJ372"/>
      <c r="AK372"/>
      <c r="AL372" s="14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</row>
    <row r="373" spans="2:75">
      <c r="B373"/>
      <c r="C373"/>
      <c r="D373"/>
      <c r="E373"/>
      <c r="AJ373"/>
      <c r="AK373"/>
      <c r="AL373" s="14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</row>
    <row r="374" spans="2:75">
      <c r="B374"/>
      <c r="C374"/>
      <c r="D374"/>
      <c r="E374"/>
      <c r="AJ374"/>
      <c r="AK374"/>
      <c r="AL374" s="14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</row>
    <row r="375" spans="2:75">
      <c r="B375"/>
      <c r="C375"/>
      <c r="D375"/>
      <c r="E375"/>
      <c r="AJ375"/>
      <c r="AK375"/>
      <c r="AL375" s="14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</row>
    <row r="376" spans="2:75">
      <c r="B376"/>
      <c r="C376"/>
      <c r="D376"/>
      <c r="E376"/>
      <c r="AJ376"/>
      <c r="AK376"/>
      <c r="AL376" s="14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</row>
    <row r="377" spans="2:75">
      <c r="B377"/>
      <c r="C377"/>
      <c r="D377"/>
      <c r="E377"/>
      <c r="AJ377"/>
      <c r="AK377"/>
      <c r="AL377" s="14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</row>
    <row r="378" spans="2:75">
      <c r="B378"/>
      <c r="C378"/>
      <c r="D378"/>
      <c r="E378"/>
      <c r="AJ378"/>
      <c r="AK378"/>
      <c r="AL378" s="14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</row>
    <row r="379" spans="2:75">
      <c r="B379"/>
      <c r="C379"/>
      <c r="D379"/>
      <c r="E379"/>
      <c r="AJ379"/>
      <c r="AK379"/>
      <c r="AL379" s="14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</row>
    <row r="380" spans="2:75">
      <c r="B380"/>
      <c r="C380"/>
      <c r="D380"/>
      <c r="E380"/>
      <c r="AJ380"/>
      <c r="AK380"/>
      <c r="AL380" s="14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</row>
    <row r="381" spans="2:75">
      <c r="B381"/>
      <c r="C381"/>
      <c r="D381"/>
      <c r="E381"/>
      <c r="AJ381"/>
      <c r="AK381"/>
      <c r="AL381" s="14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</row>
    <row r="382" spans="2:75">
      <c r="B382"/>
      <c r="C382"/>
      <c r="D382"/>
      <c r="E382"/>
      <c r="AJ382"/>
      <c r="AK382"/>
      <c r="AL382" s="14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</row>
    <row r="383" spans="2:75">
      <c r="B383"/>
      <c r="C383"/>
      <c r="D383"/>
      <c r="E383"/>
      <c r="AJ383"/>
      <c r="AK383"/>
      <c r="AL383" s="14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</row>
    <row r="384" spans="2:75">
      <c r="B384"/>
      <c r="C384"/>
      <c r="D384"/>
      <c r="E384"/>
      <c r="AJ384"/>
      <c r="AK384"/>
      <c r="AL384" s="14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</row>
    <row r="385" spans="2:75">
      <c r="B385"/>
      <c r="C385"/>
      <c r="D385"/>
      <c r="E385"/>
      <c r="AJ385"/>
      <c r="AK385"/>
      <c r="AL385" s="14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</row>
    <row r="386" spans="2:75">
      <c r="B386"/>
      <c r="C386"/>
      <c r="D386"/>
      <c r="E386"/>
      <c r="AJ386"/>
      <c r="AK386"/>
      <c r="AL386" s="14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</row>
    <row r="387" spans="2:75">
      <c r="B387"/>
      <c r="C387"/>
      <c r="D387"/>
      <c r="E387"/>
      <c r="AJ387"/>
      <c r="AK387"/>
      <c r="AL387" s="14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</row>
    <row r="388" spans="2:75">
      <c r="B388"/>
      <c r="C388"/>
      <c r="D388"/>
      <c r="E388"/>
      <c r="AJ388"/>
      <c r="AK388"/>
      <c r="AL388" s="14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</row>
    <row r="389" spans="2:75">
      <c r="B389"/>
      <c r="C389"/>
      <c r="D389"/>
      <c r="E389"/>
      <c r="AJ389"/>
      <c r="AK389"/>
      <c r="AL389" s="14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</row>
    <row r="390" spans="2:75">
      <c r="B390"/>
      <c r="C390"/>
      <c r="D390"/>
      <c r="E390"/>
      <c r="AJ390"/>
      <c r="AK390"/>
      <c r="AL390" s="14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</row>
    <row r="391" spans="2:75">
      <c r="B391"/>
      <c r="C391"/>
      <c r="D391"/>
      <c r="E391"/>
      <c r="AJ391"/>
      <c r="AK391"/>
      <c r="AL391" s="14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</row>
    <row r="392" spans="2:75">
      <c r="B392"/>
      <c r="C392"/>
      <c r="D392"/>
      <c r="E392"/>
      <c r="AJ392"/>
      <c r="AK392"/>
      <c r="AL392" s="14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</row>
    <row r="393" spans="2:75">
      <c r="B393"/>
      <c r="C393"/>
      <c r="D393"/>
      <c r="E393"/>
      <c r="AJ393"/>
      <c r="AK393"/>
      <c r="AL393" s="14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</row>
    <row r="394" spans="2:75">
      <c r="B394"/>
      <c r="C394"/>
      <c r="D394"/>
      <c r="E394"/>
      <c r="AJ394"/>
      <c r="AK394"/>
      <c r="AL394" s="14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</row>
    <row r="395" spans="2:75">
      <c r="B395"/>
      <c r="C395"/>
      <c r="D395"/>
      <c r="E395"/>
      <c r="AJ395"/>
      <c r="AK395"/>
      <c r="AL395" s="14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</row>
    <row r="396" spans="2:75">
      <c r="B396"/>
      <c r="C396"/>
      <c r="D396"/>
      <c r="E396"/>
      <c r="AJ396"/>
      <c r="AK396"/>
      <c r="AL396" s="14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</row>
    <row r="397" spans="2:75">
      <c r="B397"/>
      <c r="C397"/>
      <c r="D397"/>
      <c r="E397"/>
      <c r="AJ397"/>
      <c r="AK397"/>
      <c r="AL397" s="14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</row>
    <row r="398" spans="2:75">
      <c r="B398"/>
      <c r="C398"/>
      <c r="D398"/>
      <c r="E398"/>
      <c r="AJ398"/>
      <c r="AK398"/>
      <c r="AL398" s="14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</row>
    <row r="399" spans="2:75">
      <c r="B399"/>
      <c r="C399"/>
      <c r="D399"/>
      <c r="E399"/>
      <c r="AJ399"/>
      <c r="AK399"/>
      <c r="AL399" s="14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</row>
    <row r="400" spans="2:75">
      <c r="B400"/>
      <c r="C400"/>
      <c r="D400"/>
      <c r="E400"/>
      <c r="AJ400"/>
      <c r="AK400"/>
      <c r="AL400" s="14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</row>
    <row r="401" spans="2:75">
      <c r="B401"/>
      <c r="C401"/>
      <c r="D401"/>
      <c r="E401"/>
      <c r="AJ401"/>
      <c r="AK401"/>
      <c r="AL401" s="14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</row>
    <row r="402" spans="2:75">
      <c r="B402"/>
      <c r="C402"/>
      <c r="D402"/>
      <c r="E402"/>
      <c r="AJ402"/>
      <c r="AK402"/>
      <c r="AL402" s="14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</row>
    <row r="403" spans="2:75">
      <c r="B403"/>
      <c r="C403"/>
      <c r="D403"/>
      <c r="E403"/>
      <c r="AJ403"/>
      <c r="AK403"/>
      <c r="AL403" s="14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</row>
    <row r="404" spans="2:75">
      <c r="B404"/>
      <c r="C404"/>
      <c r="D404"/>
      <c r="E404"/>
      <c r="AJ404"/>
      <c r="AK404"/>
      <c r="AL404" s="14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</row>
    <row r="405" spans="2:75">
      <c r="B405"/>
      <c r="C405"/>
      <c r="D405"/>
      <c r="E405"/>
      <c r="AJ405"/>
      <c r="AK405"/>
      <c r="AL405" s="14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</row>
    <row r="406" spans="2:75">
      <c r="B406"/>
      <c r="C406"/>
      <c r="D406"/>
      <c r="E406"/>
      <c r="AJ406"/>
      <c r="AK406"/>
      <c r="AL406" s="14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</row>
    <row r="407" spans="2:75">
      <c r="B407"/>
      <c r="C407"/>
      <c r="D407"/>
      <c r="E407"/>
      <c r="AJ407"/>
      <c r="AK407"/>
      <c r="AL407" s="14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</row>
    <row r="408" spans="2:75">
      <c r="B408"/>
      <c r="C408"/>
      <c r="D408"/>
      <c r="E408"/>
      <c r="AJ408"/>
      <c r="AK408"/>
      <c r="AL408" s="14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</row>
    <row r="409" spans="2:75">
      <c r="B409"/>
      <c r="C409"/>
      <c r="D409"/>
      <c r="E409"/>
      <c r="AJ409"/>
      <c r="AK409"/>
      <c r="AL409" s="14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</row>
    <row r="410" spans="2:75">
      <c r="B410"/>
      <c r="C410"/>
      <c r="D410"/>
      <c r="E410"/>
      <c r="AJ410"/>
      <c r="AK410"/>
      <c r="AL410" s="14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</row>
    <row r="411" spans="2:75">
      <c r="B411"/>
      <c r="C411"/>
      <c r="D411"/>
      <c r="E411"/>
      <c r="AJ411"/>
      <c r="AK411"/>
      <c r="AL411" s="14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</row>
    <row r="412" spans="2:75">
      <c r="B412"/>
      <c r="C412"/>
      <c r="D412"/>
      <c r="E412"/>
      <c r="AJ412"/>
      <c r="AK412"/>
      <c r="AL412" s="14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</row>
    <row r="413" spans="2:75">
      <c r="B413"/>
      <c r="C413"/>
      <c r="D413"/>
      <c r="E413"/>
      <c r="AJ413"/>
      <c r="AK413"/>
      <c r="AL413" s="14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</row>
    <row r="414" spans="2:75">
      <c r="B414"/>
      <c r="C414"/>
      <c r="D414"/>
      <c r="E414"/>
      <c r="AJ414"/>
      <c r="AK414"/>
      <c r="AL414" s="14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</row>
    <row r="415" spans="2:75">
      <c r="B415"/>
      <c r="C415"/>
      <c r="D415"/>
      <c r="E415"/>
      <c r="AJ415"/>
      <c r="AK415"/>
      <c r="AL415" s="14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</row>
    <row r="416" spans="2:75">
      <c r="B416"/>
      <c r="C416"/>
      <c r="D416"/>
      <c r="E416"/>
      <c r="AJ416"/>
      <c r="AK416"/>
      <c r="AL416" s="14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</row>
    <row r="417" spans="2:75">
      <c r="B417"/>
      <c r="C417"/>
      <c r="D417"/>
      <c r="E417"/>
      <c r="AJ417"/>
      <c r="AK417"/>
      <c r="AL417" s="14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</row>
    <row r="418" spans="2:75">
      <c r="B418"/>
      <c r="C418"/>
      <c r="D418"/>
      <c r="E418"/>
      <c r="AJ418"/>
      <c r="AK418"/>
      <c r="AL418" s="14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</row>
    <row r="419" spans="2:75">
      <c r="B419"/>
      <c r="C419"/>
      <c r="D419"/>
      <c r="E419"/>
      <c r="AJ419"/>
      <c r="AK419"/>
      <c r="AL419" s="14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</row>
    <row r="420" spans="2:75">
      <c r="B420"/>
      <c r="C420"/>
      <c r="D420"/>
      <c r="E420"/>
      <c r="AJ420"/>
      <c r="AK420"/>
      <c r="AL420" s="14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</row>
    <row r="421" spans="2:75">
      <c r="B421"/>
      <c r="C421"/>
      <c r="D421"/>
      <c r="E421"/>
      <c r="AJ421"/>
      <c r="AK421"/>
      <c r="AL421" s="14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</row>
    <row r="422" spans="2:75">
      <c r="B422"/>
      <c r="C422"/>
      <c r="D422"/>
      <c r="E422"/>
      <c r="AJ422"/>
      <c r="AK422"/>
      <c r="AL422" s="14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</row>
    <row r="423" spans="2:75">
      <c r="B423"/>
      <c r="C423"/>
      <c r="D423"/>
      <c r="E423"/>
      <c r="AJ423"/>
      <c r="AK423"/>
      <c r="AL423" s="14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</row>
    <row r="424" spans="2:75">
      <c r="B424"/>
      <c r="C424"/>
      <c r="D424"/>
      <c r="E424"/>
      <c r="AJ424"/>
      <c r="AK424"/>
      <c r="AL424" s="14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</row>
    <row r="425" spans="2:75">
      <c r="B425"/>
      <c r="C425"/>
      <c r="D425"/>
      <c r="E425"/>
      <c r="AJ425"/>
      <c r="AK425"/>
      <c r="AL425" s="14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</row>
    <row r="426" spans="2:75">
      <c r="B426"/>
      <c r="C426"/>
      <c r="D426"/>
      <c r="E426"/>
      <c r="AJ426"/>
      <c r="AK426"/>
      <c r="AL426" s="14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</row>
    <row r="427" spans="2:75">
      <c r="B427"/>
      <c r="C427"/>
      <c r="D427"/>
      <c r="E427"/>
      <c r="AJ427"/>
      <c r="AK427"/>
      <c r="AL427" s="14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</row>
    <row r="428" spans="2:75">
      <c r="B428"/>
      <c r="C428"/>
      <c r="D428"/>
      <c r="E428"/>
      <c r="AJ428"/>
      <c r="AK428"/>
      <c r="AL428" s="14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</row>
    <row r="429" spans="2:75">
      <c r="B429"/>
      <c r="C429"/>
      <c r="D429"/>
      <c r="E429"/>
      <c r="AJ429"/>
      <c r="AK429"/>
      <c r="AL429" s="14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</row>
    <row r="430" spans="2:75">
      <c r="B430"/>
      <c r="C430"/>
      <c r="D430"/>
      <c r="E430"/>
      <c r="AJ430"/>
      <c r="AK430"/>
      <c r="AL430" s="14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</row>
    <row r="431" spans="2:75">
      <c r="B431"/>
      <c r="C431"/>
      <c r="D431"/>
      <c r="E431"/>
      <c r="AJ431"/>
      <c r="AK431"/>
      <c r="AL431" s="14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</row>
    <row r="432" spans="2:75">
      <c r="B432"/>
      <c r="C432"/>
      <c r="D432"/>
      <c r="E432"/>
      <c r="AJ432"/>
      <c r="AK432"/>
      <c r="AL432" s="14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</row>
    <row r="433" spans="2:75">
      <c r="B433"/>
      <c r="C433"/>
      <c r="D433"/>
      <c r="E433"/>
      <c r="AJ433"/>
      <c r="AK433"/>
      <c r="AL433" s="14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</row>
    <row r="434" spans="2:75">
      <c r="B434"/>
      <c r="C434"/>
      <c r="D434"/>
      <c r="E434"/>
      <c r="AJ434"/>
      <c r="AK434"/>
      <c r="AL434" s="14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</row>
    <row r="435" spans="2:75">
      <c r="B435"/>
      <c r="C435"/>
      <c r="D435"/>
      <c r="E435"/>
      <c r="AJ435"/>
      <c r="AK435"/>
      <c r="AL435" s="14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</row>
    <row r="436" spans="2:75">
      <c r="B436"/>
      <c r="C436"/>
      <c r="D436"/>
      <c r="E436"/>
      <c r="AJ436"/>
      <c r="AK436"/>
      <c r="AL436" s="14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</row>
    <row r="437" spans="2:75">
      <c r="B437"/>
      <c r="C437"/>
      <c r="D437"/>
      <c r="E437"/>
      <c r="AJ437"/>
      <c r="AK437"/>
      <c r="AL437" s="14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</row>
    <row r="438" spans="2:75">
      <c r="B438"/>
      <c r="C438"/>
      <c r="D438"/>
      <c r="E438"/>
      <c r="AJ438"/>
      <c r="AK438"/>
      <c r="AL438" s="14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</row>
    <row r="439" spans="2:75">
      <c r="B439"/>
      <c r="C439"/>
      <c r="D439"/>
      <c r="E439"/>
      <c r="AJ439"/>
      <c r="AK439"/>
      <c r="AL439" s="14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</row>
    <row r="440" spans="2:75">
      <c r="B440"/>
      <c r="C440"/>
      <c r="D440"/>
      <c r="E440"/>
      <c r="AJ440"/>
      <c r="AK440"/>
      <c r="AL440" s="14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</row>
    <row r="441" spans="2:75">
      <c r="B441"/>
      <c r="C441"/>
      <c r="D441"/>
      <c r="E441"/>
      <c r="AJ441"/>
      <c r="AK441"/>
      <c r="AL441" s="14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</row>
    <row r="442" spans="2:75">
      <c r="B442"/>
      <c r="C442"/>
      <c r="D442"/>
      <c r="E442"/>
      <c r="AJ442"/>
      <c r="AK442"/>
      <c r="AL442" s="14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</row>
    <row r="443" spans="2:75">
      <c r="B443"/>
      <c r="C443"/>
      <c r="D443"/>
      <c r="E443"/>
      <c r="AJ443"/>
      <c r="AK443"/>
      <c r="AL443" s="14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</row>
    <row r="444" spans="2:75">
      <c r="B444"/>
      <c r="C444"/>
      <c r="D444"/>
      <c r="E444"/>
      <c r="AJ444"/>
      <c r="AK444"/>
      <c r="AL444" s="14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</row>
    <row r="445" spans="2:75">
      <c r="B445"/>
      <c r="C445"/>
      <c r="D445"/>
      <c r="E445"/>
      <c r="AJ445"/>
      <c r="AK445"/>
      <c r="AL445" s="14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</row>
    <row r="446" spans="2:75">
      <c r="B446"/>
      <c r="C446"/>
      <c r="D446"/>
      <c r="E446"/>
      <c r="AJ446"/>
      <c r="AK446"/>
      <c r="AL446" s="14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</row>
    <row r="447" spans="2:75">
      <c r="B447"/>
      <c r="C447"/>
      <c r="D447"/>
      <c r="E447"/>
      <c r="AJ447"/>
      <c r="AK447"/>
      <c r="AL447" s="14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</row>
    <row r="448" spans="2:75">
      <c r="B448"/>
      <c r="C448"/>
      <c r="D448"/>
      <c r="E448"/>
      <c r="AJ448"/>
      <c r="AK448"/>
      <c r="AL448" s="14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</row>
    <row r="449" spans="2:75">
      <c r="B449"/>
      <c r="C449"/>
      <c r="D449"/>
      <c r="E449"/>
      <c r="AJ449"/>
      <c r="AK449"/>
      <c r="AL449" s="14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</row>
    <row r="450" spans="2:75">
      <c r="B450"/>
      <c r="C450"/>
      <c r="D450"/>
      <c r="E450"/>
      <c r="AJ450"/>
      <c r="AK450"/>
      <c r="AL450" s="14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</row>
    <row r="451" spans="2:75">
      <c r="B451"/>
      <c r="C451"/>
      <c r="D451"/>
      <c r="E451"/>
      <c r="AJ451"/>
      <c r="AK451"/>
      <c r="AL451" s="14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</row>
    <row r="452" spans="2:75">
      <c r="B452"/>
      <c r="C452"/>
      <c r="D452"/>
      <c r="E452"/>
      <c r="AJ452"/>
      <c r="AK452"/>
      <c r="AL452" s="14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</row>
    <row r="453" spans="2:75">
      <c r="B453"/>
      <c r="C453"/>
      <c r="D453"/>
      <c r="E453"/>
      <c r="AJ453"/>
      <c r="AK453"/>
      <c r="AL453" s="14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</row>
    <row r="454" spans="2:75">
      <c r="B454"/>
      <c r="C454"/>
      <c r="D454"/>
      <c r="E454"/>
      <c r="AJ454"/>
      <c r="AK454"/>
      <c r="AL454" s="14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</row>
    <row r="455" spans="2:75">
      <c r="B455"/>
      <c r="C455"/>
      <c r="D455"/>
      <c r="E455"/>
      <c r="AJ455"/>
      <c r="AK455"/>
      <c r="AL455" s="14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</row>
    <row r="456" spans="2:75">
      <c r="B456"/>
      <c r="C456"/>
      <c r="D456"/>
      <c r="E456"/>
      <c r="AJ456"/>
      <c r="AK456"/>
      <c r="AL456" s="14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</row>
    <row r="457" spans="2:75">
      <c r="B457"/>
      <c r="C457"/>
      <c r="D457"/>
      <c r="E457"/>
      <c r="AJ457"/>
      <c r="AK457"/>
      <c r="AL457" s="14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</row>
    <row r="458" spans="2:75">
      <c r="B458"/>
      <c r="C458"/>
      <c r="D458"/>
      <c r="E458"/>
      <c r="AJ458"/>
      <c r="AK458"/>
      <c r="AL458" s="14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</row>
    <row r="459" spans="2:75">
      <c r="B459"/>
      <c r="C459"/>
      <c r="D459"/>
      <c r="E459"/>
      <c r="AJ459"/>
      <c r="AK459"/>
      <c r="AL459" s="14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</row>
    <row r="460" spans="2:75">
      <c r="B460"/>
      <c r="C460"/>
      <c r="D460"/>
      <c r="E460"/>
      <c r="AJ460"/>
      <c r="AK460"/>
      <c r="AL460" s="14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</row>
    <row r="461" spans="2:75">
      <c r="B461"/>
      <c r="C461"/>
      <c r="D461"/>
      <c r="E461"/>
      <c r="AJ461"/>
      <c r="AK461"/>
      <c r="AL461" s="14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</row>
    <row r="462" spans="2:75">
      <c r="B462"/>
      <c r="C462"/>
      <c r="D462"/>
      <c r="E462"/>
      <c r="AJ462"/>
      <c r="AK462"/>
      <c r="AL462" s="14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</row>
    <row r="463" spans="2:75">
      <c r="B463"/>
      <c r="C463"/>
      <c r="D463"/>
      <c r="E463"/>
      <c r="AJ463"/>
      <c r="AK463"/>
      <c r="AL463" s="14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</row>
    <row r="464" spans="2:75">
      <c r="B464"/>
      <c r="C464"/>
      <c r="D464"/>
      <c r="E464"/>
      <c r="AJ464"/>
      <c r="AK464"/>
      <c r="AL464" s="14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</row>
    <row r="465" spans="2:75">
      <c r="B465"/>
      <c r="C465"/>
      <c r="D465"/>
      <c r="E465"/>
      <c r="AJ465"/>
      <c r="AK465"/>
      <c r="AL465" s="14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</row>
    <row r="466" spans="2:75">
      <c r="B466"/>
      <c r="C466"/>
      <c r="D466"/>
      <c r="E466"/>
      <c r="AJ466"/>
      <c r="AK466"/>
      <c r="AL466" s="14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</row>
    <row r="467" spans="2:75">
      <c r="B467"/>
      <c r="C467"/>
      <c r="D467"/>
      <c r="E467"/>
      <c r="AJ467"/>
      <c r="AK467"/>
      <c r="AL467" s="14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</row>
    <row r="468" spans="2:75">
      <c r="B468"/>
      <c r="C468"/>
      <c r="D468"/>
      <c r="E468"/>
      <c r="AJ468"/>
      <c r="AK468"/>
      <c r="AL468" s="14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</row>
    <row r="469" spans="2:75">
      <c r="B469"/>
      <c r="C469"/>
      <c r="D469"/>
      <c r="E469"/>
      <c r="AJ469"/>
      <c r="AK469"/>
      <c r="AL469" s="14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</row>
    <row r="470" spans="2:75">
      <c r="B470"/>
      <c r="C470"/>
      <c r="D470"/>
      <c r="E470"/>
      <c r="AJ470"/>
      <c r="AK470"/>
      <c r="AL470" s="14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</row>
    <row r="471" spans="2:75">
      <c r="B471"/>
      <c r="C471"/>
      <c r="D471"/>
      <c r="E471"/>
      <c r="AJ471"/>
      <c r="AK471"/>
      <c r="AL471" s="14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</row>
    <row r="472" spans="2:75">
      <c r="B472"/>
      <c r="C472"/>
      <c r="D472"/>
      <c r="E472"/>
      <c r="AJ472"/>
      <c r="AK472"/>
      <c r="AL472" s="14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</row>
    <row r="473" spans="2:75">
      <c r="B473"/>
      <c r="C473"/>
      <c r="D473"/>
      <c r="E473"/>
      <c r="AJ473"/>
      <c r="AK473"/>
      <c r="AL473" s="14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</row>
    <row r="474" spans="2:75">
      <c r="B474"/>
      <c r="C474"/>
      <c r="D474"/>
      <c r="E474"/>
      <c r="AJ474"/>
      <c r="AK474"/>
      <c r="AL474" s="14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</row>
    <row r="475" spans="2:75">
      <c r="B475"/>
      <c r="C475"/>
      <c r="D475"/>
      <c r="E475"/>
      <c r="AJ475"/>
      <c r="AK475"/>
      <c r="AL475" s="14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</row>
    <row r="476" spans="2:75">
      <c r="B476"/>
      <c r="C476"/>
      <c r="D476"/>
      <c r="E476"/>
      <c r="AJ476"/>
      <c r="AK476"/>
      <c r="AL476" s="14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</row>
    <row r="477" spans="2:75">
      <c r="B477"/>
      <c r="C477"/>
      <c r="D477"/>
      <c r="E477"/>
      <c r="AJ477"/>
      <c r="AK477"/>
      <c r="AL477" s="14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</row>
    <row r="478" spans="2:75">
      <c r="B478"/>
      <c r="C478"/>
      <c r="D478"/>
      <c r="E478"/>
      <c r="AJ478"/>
      <c r="AK478"/>
      <c r="AL478" s="14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</row>
    <row r="479" spans="2:75">
      <c r="B479"/>
      <c r="C479"/>
      <c r="D479"/>
      <c r="E479"/>
      <c r="AJ479"/>
      <c r="AK479"/>
      <c r="AL479" s="14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</row>
    <row r="480" spans="2:75">
      <c r="B480"/>
      <c r="C480"/>
      <c r="D480"/>
      <c r="E480"/>
      <c r="AJ480"/>
      <c r="AK480"/>
      <c r="AL480" s="14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</row>
    <row r="481" spans="2:75">
      <c r="B481"/>
      <c r="C481"/>
      <c r="D481"/>
      <c r="E481"/>
      <c r="AJ481"/>
      <c r="AK481"/>
      <c r="AL481" s="14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</row>
    <row r="482" spans="2:75">
      <c r="B482"/>
      <c r="C482"/>
      <c r="D482"/>
      <c r="E482"/>
      <c r="AJ482"/>
      <c r="AK482"/>
      <c r="AL482" s="14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</row>
    <row r="483" spans="2:75">
      <c r="B483"/>
      <c r="C483"/>
      <c r="D483"/>
      <c r="E483"/>
      <c r="AJ483"/>
      <c r="AK483"/>
      <c r="AL483" s="14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</row>
    <row r="484" spans="2:75">
      <c r="B484"/>
      <c r="C484"/>
      <c r="D484"/>
      <c r="E484"/>
      <c r="AJ484"/>
      <c r="AK484"/>
      <c r="AL484" s="14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</row>
    <row r="485" spans="2:75">
      <c r="B485"/>
      <c r="C485"/>
      <c r="D485"/>
      <c r="E485"/>
      <c r="AJ485"/>
      <c r="AK485"/>
      <c r="AL485" s="14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</row>
    <row r="486" spans="2:75">
      <c r="B486"/>
      <c r="C486"/>
      <c r="D486"/>
      <c r="E486"/>
      <c r="AJ486"/>
      <c r="AK486"/>
      <c r="AL486" s="14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</row>
    <row r="487" spans="2:75">
      <c r="B487"/>
      <c r="C487"/>
      <c r="D487"/>
      <c r="E487"/>
      <c r="AJ487"/>
      <c r="AK487"/>
      <c r="AL487" s="14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</row>
    <row r="488" spans="2:75">
      <c r="B488"/>
      <c r="C488"/>
      <c r="D488"/>
      <c r="E488"/>
      <c r="AJ488"/>
      <c r="AK488"/>
      <c r="AL488" s="14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</row>
    <row r="489" spans="2:75">
      <c r="B489"/>
      <c r="C489"/>
      <c r="D489"/>
      <c r="E489"/>
      <c r="AJ489"/>
      <c r="AK489"/>
      <c r="AL489" s="14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</row>
    <row r="490" spans="2:75">
      <c r="B490"/>
      <c r="C490"/>
      <c r="D490"/>
      <c r="E490"/>
      <c r="AJ490"/>
      <c r="AK490"/>
      <c r="AL490" s="14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</row>
    <row r="491" spans="2:75">
      <c r="B491"/>
      <c r="C491"/>
      <c r="D491"/>
      <c r="E491"/>
      <c r="AJ491"/>
      <c r="AK491"/>
      <c r="AL491" s="14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</row>
    <row r="492" spans="2:75">
      <c r="B492"/>
      <c r="C492"/>
      <c r="D492"/>
      <c r="E492"/>
      <c r="AJ492"/>
      <c r="AK492"/>
      <c r="AL492" s="14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</row>
    <row r="493" spans="2:75">
      <c r="B493"/>
      <c r="C493"/>
      <c r="D493"/>
      <c r="E493"/>
      <c r="AJ493"/>
      <c r="AK493"/>
      <c r="AL493" s="14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</row>
    <row r="494" spans="2:75">
      <c r="B494"/>
      <c r="C494"/>
      <c r="D494"/>
      <c r="E494"/>
      <c r="AJ494"/>
      <c r="AK494"/>
      <c r="AL494" s="14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</row>
    <row r="495" spans="2:75">
      <c r="B495"/>
      <c r="C495"/>
      <c r="D495"/>
      <c r="E495"/>
      <c r="AJ495"/>
      <c r="AK495"/>
      <c r="AL495" s="14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</row>
    <row r="496" spans="2:75">
      <c r="B496"/>
      <c r="C496"/>
      <c r="D496"/>
      <c r="E496"/>
      <c r="AJ496"/>
      <c r="AK496"/>
      <c r="AL496" s="14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</row>
    <row r="497" spans="2:75">
      <c r="B497"/>
      <c r="C497"/>
      <c r="D497"/>
      <c r="E497"/>
      <c r="AJ497"/>
      <c r="AK497"/>
      <c r="AL497" s="14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</row>
    <row r="498" spans="2:75">
      <c r="B498"/>
      <c r="C498"/>
      <c r="D498"/>
      <c r="E498"/>
      <c r="AJ498"/>
      <c r="AK498"/>
      <c r="AL498" s="14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</row>
    <row r="499" spans="2:75">
      <c r="B499"/>
      <c r="C499"/>
      <c r="D499"/>
      <c r="E499"/>
      <c r="AJ499"/>
      <c r="AK499"/>
      <c r="AL499" s="14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</row>
    <row r="500" spans="2:75">
      <c r="B500"/>
      <c r="C500"/>
      <c r="D500"/>
      <c r="E500"/>
      <c r="AJ500"/>
      <c r="AK500"/>
      <c r="AL500" s="14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</row>
    <row r="501" spans="2:75">
      <c r="B501"/>
      <c r="C501"/>
      <c r="D501"/>
      <c r="E501"/>
      <c r="AJ501"/>
      <c r="AK501"/>
      <c r="AL501" s="14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</row>
    <row r="502" spans="2:75">
      <c r="B502"/>
      <c r="C502"/>
      <c r="D502"/>
      <c r="E502"/>
      <c r="AJ502"/>
      <c r="AK502"/>
      <c r="AL502" s="14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</row>
    <row r="503" spans="2:75">
      <c r="B503"/>
      <c r="C503"/>
      <c r="D503"/>
      <c r="E503"/>
      <c r="AJ503"/>
      <c r="AK503"/>
      <c r="AL503" s="14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</row>
    <row r="504" spans="2:75">
      <c r="B504"/>
      <c r="C504"/>
      <c r="D504"/>
      <c r="E504"/>
      <c r="AJ504"/>
      <c r="AK504"/>
      <c r="AL504" s="14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</row>
    <row r="505" spans="2:75">
      <c r="B505"/>
      <c r="C505"/>
      <c r="D505"/>
      <c r="E505"/>
      <c r="AJ505"/>
      <c r="AK505"/>
      <c r="AL505" s="14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</row>
    <row r="506" spans="2:75">
      <c r="B506"/>
      <c r="C506"/>
      <c r="D506"/>
      <c r="E506"/>
      <c r="AJ506"/>
      <c r="AK506"/>
      <c r="AL506" s="14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</row>
    <row r="507" spans="2:75">
      <c r="B507"/>
      <c r="C507"/>
      <c r="D507"/>
      <c r="E507"/>
      <c r="AJ507"/>
      <c r="AK507"/>
      <c r="AL507" s="14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</row>
    <row r="508" spans="2:75">
      <c r="B508"/>
      <c r="C508"/>
      <c r="D508"/>
      <c r="E508"/>
      <c r="AJ508"/>
      <c r="AK508"/>
      <c r="AL508" s="14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</row>
    <row r="509" spans="2:75">
      <c r="B509"/>
      <c r="C509"/>
      <c r="D509"/>
      <c r="E509"/>
      <c r="AJ509"/>
      <c r="AK509"/>
      <c r="AL509" s="14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</row>
    <row r="510" spans="2:75">
      <c r="B510"/>
      <c r="C510"/>
      <c r="D510"/>
      <c r="E510"/>
      <c r="AJ510"/>
      <c r="AK510"/>
      <c r="AL510" s="14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</row>
    <row r="511" spans="2:75">
      <c r="B511"/>
      <c r="C511"/>
      <c r="D511"/>
      <c r="E511"/>
      <c r="AJ511"/>
      <c r="AK511"/>
      <c r="AL511" s="14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</row>
    <row r="512" spans="2:75">
      <c r="B512"/>
      <c r="C512"/>
      <c r="D512"/>
      <c r="E512"/>
      <c r="AJ512"/>
      <c r="AK512"/>
      <c r="AL512" s="14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</row>
    <row r="513" spans="2:75">
      <c r="B513"/>
      <c r="C513"/>
      <c r="D513"/>
      <c r="E513"/>
      <c r="AJ513"/>
      <c r="AK513"/>
      <c r="AL513" s="14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</row>
    <row r="514" spans="2:75">
      <c r="B514"/>
      <c r="C514"/>
      <c r="D514"/>
      <c r="E514"/>
      <c r="AJ514"/>
      <c r="AK514"/>
      <c r="AL514" s="14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</row>
    <row r="515" spans="2:75">
      <c r="B515"/>
      <c r="C515"/>
      <c r="D515"/>
      <c r="E515"/>
      <c r="AJ515"/>
      <c r="AK515"/>
      <c r="AL515" s="14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</row>
    <row r="516" spans="2:75">
      <c r="B516"/>
      <c r="C516"/>
      <c r="D516"/>
      <c r="E516"/>
      <c r="AJ516"/>
      <c r="AK516"/>
      <c r="AL516" s="14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</row>
    <row r="517" spans="2:75">
      <c r="B517"/>
      <c r="C517"/>
      <c r="D517"/>
      <c r="E517"/>
      <c r="AJ517"/>
      <c r="AK517"/>
      <c r="AL517" s="14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</row>
    <row r="518" spans="2:75">
      <c r="B518"/>
      <c r="C518"/>
      <c r="D518"/>
      <c r="E518"/>
      <c r="AJ518"/>
      <c r="AK518"/>
      <c r="AL518" s="14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</row>
    <row r="519" spans="2:75">
      <c r="B519"/>
      <c r="C519"/>
      <c r="D519"/>
      <c r="E519"/>
      <c r="AJ519"/>
      <c r="AK519"/>
      <c r="AL519" s="14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</row>
    <row r="520" spans="2:75">
      <c r="B520"/>
      <c r="C520"/>
      <c r="D520"/>
      <c r="E520"/>
      <c r="AJ520"/>
      <c r="AK520"/>
      <c r="AL520" s="14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</row>
    <row r="521" spans="2:75">
      <c r="B521"/>
      <c r="C521"/>
      <c r="D521"/>
      <c r="E521"/>
      <c r="AJ521"/>
      <c r="AK521"/>
      <c r="AL521" s="14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</row>
    <row r="522" spans="2:75">
      <c r="B522"/>
      <c r="C522"/>
      <c r="D522"/>
      <c r="E522"/>
      <c r="AJ522"/>
      <c r="AK522"/>
      <c r="AL522" s="14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</row>
    <row r="523" spans="2:75">
      <c r="B523"/>
      <c r="C523"/>
      <c r="D523"/>
      <c r="E523"/>
      <c r="AJ523"/>
      <c r="AK523"/>
      <c r="AL523" s="14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</row>
    <row r="524" spans="2:75">
      <c r="B524"/>
      <c r="C524"/>
      <c r="D524"/>
      <c r="E524"/>
      <c r="AJ524"/>
      <c r="AK524"/>
      <c r="AL524" s="14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</row>
    <row r="525" spans="2:75">
      <c r="B525"/>
      <c r="C525"/>
      <c r="D525"/>
      <c r="E525"/>
      <c r="AJ525"/>
      <c r="AK525"/>
      <c r="AL525" s="14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</row>
    <row r="526" spans="2:75">
      <c r="B526"/>
      <c r="C526"/>
      <c r="D526"/>
      <c r="E526"/>
      <c r="AJ526"/>
      <c r="AK526"/>
      <c r="AL526" s="14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</row>
    <row r="527" spans="2:75">
      <c r="B527"/>
      <c r="C527"/>
      <c r="D527"/>
      <c r="E527"/>
      <c r="AJ527"/>
      <c r="AK527"/>
      <c r="AL527" s="14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</row>
    <row r="528" spans="2:75">
      <c r="B528"/>
      <c r="C528"/>
      <c r="D528"/>
      <c r="E528"/>
      <c r="AJ528"/>
      <c r="AK528"/>
      <c r="AL528" s="14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</row>
    <row r="529" spans="2:75">
      <c r="B529"/>
      <c r="C529"/>
      <c r="D529"/>
      <c r="E529"/>
      <c r="AJ529"/>
      <c r="AK529"/>
      <c r="AL529" s="14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</row>
    <row r="530" spans="2:75">
      <c r="B530"/>
      <c r="C530"/>
      <c r="D530"/>
      <c r="E530"/>
      <c r="AJ530"/>
      <c r="AK530"/>
      <c r="AL530" s="14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  <c r="BM530" s="5"/>
      <c r="BN530" s="5"/>
      <c r="BO530" s="5"/>
      <c r="BP530" s="5"/>
      <c r="BQ530" s="5"/>
      <c r="BR530" s="5"/>
      <c r="BS530" s="5"/>
      <c r="BT530" s="5"/>
      <c r="BU530" s="5"/>
      <c r="BV530" s="5"/>
      <c r="BW530" s="5"/>
    </row>
    <row r="531" spans="2:75">
      <c r="B531"/>
      <c r="C531"/>
      <c r="D531"/>
      <c r="E531"/>
      <c r="AJ531"/>
      <c r="AK531"/>
      <c r="AL531" s="14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  <c r="BM531" s="5"/>
      <c r="BN531" s="5"/>
      <c r="BO531" s="5"/>
      <c r="BP531" s="5"/>
      <c r="BQ531" s="5"/>
      <c r="BR531" s="5"/>
      <c r="BS531" s="5"/>
      <c r="BT531" s="5"/>
      <c r="BU531" s="5"/>
      <c r="BV531" s="5"/>
      <c r="BW531" s="5"/>
    </row>
    <row r="532" spans="2:75">
      <c r="B532"/>
      <c r="C532"/>
      <c r="D532"/>
      <c r="E532"/>
      <c r="AJ532"/>
      <c r="AK532"/>
      <c r="AL532" s="14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  <c r="BM532" s="5"/>
      <c r="BN532" s="5"/>
      <c r="BO532" s="5"/>
      <c r="BP532" s="5"/>
      <c r="BQ532" s="5"/>
      <c r="BR532" s="5"/>
      <c r="BS532" s="5"/>
      <c r="BT532" s="5"/>
      <c r="BU532" s="5"/>
      <c r="BV532" s="5"/>
      <c r="BW532" s="5"/>
    </row>
    <row r="533" spans="2:75">
      <c r="B533"/>
      <c r="C533"/>
      <c r="D533"/>
      <c r="E533"/>
      <c r="AJ533"/>
      <c r="AK533"/>
      <c r="AL533" s="14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  <c r="BM533" s="5"/>
      <c r="BN533" s="5"/>
      <c r="BO533" s="5"/>
      <c r="BP533" s="5"/>
      <c r="BQ533" s="5"/>
      <c r="BR533" s="5"/>
      <c r="BS533" s="5"/>
      <c r="BT533" s="5"/>
      <c r="BU533" s="5"/>
      <c r="BV533" s="5"/>
      <c r="BW533" s="5"/>
    </row>
    <row r="534" spans="2:75">
      <c r="B534"/>
      <c r="C534"/>
      <c r="D534"/>
      <c r="E534"/>
      <c r="AJ534"/>
      <c r="AK534"/>
      <c r="AL534" s="14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  <c r="BM534" s="5"/>
      <c r="BN534" s="5"/>
      <c r="BO534" s="5"/>
      <c r="BP534" s="5"/>
      <c r="BQ534" s="5"/>
      <c r="BR534" s="5"/>
      <c r="BS534" s="5"/>
      <c r="BT534" s="5"/>
      <c r="BU534" s="5"/>
      <c r="BV534" s="5"/>
      <c r="BW534" s="5"/>
    </row>
    <row r="535" spans="2:75">
      <c r="B535"/>
      <c r="C535"/>
      <c r="D535"/>
      <c r="E535"/>
      <c r="AJ535"/>
      <c r="AK535"/>
      <c r="AL535" s="14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  <c r="BM535" s="5"/>
      <c r="BN535" s="5"/>
      <c r="BO535" s="5"/>
      <c r="BP535" s="5"/>
      <c r="BQ535" s="5"/>
      <c r="BR535" s="5"/>
      <c r="BS535" s="5"/>
      <c r="BT535" s="5"/>
      <c r="BU535" s="5"/>
      <c r="BV535" s="5"/>
      <c r="BW535" s="5"/>
    </row>
    <row r="536" spans="2:75">
      <c r="B536"/>
      <c r="C536"/>
      <c r="D536"/>
      <c r="E536"/>
      <c r="AJ536"/>
      <c r="AK536"/>
      <c r="AL536" s="14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5"/>
      <c r="BM536" s="5"/>
      <c r="BN536" s="5"/>
      <c r="BO536" s="5"/>
      <c r="BP536" s="5"/>
      <c r="BQ536" s="5"/>
      <c r="BR536" s="5"/>
      <c r="BS536" s="5"/>
      <c r="BT536" s="5"/>
      <c r="BU536" s="5"/>
      <c r="BV536" s="5"/>
      <c r="BW536" s="5"/>
    </row>
    <row r="537" spans="2:75">
      <c r="B537"/>
      <c r="C537"/>
      <c r="D537"/>
      <c r="E537"/>
      <c r="AJ537"/>
      <c r="AK537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5"/>
      <c r="BM537" s="5"/>
      <c r="BN537" s="5"/>
      <c r="BO537" s="5"/>
      <c r="BP537" s="5"/>
      <c r="BQ537" s="5"/>
      <c r="BR537" s="5"/>
      <c r="BS537" s="5"/>
      <c r="BT537" s="5"/>
      <c r="BU537" s="5"/>
      <c r="BV537" s="5"/>
      <c r="BW537" s="5"/>
    </row>
  </sheetData>
  <mergeCells count="13">
    <mergeCell ref="B10:C10"/>
    <mergeCell ref="D10:E10"/>
    <mergeCell ref="F8:H8"/>
    <mergeCell ref="I8:K8"/>
    <mergeCell ref="AJ8:AL8"/>
    <mergeCell ref="L8:N8"/>
    <mergeCell ref="O8:Q8"/>
    <mergeCell ref="AD8:AF8"/>
    <mergeCell ref="AA8:AC8"/>
    <mergeCell ref="X8:Z8"/>
    <mergeCell ref="U8:W8"/>
    <mergeCell ref="R8:T8"/>
    <mergeCell ref="AG8:AI8"/>
  </mergeCells>
  <phoneticPr fontId="0" type="noConversion"/>
  <conditionalFormatting sqref="F12:AI35">
    <cfRule type="expression" dxfId="4" priority="3">
      <formula>F$50&gt;F$49</formula>
    </cfRule>
  </conditionalFormatting>
  <printOptions headings="1"/>
  <pageMargins left="0.25" right="0.25" top="0.75" bottom="0.75" header="0.3" footer="0.3"/>
  <pageSetup scale="69" orientation="landscape" r:id="rId1"/>
  <headerFooter alignWithMargins="0"/>
  <colBreaks count="2" manualBreakCount="2">
    <brk id="14" max="34" man="1"/>
    <brk id="23" max="34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CE44949-F5E6-4123-95D6-18747CFBE5A7}">
            <xm:f>F$47&gt;Summary!$D$5</xm:f>
            <x14:dxf>
              <fill>
                <patternFill>
                  <bgColor theme="0" tint="-0.499984740745262"/>
                </patternFill>
              </fill>
            </x14:dxf>
          </x14:cfRule>
          <xm:sqref>F8:AI35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8"/>
  <sheetViews>
    <sheetView showGridLines="0" zoomScaleNormal="100" workbookViewId="0">
      <pane ySplit="11" topLeftCell="A12" activePane="bottomLeft" state="frozen"/>
      <selection pane="bottomLeft" activeCell="B8" sqref="B8:D50"/>
    </sheetView>
  </sheetViews>
  <sheetFormatPr defaultColWidth="9.85546875" defaultRowHeight="12.75"/>
  <cols>
    <col min="1" max="1" width="55.85546875" customWidth="1"/>
    <col min="2" max="2" width="27.7109375" customWidth="1"/>
    <col min="3" max="5" width="14.7109375" hidden="1" customWidth="1"/>
    <col min="6" max="31" width="14.7109375" style="1" hidden="1" customWidth="1"/>
    <col min="32" max="33" width="13.5703125" style="1" hidden="1" customWidth="1"/>
    <col min="34" max="34" width="9.140625" style="1" hidden="1" customWidth="1"/>
    <col min="35" max="35" width="2.28515625" style="1" customWidth="1"/>
    <col min="36" max="36" width="13.28515625" style="21" customWidth="1"/>
    <col min="37" max="37" width="2.28515625" customWidth="1"/>
    <col min="38" max="38" width="10.28515625" bestFit="1" customWidth="1"/>
  </cols>
  <sheetData>
    <row r="1" spans="1:36" ht="15.75" thickBot="1">
      <c r="A1" s="317" t="str">
        <f>Summary!A1</f>
        <v>DEPARTMENT OF HOMELESSNESS AND SUPPORTIVE HOUSING</v>
      </c>
      <c r="AH1" s="315" t="s">
        <v>99</v>
      </c>
    </row>
    <row r="2" spans="1:36" hidden="1">
      <c r="A2" s="318"/>
      <c r="B2" s="316"/>
      <c r="C2" s="131"/>
      <c r="E2" s="182"/>
    </row>
    <row r="3" spans="1:36" ht="15" hidden="1" customHeight="1">
      <c r="A3" s="316" t="s">
        <v>0</v>
      </c>
      <c r="B3" s="131">
        <f>Summary!B2</f>
        <v>0</v>
      </c>
    </row>
    <row r="4" spans="1:36" ht="15" hidden="1" customHeight="1">
      <c r="A4" s="324"/>
    </row>
    <row r="5" spans="1:36" ht="15" customHeight="1">
      <c r="A5" s="36" t="s">
        <v>100</v>
      </c>
      <c r="B5" s="486" t="s">
        <v>99</v>
      </c>
    </row>
    <row r="6" spans="1:36">
      <c r="A6" s="470" t="str">
        <f>Summary!A9</f>
        <v xml:space="preserve">Agency Name: </v>
      </c>
      <c r="B6" s="52"/>
      <c r="C6" s="43"/>
    </row>
    <row r="7" spans="1:36" ht="13.5" thickBot="1">
      <c r="A7" s="470" t="str">
        <f>Summary!A10</f>
        <v>Program Name:</v>
      </c>
      <c r="B7" s="415"/>
      <c r="C7" s="416" t="str">
        <f>Summary!C12</f>
        <v xml:space="preserve"> </v>
      </c>
      <c r="D7" s="417"/>
      <c r="E7" s="417"/>
      <c r="F7" s="418" t="str">
        <f>Summary!F12</f>
        <v xml:space="preserve"> </v>
      </c>
      <c r="G7" s="418"/>
      <c r="H7" s="418"/>
      <c r="I7" s="418" t="str">
        <f>Summary!I12</f>
        <v xml:space="preserve"> </v>
      </c>
      <c r="J7" s="418"/>
      <c r="K7" s="418"/>
      <c r="L7" s="418" t="str">
        <f>Summary!L12</f>
        <v xml:space="preserve"> </v>
      </c>
      <c r="M7" s="418"/>
      <c r="N7" s="418"/>
      <c r="O7" s="418" t="str">
        <f>Summary!O12</f>
        <v xml:space="preserve"> </v>
      </c>
      <c r="P7" s="418"/>
      <c r="Q7" s="418"/>
      <c r="R7" s="418" t="str">
        <f>Summary!R12</f>
        <v xml:space="preserve"> </v>
      </c>
      <c r="S7" s="418"/>
      <c r="T7" s="418"/>
      <c r="U7" s="418" t="str">
        <f>Summary!U12</f>
        <v xml:space="preserve"> </v>
      </c>
      <c r="V7" s="418"/>
      <c r="W7" s="418"/>
      <c r="X7" s="418" t="str">
        <f>Summary!X12</f>
        <v xml:space="preserve"> </v>
      </c>
      <c r="Y7" s="418"/>
      <c r="Z7" s="418"/>
      <c r="AA7" s="418" t="str">
        <f>Summary!AA12</f>
        <v xml:space="preserve"> </v>
      </c>
      <c r="AB7" s="418"/>
      <c r="AC7" s="418"/>
      <c r="AD7" s="418" t="str">
        <f>Summary!AD12</f>
        <v xml:space="preserve"> </v>
      </c>
      <c r="AJ7" s="1"/>
    </row>
    <row r="8" spans="1:36" ht="24.75" customHeight="1">
      <c r="B8" s="569" t="str">
        <f>Summary!B13</f>
        <v>Year 1</v>
      </c>
      <c r="C8" s="570"/>
      <c r="D8" s="571"/>
      <c r="E8" s="533" t="str">
        <f>Summary!E13</f>
        <v>Year 2</v>
      </c>
      <c r="F8" s="534"/>
      <c r="G8" s="535"/>
      <c r="H8" s="572" t="str">
        <f>Summary!H13</f>
        <v>Year 3</v>
      </c>
      <c r="I8" s="573"/>
      <c r="J8" s="574"/>
      <c r="K8" s="563" t="str">
        <f>Summary!K13</f>
        <v>Year 4</v>
      </c>
      <c r="L8" s="564"/>
      <c r="M8" s="565"/>
      <c r="N8" s="542" t="str">
        <f>Summary!N13</f>
        <v>Year 5</v>
      </c>
      <c r="O8" s="543"/>
      <c r="P8" s="544"/>
      <c r="Q8" s="545" t="str">
        <f>Summary!Q13</f>
        <v>Year 6</v>
      </c>
      <c r="R8" s="546"/>
      <c r="S8" s="547"/>
      <c r="T8" s="548" t="str">
        <f>Summary!T13</f>
        <v>Year 7</v>
      </c>
      <c r="U8" s="549"/>
      <c r="V8" s="550"/>
      <c r="W8" s="551" t="str">
        <f>Summary!W13</f>
        <v>Year 8</v>
      </c>
      <c r="X8" s="552"/>
      <c r="Y8" s="553"/>
      <c r="Z8" s="554" t="str">
        <f>Summary!Z13</f>
        <v>Year 9</v>
      </c>
      <c r="AA8" s="555"/>
      <c r="AB8" s="556"/>
      <c r="AC8" s="557" t="str">
        <f>Summary!AC13</f>
        <v>Year 10</v>
      </c>
      <c r="AD8" s="558"/>
      <c r="AE8" s="559"/>
      <c r="AF8" s="566" t="s">
        <v>57</v>
      </c>
      <c r="AG8" s="567"/>
      <c r="AH8" s="568"/>
      <c r="AI8" s="123"/>
      <c r="AJ8"/>
    </row>
    <row r="9" spans="1:36" s="160" customFormat="1" ht="27" customHeight="1">
      <c r="B9" s="150" t="str">
        <f>'Salary Detail'!F9</f>
        <v>11/1/2018-6-30/2019</v>
      </c>
      <c r="C9" s="368" t="str">
        <f>'Salary Detail'!G9</f>
        <v>7/1/2019 - 6/30/2020</v>
      </c>
      <c r="D9" s="151" t="str">
        <f>'Salary Detail'!H9</f>
        <v>7/1/2019 - 6/30/2020</v>
      </c>
      <c r="E9" s="161" t="str">
        <f>'Salary Detail'!I9</f>
        <v>7/1/2020 - 6/30/2021</v>
      </c>
      <c r="F9" s="369" t="str">
        <f>'Salary Detail'!J9</f>
        <v>7/1/2020 - 6/30/2021</v>
      </c>
      <c r="G9" s="162" t="str">
        <f>'Salary Detail'!K9</f>
        <v>7/1/2020 - 6/30/2021</v>
      </c>
      <c r="H9" s="256" t="str">
        <f>'Salary Detail'!L9</f>
        <v>7/1/2021 - 6/30/2022</v>
      </c>
      <c r="I9" s="257" t="str">
        <f>'Salary Detail'!M9</f>
        <v>7/1/2021 - 6/30/2022</v>
      </c>
      <c r="J9" s="370" t="str">
        <f>'Salary Detail'!N9</f>
        <v>7/1/2021 - 6/30/2022</v>
      </c>
      <c r="K9" s="264" t="str">
        <f>'Salary Detail'!O9</f>
        <v>N/A</v>
      </c>
      <c r="L9" s="265" t="str">
        <f>'Salary Detail'!P9</f>
        <v>N/A</v>
      </c>
      <c r="M9" s="266" t="str">
        <f>'Salary Detail'!Q9</f>
        <v>N/A</v>
      </c>
      <c r="N9" s="267" t="str">
        <f>'Salary Detail'!R9</f>
        <v>N/A</v>
      </c>
      <c r="O9" s="268" t="str">
        <f>'Salary Detail'!S9</f>
        <v>N/A</v>
      </c>
      <c r="P9" s="269" t="str">
        <f>'Salary Detail'!T9</f>
        <v>N/A</v>
      </c>
      <c r="Q9" s="273" t="str">
        <f>'Salary Detail'!U9</f>
        <v>N/A</v>
      </c>
      <c r="R9" s="274" t="str">
        <f>'Salary Detail'!V9</f>
        <v>N/A</v>
      </c>
      <c r="S9" s="275" t="str">
        <f>'Salary Detail'!W9</f>
        <v>N/A</v>
      </c>
      <c r="T9" s="279" t="str">
        <f>'Salary Detail'!X9</f>
        <v>N/A</v>
      </c>
      <c r="U9" s="280" t="str">
        <f>'Salary Detail'!Y9</f>
        <v>N/A</v>
      </c>
      <c r="V9" s="281" t="str">
        <f>'Salary Detail'!Z9</f>
        <v>N/A</v>
      </c>
      <c r="W9" s="285" t="str">
        <f>'Salary Detail'!AA9</f>
        <v>N/A</v>
      </c>
      <c r="X9" s="286" t="str">
        <f>'Salary Detail'!AB9</f>
        <v>N/A</v>
      </c>
      <c r="Y9" s="287" t="str">
        <f>'Salary Detail'!AC9</f>
        <v>N/A</v>
      </c>
      <c r="Z9" s="291" t="str">
        <f>'Salary Detail'!AD9</f>
        <v>N/A</v>
      </c>
      <c r="AA9" s="292" t="str">
        <f>'Salary Detail'!AE9</f>
        <v>N/A</v>
      </c>
      <c r="AB9" s="293" t="str">
        <f>'Salary Detail'!AF9</f>
        <v>N/A</v>
      </c>
      <c r="AC9" s="297" t="str">
        <f>'Salary Detail'!AG9</f>
        <v>N/A</v>
      </c>
      <c r="AD9" s="298" t="str">
        <f>'Salary Detail'!AH9</f>
        <v>N/A</v>
      </c>
      <c r="AE9" s="299" t="str">
        <f>'Salary Detail'!AI9</f>
        <v>N/A</v>
      </c>
      <c r="AF9" s="303" t="str">
        <f>'Salary Detail'!AJ9</f>
        <v>7/1/2019 - 6/30/2022</v>
      </c>
      <c r="AG9" s="334" t="str">
        <f>'Salary Detail'!AK9</f>
        <v>7/1/2019 - 6/30/2022</v>
      </c>
      <c r="AH9" s="304" t="str">
        <f>'Salary Detail'!AL9</f>
        <v>7/1/2019 - 6/30/2022</v>
      </c>
      <c r="AI9" s="487"/>
    </row>
    <row r="10" spans="1:36" ht="19.5" customHeight="1">
      <c r="B10" s="156"/>
      <c r="C10" s="115"/>
      <c r="D10" s="157"/>
      <c r="E10" s="158">
        <f>'Salary Detail'!I10</f>
        <v>0</v>
      </c>
      <c r="F10" s="155">
        <f>'Salary Detail'!J10</f>
        <v>0</v>
      </c>
      <c r="G10" s="159">
        <f>'Salary Detail'!K10</f>
        <v>0</v>
      </c>
      <c r="H10" s="241">
        <f>'Salary Detail'!L10</f>
        <v>0</v>
      </c>
      <c r="I10" s="244" t="str">
        <f>'Salary Detail'!M10</f>
        <v>Modification</v>
      </c>
      <c r="J10" s="242" t="str">
        <f>'Salary Detail'!N10</f>
        <v xml:space="preserve">Revised </v>
      </c>
      <c r="K10" s="261" t="str">
        <f>'Salary Detail'!O10</f>
        <v xml:space="preserve">Current </v>
      </c>
      <c r="L10" s="262" t="str">
        <f>'Salary Detail'!P10</f>
        <v>Modification</v>
      </c>
      <c r="M10" s="263" t="str">
        <f>'Salary Detail'!Q10</f>
        <v xml:space="preserve">Revised </v>
      </c>
      <c r="N10" s="270" t="str">
        <f>'Salary Detail'!R10</f>
        <v xml:space="preserve">Current </v>
      </c>
      <c r="O10" s="271" t="str">
        <f>'Salary Detail'!S10</f>
        <v>Modification</v>
      </c>
      <c r="P10" s="272" t="str">
        <f>'Salary Detail'!T10</f>
        <v xml:space="preserve">Revised </v>
      </c>
      <c r="Q10" s="276" t="str">
        <f>'Salary Detail'!U10</f>
        <v xml:space="preserve">Current </v>
      </c>
      <c r="R10" s="277" t="str">
        <f>'Salary Detail'!V10</f>
        <v>Modification</v>
      </c>
      <c r="S10" s="278" t="str">
        <f>'Salary Detail'!W10</f>
        <v xml:space="preserve">Revised </v>
      </c>
      <c r="T10" s="282" t="str">
        <f>'Salary Detail'!X10</f>
        <v xml:space="preserve">Current </v>
      </c>
      <c r="U10" s="283" t="str">
        <f>'Salary Detail'!Y10</f>
        <v>Modification</v>
      </c>
      <c r="V10" s="284" t="str">
        <f>'Salary Detail'!Z10</f>
        <v xml:space="preserve">Revised </v>
      </c>
      <c r="W10" s="288" t="str">
        <f>'Salary Detail'!AA10</f>
        <v xml:space="preserve">Current </v>
      </c>
      <c r="X10" s="289" t="str">
        <f>'Salary Detail'!AB10</f>
        <v>Modification</v>
      </c>
      <c r="Y10" s="290" t="str">
        <f>'Salary Detail'!AC10</f>
        <v xml:space="preserve">Revised </v>
      </c>
      <c r="Z10" s="294" t="str">
        <f>'Salary Detail'!AD10</f>
        <v xml:space="preserve">Current </v>
      </c>
      <c r="AA10" s="295" t="str">
        <f>'Salary Detail'!AE10</f>
        <v>Modification</v>
      </c>
      <c r="AB10" s="296" t="str">
        <f>'Salary Detail'!AF10</f>
        <v xml:space="preserve">Revised </v>
      </c>
      <c r="AC10" s="300" t="str">
        <f>'Salary Detail'!AG10</f>
        <v xml:space="preserve">Current </v>
      </c>
      <c r="AD10" s="301" t="str">
        <f>'Salary Detail'!AH10</f>
        <v>Modification</v>
      </c>
      <c r="AE10" s="302" t="str">
        <f>'Salary Detail'!AI10</f>
        <v xml:space="preserve">Revised </v>
      </c>
      <c r="AF10" s="305"/>
      <c r="AG10" s="335" t="s">
        <v>80</v>
      </c>
      <c r="AH10" s="306" t="str">
        <f>'Salary Detail'!AL10</f>
        <v>Revised Total</v>
      </c>
      <c r="AI10" s="123"/>
      <c r="AJ10"/>
    </row>
    <row r="11" spans="1:36" ht="30.75" customHeight="1">
      <c r="A11" s="3" t="s">
        <v>84</v>
      </c>
      <c r="B11" s="163" t="s">
        <v>59</v>
      </c>
      <c r="C11" s="164" t="s">
        <v>60</v>
      </c>
      <c r="D11" s="165" t="s">
        <v>59</v>
      </c>
      <c r="E11" s="166" t="s">
        <v>59</v>
      </c>
      <c r="F11" s="167" t="s">
        <v>60</v>
      </c>
      <c r="G11" s="168" t="s">
        <v>59</v>
      </c>
      <c r="H11" s="169" t="s">
        <v>59</v>
      </c>
      <c r="I11" s="173" t="s">
        <v>60</v>
      </c>
      <c r="J11" s="170" t="s">
        <v>59</v>
      </c>
      <c r="K11" s="261" t="s">
        <v>59</v>
      </c>
      <c r="L11" s="262" t="s">
        <v>60</v>
      </c>
      <c r="M11" s="263" t="s">
        <v>59</v>
      </c>
      <c r="N11" s="270" t="s">
        <v>59</v>
      </c>
      <c r="O11" s="271" t="s">
        <v>60</v>
      </c>
      <c r="P11" s="272" t="s">
        <v>59</v>
      </c>
      <c r="Q11" s="276" t="s">
        <v>59</v>
      </c>
      <c r="R11" s="277" t="s">
        <v>60</v>
      </c>
      <c r="S11" s="278" t="s">
        <v>59</v>
      </c>
      <c r="T11" s="282" t="s">
        <v>59</v>
      </c>
      <c r="U11" s="283" t="s">
        <v>60</v>
      </c>
      <c r="V11" s="284" t="s">
        <v>59</v>
      </c>
      <c r="W11" s="288" t="s">
        <v>59</v>
      </c>
      <c r="X11" s="289" t="s">
        <v>60</v>
      </c>
      <c r="Y11" s="290" t="s">
        <v>59</v>
      </c>
      <c r="Z11" s="294" t="s">
        <v>59</v>
      </c>
      <c r="AA11" s="295" t="s">
        <v>60</v>
      </c>
      <c r="AB11" s="296" t="s">
        <v>59</v>
      </c>
      <c r="AC11" s="300" t="s">
        <v>59</v>
      </c>
      <c r="AD11" s="301" t="s">
        <v>60</v>
      </c>
      <c r="AE11" s="302" t="s">
        <v>59</v>
      </c>
      <c r="AF11" s="305" t="s">
        <v>59</v>
      </c>
      <c r="AG11" s="335" t="s">
        <v>60</v>
      </c>
      <c r="AH11" s="306" t="s">
        <v>59</v>
      </c>
      <c r="AI11" s="123"/>
      <c r="AJ11"/>
    </row>
    <row r="12" spans="1:36" ht="17.25" customHeight="1">
      <c r="A12" s="471" t="s">
        <v>21</v>
      </c>
      <c r="B12" s="492"/>
      <c r="C12" s="488"/>
      <c r="D12" s="478">
        <f>B12+C12</f>
        <v>0</v>
      </c>
      <c r="E12" s="476">
        <f>IF(F$7="EXTENSION YEAR",0,IF(Summary!$D$5&gt;=E$64,D12,0))</f>
        <v>0</v>
      </c>
      <c r="F12" s="477">
        <f>IF(F$68=1,D12,IF(F$68&gt;1,C12,0))</f>
        <v>0</v>
      </c>
      <c r="G12" s="478">
        <f>E12+F12</f>
        <v>0</v>
      </c>
      <c r="H12" s="476">
        <f>IF(I$7="EXTENSION YEAR",0,IF(Summary!$D$5&gt;=H$64,G12,0))</f>
        <v>0</v>
      </c>
      <c r="I12" s="389">
        <f>IF(I$68=1,G12,IF(I$68&gt;1,F12,0))</f>
        <v>0</v>
      </c>
      <c r="J12" s="232">
        <f>H12+I12</f>
        <v>0</v>
      </c>
      <c r="K12" s="230">
        <f>IF(L$7="EXTENSION YEAR",0,IF(Summary!$D$5&gt;=K$64,J12,0))</f>
        <v>0</v>
      </c>
      <c r="L12" s="389">
        <f>IF(L$68=1,J12,IF(L$68&gt;1,I12,0))</f>
        <v>0</v>
      </c>
      <c r="M12" s="232">
        <f>K12+L12</f>
        <v>0</v>
      </c>
      <c r="N12" s="230">
        <f>IF(O$7="EXTENSION YEAR",0,IF(Summary!$D$5&gt;=N$64,M12,0))</f>
        <v>0</v>
      </c>
      <c r="O12" s="389">
        <f>IF(O$68=1,M12,IF(O$68&gt;1,L12,0))</f>
        <v>0</v>
      </c>
      <c r="P12" s="232">
        <f>N12+O12</f>
        <v>0</v>
      </c>
      <c r="Q12" s="230">
        <f>IF(R$7="EXTENSION YEAR",0,IF(Summary!$D$5&gt;=Q$64,P12,0))</f>
        <v>0</v>
      </c>
      <c r="R12" s="389">
        <f>IF(R$68=1,P12,IF(R$68&gt;1,O12,0))</f>
        <v>0</v>
      </c>
      <c r="S12" s="232">
        <f>Q12+R12</f>
        <v>0</v>
      </c>
      <c r="T12" s="230">
        <f>IF(U$7="EXTENSION YEAR",0,IF(Summary!$D$5&gt;=T$64,S12,0))</f>
        <v>0</v>
      </c>
      <c r="U12" s="389">
        <f>IF(U$68=1,S12,IF(U$68&gt;1,R12,0))</f>
        <v>0</v>
      </c>
      <c r="V12" s="232">
        <f>T12+U12</f>
        <v>0</v>
      </c>
      <c r="W12" s="230">
        <f>IF(X$7="EXTENSION YEAR",0,IF(Summary!$D$5&gt;=W$64,V12,0))</f>
        <v>0</v>
      </c>
      <c r="X12" s="389">
        <f>IF(X$68=1,V12,IF(X$68&gt;1,U12,0))</f>
        <v>0</v>
      </c>
      <c r="Y12" s="232">
        <f>W12+X12</f>
        <v>0</v>
      </c>
      <c r="Z12" s="230">
        <f>IF(AA$7="EXTENSION YEAR",0,IF(Summary!$D$5&gt;=Z$64,Y12,0))</f>
        <v>0</v>
      </c>
      <c r="AA12" s="389">
        <f>IF(AA$68=1,Y12,IF(AA$68&gt;1,X12,0))</f>
        <v>0</v>
      </c>
      <c r="AB12" s="232">
        <f>Z12+AA12</f>
        <v>0</v>
      </c>
      <c r="AC12" s="230">
        <f>IF(AD$7="EXTENSION YEAR",0,IF(Summary!$D$5&gt;=AC$64,AB12,0))</f>
        <v>0</v>
      </c>
      <c r="AD12" s="389">
        <f>IF(AD$68=1,AB12,IF(AD$68&gt;1,AA12,0))</f>
        <v>0</v>
      </c>
      <c r="AE12" s="232">
        <f>AC12+AD12</f>
        <v>0</v>
      </c>
      <c r="AF12" s="332">
        <f>SUM(B12,E12,H12)</f>
        <v>0</v>
      </c>
      <c r="AG12" s="385">
        <f>SUM(C12,F12,I12,L12,O12,R12,U12,X12,AA12,AD12)</f>
        <v>0</v>
      </c>
      <c r="AH12" s="233">
        <f>SUM(D12,G12,J12,M12,P12,S12,V12,Y12,AB12,AE12)</f>
        <v>0</v>
      </c>
      <c r="AI12"/>
      <c r="AJ12"/>
    </row>
    <row r="13" spans="1:36" ht="17.25" customHeight="1">
      <c r="A13" s="471" t="s">
        <v>108</v>
      </c>
      <c r="B13" s="492"/>
      <c r="C13" s="488"/>
      <c r="D13" s="478">
        <f t="shared" ref="D13:D35" si="0">B13+C13</f>
        <v>0</v>
      </c>
      <c r="E13" s="476">
        <f>IF(F$7="EXTENSION YEAR",0,IF(Summary!$D$5&gt;=E$64,D13,0))</f>
        <v>0</v>
      </c>
      <c r="F13" s="477">
        <f t="shared" ref="F13:F29" si="1">IF(F$68=1,D13,IF(F$68&gt;1,C13,0))</f>
        <v>0</v>
      </c>
      <c r="G13" s="478">
        <f t="shared" ref="G13:G29" si="2">E13+F13</f>
        <v>0</v>
      </c>
      <c r="H13" s="476">
        <f>IF(I$7="EXTENSION YEAR",0,IF(Summary!$D$5&gt;=H$64,G13,0))</f>
        <v>0</v>
      </c>
      <c r="I13" s="389">
        <f t="shared" ref="I13:I29" si="3">IF(I$68=1,G13,IF(I$68&gt;1,F13,0))</f>
        <v>0</v>
      </c>
      <c r="J13" s="232">
        <f t="shared" ref="J13:J29" si="4">H13+I13</f>
        <v>0</v>
      </c>
      <c r="K13" s="230">
        <f>IF(L$7="EXTENSION YEAR",0,IF(Summary!$D$5&gt;=K$64,J13,0))</f>
        <v>0</v>
      </c>
      <c r="L13" s="389">
        <f t="shared" ref="L13:L29" si="5">IF(L$68=1,J13,IF(L$68&gt;1,I13,0))</f>
        <v>0</v>
      </c>
      <c r="M13" s="232">
        <f t="shared" ref="M13:M29" si="6">K13+L13</f>
        <v>0</v>
      </c>
      <c r="N13" s="230">
        <f>IF(O$7="EXTENSION YEAR",0,IF(Summary!$D$5&gt;=N$64,M13,0))</f>
        <v>0</v>
      </c>
      <c r="O13" s="389">
        <f t="shared" ref="O13:O29" si="7">IF(O$68=1,M13,IF(O$68&gt;1,L13,0))</f>
        <v>0</v>
      </c>
      <c r="P13" s="232">
        <f t="shared" ref="P13:P29" si="8">N13+O13</f>
        <v>0</v>
      </c>
      <c r="Q13" s="230">
        <f>IF(R$7="EXTENSION YEAR",0,IF(Summary!$D$5&gt;=Q$64,P13,0))</f>
        <v>0</v>
      </c>
      <c r="R13" s="389">
        <f t="shared" ref="R13:R29" si="9">IF(R$68=1,P13,IF(R$68&gt;1,O13,0))</f>
        <v>0</v>
      </c>
      <c r="S13" s="232">
        <f t="shared" ref="S13:S29" si="10">Q13+R13</f>
        <v>0</v>
      </c>
      <c r="T13" s="230">
        <f>IF(U$7="EXTENSION YEAR",0,IF(Summary!$D$5&gt;=T$64,S13,0))</f>
        <v>0</v>
      </c>
      <c r="U13" s="389">
        <f t="shared" ref="U13:U29" si="11">IF(U$68=1,S13,IF(U$68&gt;1,R13,0))</f>
        <v>0</v>
      </c>
      <c r="V13" s="232">
        <f t="shared" ref="V13:V29" si="12">T13+U13</f>
        <v>0</v>
      </c>
      <c r="W13" s="230">
        <f>IF(X$7="EXTENSION YEAR",0,IF(Summary!$D$5&gt;=W$64,V13,0))</f>
        <v>0</v>
      </c>
      <c r="X13" s="389">
        <f t="shared" ref="X13:X29" si="13">IF(X$68=1,V13,IF(X$68&gt;1,U13,0))</f>
        <v>0</v>
      </c>
      <c r="Y13" s="232">
        <f t="shared" ref="Y13:Y29" si="14">W13+X13</f>
        <v>0</v>
      </c>
      <c r="Z13" s="230">
        <f>IF(AA$7="EXTENSION YEAR",0,IF(Summary!$D$5&gt;=Z$64,Y13,0))</f>
        <v>0</v>
      </c>
      <c r="AA13" s="389">
        <f t="shared" ref="AA13:AA29" si="15">IF(AA$68=1,Y13,IF(AA$68&gt;1,X13,0))</f>
        <v>0</v>
      </c>
      <c r="AB13" s="232">
        <f t="shared" ref="AB13:AB29" si="16">Z13+AA13</f>
        <v>0</v>
      </c>
      <c r="AC13" s="230">
        <f>IF(AD$7="EXTENSION YEAR",0,IF(Summary!$D$5&gt;=AC$64,AB13,0))</f>
        <v>0</v>
      </c>
      <c r="AD13" s="389">
        <f t="shared" ref="AD13:AD29" si="17">IF(AD$68=1,AB13,IF(AD$68&gt;1,AA13,0))</f>
        <v>0</v>
      </c>
      <c r="AE13" s="232">
        <f t="shared" ref="AE13:AE29" si="18">AC13+AD13</f>
        <v>0</v>
      </c>
      <c r="AF13" s="332">
        <f t="shared" ref="AF13:AF36" si="19">SUM(B13,E13,H13)</f>
        <v>0</v>
      </c>
      <c r="AG13" s="385">
        <f t="shared" ref="AG13:AG29" si="20">SUM(C13,F13,I13,L13,O13,R13,U13,X13,AA13,AD13)</f>
        <v>0</v>
      </c>
      <c r="AH13" s="233">
        <f t="shared" ref="AH13:AH29" si="21">SUM(D13,G13,J13,M13,P13,S13,V13,Y13,AB13,AE13)</f>
        <v>0</v>
      </c>
      <c r="AI13"/>
      <c r="AJ13"/>
    </row>
    <row r="14" spans="1:36" ht="17.25" customHeight="1">
      <c r="A14" s="471" t="s">
        <v>109</v>
      </c>
      <c r="B14" s="492"/>
      <c r="C14" s="488"/>
      <c r="D14" s="478">
        <f t="shared" si="0"/>
        <v>0</v>
      </c>
      <c r="E14" s="476">
        <f>IF(F$7="EXTENSION YEAR",0,IF(Summary!$D$5&gt;=E$64,D14,0))</f>
        <v>0</v>
      </c>
      <c r="F14" s="477">
        <f t="shared" si="1"/>
        <v>0</v>
      </c>
      <c r="G14" s="478">
        <f t="shared" si="2"/>
        <v>0</v>
      </c>
      <c r="H14" s="476">
        <f>IF(I$7="EXTENSION YEAR",0,IF(Summary!$D$5&gt;=H$64,G14,0))</f>
        <v>0</v>
      </c>
      <c r="I14" s="389">
        <f t="shared" si="3"/>
        <v>0</v>
      </c>
      <c r="J14" s="232">
        <f t="shared" si="4"/>
        <v>0</v>
      </c>
      <c r="K14" s="230">
        <f>IF(L$7="EXTENSION YEAR",0,IF(Summary!$D$5&gt;=K$64,J14,0))</f>
        <v>0</v>
      </c>
      <c r="L14" s="389">
        <f t="shared" si="5"/>
        <v>0</v>
      </c>
      <c r="M14" s="232">
        <f t="shared" si="6"/>
        <v>0</v>
      </c>
      <c r="N14" s="230">
        <f>IF(O$7="EXTENSION YEAR",0,IF(Summary!$D$5&gt;=N$64,M14,0))</f>
        <v>0</v>
      </c>
      <c r="O14" s="389">
        <f t="shared" si="7"/>
        <v>0</v>
      </c>
      <c r="P14" s="232">
        <f t="shared" si="8"/>
        <v>0</v>
      </c>
      <c r="Q14" s="230">
        <f>IF(R$7="EXTENSION YEAR",0,IF(Summary!$D$5&gt;=Q$64,P14,0))</f>
        <v>0</v>
      </c>
      <c r="R14" s="389">
        <f t="shared" si="9"/>
        <v>0</v>
      </c>
      <c r="S14" s="232">
        <f t="shared" si="10"/>
        <v>0</v>
      </c>
      <c r="T14" s="230">
        <f>IF(U$7="EXTENSION YEAR",0,IF(Summary!$D$5&gt;=T$64,S14,0))</f>
        <v>0</v>
      </c>
      <c r="U14" s="389">
        <f t="shared" si="11"/>
        <v>0</v>
      </c>
      <c r="V14" s="232">
        <f t="shared" si="12"/>
        <v>0</v>
      </c>
      <c r="W14" s="230">
        <f>IF(X$7="EXTENSION YEAR",0,IF(Summary!$D$5&gt;=W$64,V14,0))</f>
        <v>0</v>
      </c>
      <c r="X14" s="389">
        <f t="shared" si="13"/>
        <v>0</v>
      </c>
      <c r="Y14" s="232">
        <f t="shared" si="14"/>
        <v>0</v>
      </c>
      <c r="Z14" s="230">
        <f>IF(AA$7="EXTENSION YEAR",0,IF(Summary!$D$5&gt;=Z$64,Y14,0))</f>
        <v>0</v>
      </c>
      <c r="AA14" s="389">
        <f t="shared" si="15"/>
        <v>0</v>
      </c>
      <c r="AB14" s="232">
        <f t="shared" si="16"/>
        <v>0</v>
      </c>
      <c r="AC14" s="230">
        <f>IF(AD$7="EXTENSION YEAR",0,IF(Summary!$D$5&gt;=AC$64,AB14,0))</f>
        <v>0</v>
      </c>
      <c r="AD14" s="389">
        <f t="shared" si="17"/>
        <v>0</v>
      </c>
      <c r="AE14" s="232">
        <f t="shared" si="18"/>
        <v>0</v>
      </c>
      <c r="AF14" s="332">
        <f t="shared" si="19"/>
        <v>0</v>
      </c>
      <c r="AG14" s="385">
        <f t="shared" si="20"/>
        <v>0</v>
      </c>
      <c r="AH14" s="233">
        <f t="shared" si="21"/>
        <v>0</v>
      </c>
      <c r="AI14"/>
      <c r="AJ14"/>
    </row>
    <row r="15" spans="1:36" ht="17.25" customHeight="1">
      <c r="A15" s="471" t="s">
        <v>110</v>
      </c>
      <c r="B15" s="492"/>
      <c r="C15" s="488"/>
      <c r="D15" s="478">
        <f t="shared" si="0"/>
        <v>0</v>
      </c>
      <c r="E15" s="476">
        <f>IF(F$7="EXTENSION YEAR",0,IF(Summary!$D$5&gt;=E$64,D15,0))</f>
        <v>0</v>
      </c>
      <c r="F15" s="477">
        <f t="shared" si="1"/>
        <v>0</v>
      </c>
      <c r="G15" s="478">
        <f t="shared" si="2"/>
        <v>0</v>
      </c>
      <c r="H15" s="476">
        <f>IF(I$7="EXTENSION YEAR",0,IF(Summary!$D$5&gt;=H$64,G15,0))</f>
        <v>0</v>
      </c>
      <c r="I15" s="389">
        <f t="shared" si="3"/>
        <v>0</v>
      </c>
      <c r="J15" s="232">
        <f t="shared" si="4"/>
        <v>0</v>
      </c>
      <c r="K15" s="230">
        <f>IF(L$7="EXTENSION YEAR",0,IF(Summary!$D$5&gt;=K$64,J15,0))</f>
        <v>0</v>
      </c>
      <c r="L15" s="389">
        <f t="shared" si="5"/>
        <v>0</v>
      </c>
      <c r="M15" s="232">
        <f t="shared" si="6"/>
        <v>0</v>
      </c>
      <c r="N15" s="230">
        <f>IF(O$7="EXTENSION YEAR",0,IF(Summary!$D$5&gt;=N$64,M15,0))</f>
        <v>0</v>
      </c>
      <c r="O15" s="389">
        <f t="shared" si="7"/>
        <v>0</v>
      </c>
      <c r="P15" s="232">
        <f t="shared" si="8"/>
        <v>0</v>
      </c>
      <c r="Q15" s="230">
        <f>IF(R$7="EXTENSION YEAR",0,IF(Summary!$D$5&gt;=Q$64,P15,0))</f>
        <v>0</v>
      </c>
      <c r="R15" s="389">
        <f t="shared" si="9"/>
        <v>0</v>
      </c>
      <c r="S15" s="232">
        <f t="shared" si="10"/>
        <v>0</v>
      </c>
      <c r="T15" s="230">
        <f>IF(U$7="EXTENSION YEAR",0,IF(Summary!$D$5&gt;=T$64,S15,0))</f>
        <v>0</v>
      </c>
      <c r="U15" s="389">
        <f t="shared" si="11"/>
        <v>0</v>
      </c>
      <c r="V15" s="232">
        <f t="shared" si="12"/>
        <v>0</v>
      </c>
      <c r="W15" s="230">
        <f>IF(X$7="EXTENSION YEAR",0,IF(Summary!$D$5&gt;=W$64,V15,0))</f>
        <v>0</v>
      </c>
      <c r="X15" s="389">
        <f t="shared" si="13"/>
        <v>0</v>
      </c>
      <c r="Y15" s="232">
        <f t="shared" si="14"/>
        <v>0</v>
      </c>
      <c r="Z15" s="230">
        <f>IF(AA$7="EXTENSION YEAR",0,IF(Summary!$D$5&gt;=Z$64,Y15,0))</f>
        <v>0</v>
      </c>
      <c r="AA15" s="389">
        <f t="shared" si="15"/>
        <v>0</v>
      </c>
      <c r="AB15" s="232">
        <f t="shared" si="16"/>
        <v>0</v>
      </c>
      <c r="AC15" s="230">
        <f>IF(AD$7="EXTENSION YEAR",0,IF(Summary!$D$5&gt;=AC$64,AB15,0))</f>
        <v>0</v>
      </c>
      <c r="AD15" s="389">
        <f t="shared" si="17"/>
        <v>0</v>
      </c>
      <c r="AE15" s="232">
        <f t="shared" si="18"/>
        <v>0</v>
      </c>
      <c r="AF15" s="332">
        <f t="shared" si="19"/>
        <v>0</v>
      </c>
      <c r="AG15" s="385">
        <f t="shared" si="20"/>
        <v>0</v>
      </c>
      <c r="AH15" s="233">
        <f t="shared" si="21"/>
        <v>0</v>
      </c>
      <c r="AI15"/>
      <c r="AJ15"/>
    </row>
    <row r="16" spans="1:36" ht="17.25" customHeight="1">
      <c r="A16" s="471" t="s">
        <v>111</v>
      </c>
      <c r="B16" s="492"/>
      <c r="C16" s="488"/>
      <c r="D16" s="478">
        <f t="shared" si="0"/>
        <v>0</v>
      </c>
      <c r="E16" s="476">
        <f>IF(F$7="EXTENSION YEAR",0,IF(Summary!$D$5&gt;=E$64,D16,0))</f>
        <v>0</v>
      </c>
      <c r="F16" s="477">
        <f t="shared" si="1"/>
        <v>0</v>
      </c>
      <c r="G16" s="478">
        <f t="shared" si="2"/>
        <v>0</v>
      </c>
      <c r="H16" s="476">
        <f>IF(I$7="EXTENSION YEAR",0,IF(Summary!$D$5&gt;=H$64,G16,0))</f>
        <v>0</v>
      </c>
      <c r="I16" s="389">
        <f t="shared" si="3"/>
        <v>0</v>
      </c>
      <c r="J16" s="232">
        <f t="shared" si="4"/>
        <v>0</v>
      </c>
      <c r="K16" s="230">
        <f>IF(L$7="EXTENSION YEAR",0,IF(Summary!$D$5&gt;=K$64,J16,0))</f>
        <v>0</v>
      </c>
      <c r="L16" s="389">
        <f t="shared" si="5"/>
        <v>0</v>
      </c>
      <c r="M16" s="232">
        <f t="shared" si="6"/>
        <v>0</v>
      </c>
      <c r="N16" s="230">
        <f>IF(O$7="EXTENSION YEAR",0,IF(Summary!$D$5&gt;=N$64,M16,0))</f>
        <v>0</v>
      </c>
      <c r="O16" s="389">
        <f t="shared" si="7"/>
        <v>0</v>
      </c>
      <c r="P16" s="232">
        <f t="shared" si="8"/>
        <v>0</v>
      </c>
      <c r="Q16" s="230">
        <f>IF(R$7="EXTENSION YEAR",0,IF(Summary!$D$5&gt;=Q$64,P16,0))</f>
        <v>0</v>
      </c>
      <c r="R16" s="389">
        <f t="shared" si="9"/>
        <v>0</v>
      </c>
      <c r="S16" s="232">
        <f t="shared" si="10"/>
        <v>0</v>
      </c>
      <c r="T16" s="230">
        <f>IF(U$7="EXTENSION YEAR",0,IF(Summary!$D$5&gt;=T$64,S16,0))</f>
        <v>0</v>
      </c>
      <c r="U16" s="389">
        <f t="shared" si="11"/>
        <v>0</v>
      </c>
      <c r="V16" s="232">
        <f t="shared" si="12"/>
        <v>0</v>
      </c>
      <c r="W16" s="230">
        <f>IF(X$7="EXTENSION YEAR",0,IF(Summary!$D$5&gt;=W$64,V16,0))</f>
        <v>0</v>
      </c>
      <c r="X16" s="389">
        <f t="shared" si="13"/>
        <v>0</v>
      </c>
      <c r="Y16" s="232">
        <f t="shared" si="14"/>
        <v>0</v>
      </c>
      <c r="Z16" s="230">
        <f>IF(AA$7="EXTENSION YEAR",0,IF(Summary!$D$5&gt;=Z$64,Y16,0))</f>
        <v>0</v>
      </c>
      <c r="AA16" s="389">
        <f t="shared" si="15"/>
        <v>0</v>
      </c>
      <c r="AB16" s="232">
        <f t="shared" si="16"/>
        <v>0</v>
      </c>
      <c r="AC16" s="230">
        <f>IF(AD$7="EXTENSION YEAR",0,IF(Summary!$D$5&gt;=AC$64,AB16,0))</f>
        <v>0</v>
      </c>
      <c r="AD16" s="389">
        <f t="shared" si="17"/>
        <v>0</v>
      </c>
      <c r="AE16" s="232">
        <f t="shared" si="18"/>
        <v>0</v>
      </c>
      <c r="AF16" s="332">
        <f t="shared" si="19"/>
        <v>0</v>
      </c>
      <c r="AG16" s="385">
        <f t="shared" si="20"/>
        <v>0</v>
      </c>
      <c r="AH16" s="233">
        <f t="shared" si="21"/>
        <v>0</v>
      </c>
      <c r="AI16"/>
      <c r="AJ16"/>
    </row>
    <row r="17" spans="1:37" ht="17.25" customHeight="1">
      <c r="A17" s="471" t="s">
        <v>22</v>
      </c>
      <c r="B17" s="492"/>
      <c r="C17" s="488"/>
      <c r="D17" s="478">
        <f t="shared" si="0"/>
        <v>0</v>
      </c>
      <c r="E17" s="476">
        <f>IF(F$7="EXTENSION YEAR",0,IF(Summary!$D$5&gt;=E$64,D17,0))</f>
        <v>0</v>
      </c>
      <c r="F17" s="477">
        <f t="shared" si="1"/>
        <v>0</v>
      </c>
      <c r="G17" s="478">
        <f t="shared" si="2"/>
        <v>0</v>
      </c>
      <c r="H17" s="476">
        <f>IF(I$7="EXTENSION YEAR",0,IF(Summary!$D$5&gt;=H$64,G17,0))</f>
        <v>0</v>
      </c>
      <c r="I17" s="389">
        <f t="shared" si="3"/>
        <v>0</v>
      </c>
      <c r="J17" s="232">
        <f t="shared" si="4"/>
        <v>0</v>
      </c>
      <c r="K17" s="230">
        <f>IF(L$7="EXTENSION YEAR",0,IF(Summary!$D$5&gt;=K$64,J17,0))</f>
        <v>0</v>
      </c>
      <c r="L17" s="389">
        <f t="shared" si="5"/>
        <v>0</v>
      </c>
      <c r="M17" s="232">
        <f t="shared" si="6"/>
        <v>0</v>
      </c>
      <c r="N17" s="230">
        <f>IF(O$7="EXTENSION YEAR",0,IF(Summary!$D$5&gt;=N$64,M17,0))</f>
        <v>0</v>
      </c>
      <c r="O17" s="389">
        <f t="shared" si="7"/>
        <v>0</v>
      </c>
      <c r="P17" s="232">
        <f t="shared" si="8"/>
        <v>0</v>
      </c>
      <c r="Q17" s="230">
        <f>IF(R$7="EXTENSION YEAR",0,IF(Summary!$D$5&gt;=Q$64,P17,0))</f>
        <v>0</v>
      </c>
      <c r="R17" s="389">
        <f t="shared" si="9"/>
        <v>0</v>
      </c>
      <c r="S17" s="232">
        <f t="shared" si="10"/>
        <v>0</v>
      </c>
      <c r="T17" s="230">
        <f>IF(U$7="EXTENSION YEAR",0,IF(Summary!$D$5&gt;=T$64,S17,0))</f>
        <v>0</v>
      </c>
      <c r="U17" s="389">
        <f t="shared" si="11"/>
        <v>0</v>
      </c>
      <c r="V17" s="232">
        <f t="shared" si="12"/>
        <v>0</v>
      </c>
      <c r="W17" s="230">
        <f>IF(X$7="EXTENSION YEAR",0,IF(Summary!$D$5&gt;=W$64,V17,0))</f>
        <v>0</v>
      </c>
      <c r="X17" s="389">
        <f t="shared" si="13"/>
        <v>0</v>
      </c>
      <c r="Y17" s="232">
        <f t="shared" si="14"/>
        <v>0</v>
      </c>
      <c r="Z17" s="230">
        <f>IF(AA$7="EXTENSION YEAR",0,IF(Summary!$D$5&gt;=Z$64,Y17,0))</f>
        <v>0</v>
      </c>
      <c r="AA17" s="389">
        <f t="shared" si="15"/>
        <v>0</v>
      </c>
      <c r="AB17" s="232">
        <f t="shared" si="16"/>
        <v>0</v>
      </c>
      <c r="AC17" s="230">
        <f>IF(AD$7="EXTENSION YEAR",0,IF(Summary!$D$5&gt;=AC$64,AB17,0))</f>
        <v>0</v>
      </c>
      <c r="AD17" s="389">
        <f t="shared" si="17"/>
        <v>0</v>
      </c>
      <c r="AE17" s="232">
        <f t="shared" si="18"/>
        <v>0</v>
      </c>
      <c r="AF17" s="332">
        <f t="shared" si="19"/>
        <v>0</v>
      </c>
      <c r="AG17" s="385">
        <f t="shared" si="20"/>
        <v>0</v>
      </c>
      <c r="AH17" s="233">
        <f t="shared" si="21"/>
        <v>0</v>
      </c>
      <c r="AI17"/>
      <c r="AJ17"/>
      <c r="AK17" s="76"/>
    </row>
    <row r="18" spans="1:37" ht="17.25" customHeight="1">
      <c r="A18" s="471" t="s">
        <v>23</v>
      </c>
      <c r="B18" s="492"/>
      <c r="C18" s="488"/>
      <c r="D18" s="478">
        <f t="shared" si="0"/>
        <v>0</v>
      </c>
      <c r="E18" s="476">
        <f>IF(F$7="EXTENSION YEAR",0,IF(Summary!$D$5&gt;=E$64,D18,0))</f>
        <v>0</v>
      </c>
      <c r="F18" s="477">
        <f t="shared" si="1"/>
        <v>0</v>
      </c>
      <c r="G18" s="478">
        <f t="shared" si="2"/>
        <v>0</v>
      </c>
      <c r="H18" s="476">
        <f>IF(I$7="EXTENSION YEAR",0,IF(Summary!$D$5&gt;=H$64,G18,0))</f>
        <v>0</v>
      </c>
      <c r="I18" s="389">
        <f t="shared" si="3"/>
        <v>0</v>
      </c>
      <c r="J18" s="232">
        <f t="shared" si="4"/>
        <v>0</v>
      </c>
      <c r="K18" s="230">
        <f>IF(L$7="EXTENSION YEAR",0,IF(Summary!$D$5&gt;=K$64,J18,0))</f>
        <v>0</v>
      </c>
      <c r="L18" s="389">
        <f t="shared" si="5"/>
        <v>0</v>
      </c>
      <c r="M18" s="232">
        <f t="shared" si="6"/>
        <v>0</v>
      </c>
      <c r="N18" s="230">
        <f>IF(O$7="EXTENSION YEAR",0,IF(Summary!$D$5&gt;=N$64,M18,0))</f>
        <v>0</v>
      </c>
      <c r="O18" s="389">
        <f t="shared" si="7"/>
        <v>0</v>
      </c>
      <c r="P18" s="232">
        <f t="shared" si="8"/>
        <v>0</v>
      </c>
      <c r="Q18" s="230">
        <f>IF(R$7="EXTENSION YEAR",0,IF(Summary!$D$5&gt;=Q$64,P18,0))</f>
        <v>0</v>
      </c>
      <c r="R18" s="389">
        <f t="shared" si="9"/>
        <v>0</v>
      </c>
      <c r="S18" s="232">
        <f t="shared" si="10"/>
        <v>0</v>
      </c>
      <c r="T18" s="230">
        <f>IF(U$7="EXTENSION YEAR",0,IF(Summary!$D$5&gt;=T$64,S18,0))</f>
        <v>0</v>
      </c>
      <c r="U18" s="389">
        <f t="shared" si="11"/>
        <v>0</v>
      </c>
      <c r="V18" s="232">
        <f t="shared" si="12"/>
        <v>0</v>
      </c>
      <c r="W18" s="230">
        <f>IF(X$7="EXTENSION YEAR",0,IF(Summary!$D$5&gt;=W$64,V18,0))</f>
        <v>0</v>
      </c>
      <c r="X18" s="389">
        <f t="shared" si="13"/>
        <v>0</v>
      </c>
      <c r="Y18" s="232">
        <f t="shared" si="14"/>
        <v>0</v>
      </c>
      <c r="Z18" s="230">
        <f>IF(AA$7="EXTENSION YEAR",0,IF(Summary!$D$5&gt;=Z$64,Y18,0))</f>
        <v>0</v>
      </c>
      <c r="AA18" s="389">
        <f t="shared" si="15"/>
        <v>0</v>
      </c>
      <c r="AB18" s="232">
        <f t="shared" si="16"/>
        <v>0</v>
      </c>
      <c r="AC18" s="230">
        <f>IF(AD$7="EXTENSION YEAR",0,IF(Summary!$D$5&gt;=AC$64,AB18,0))</f>
        <v>0</v>
      </c>
      <c r="AD18" s="389">
        <f t="shared" si="17"/>
        <v>0</v>
      </c>
      <c r="AE18" s="232">
        <f t="shared" si="18"/>
        <v>0</v>
      </c>
      <c r="AF18" s="332">
        <f t="shared" si="19"/>
        <v>0</v>
      </c>
      <c r="AG18" s="385">
        <f t="shared" si="20"/>
        <v>0</v>
      </c>
      <c r="AH18" s="233">
        <f t="shared" si="21"/>
        <v>0</v>
      </c>
      <c r="AI18"/>
      <c r="AJ18"/>
    </row>
    <row r="19" spans="1:37" ht="17.25" customHeight="1">
      <c r="A19" s="471" t="s">
        <v>112</v>
      </c>
      <c r="B19" s="492"/>
      <c r="C19" s="488"/>
      <c r="D19" s="478">
        <f t="shared" ref="D19:D24" si="22">B19+C19</f>
        <v>0</v>
      </c>
      <c r="E19" s="476">
        <f>IF(F$7="EXTENSION YEAR",0,IF(Summary!$D$5&gt;=E$64,D19,0))</f>
        <v>0</v>
      </c>
      <c r="F19" s="477">
        <f t="shared" si="1"/>
        <v>0</v>
      </c>
      <c r="G19" s="478">
        <f t="shared" ref="G19:G24" si="23">E19+F19</f>
        <v>0</v>
      </c>
      <c r="H19" s="476">
        <f>IF(I$7="EXTENSION YEAR",0,IF(Summary!$D$5&gt;=H$64,G19,0))</f>
        <v>0</v>
      </c>
      <c r="I19" s="389">
        <f t="shared" si="3"/>
        <v>0</v>
      </c>
      <c r="J19" s="232">
        <f t="shared" ref="J19:J24" si="24">H19+I19</f>
        <v>0</v>
      </c>
      <c r="K19" s="230">
        <f>IF(L$7="EXTENSION YEAR",0,IF(Summary!$D$5&gt;=K$64,J19,0))</f>
        <v>0</v>
      </c>
      <c r="L19" s="389">
        <f t="shared" si="5"/>
        <v>0</v>
      </c>
      <c r="M19" s="232">
        <f t="shared" ref="M19:M24" si="25">K19+L19</f>
        <v>0</v>
      </c>
      <c r="N19" s="230">
        <f>IF(O$7="EXTENSION YEAR",0,IF(Summary!$D$5&gt;=N$64,M19,0))</f>
        <v>0</v>
      </c>
      <c r="O19" s="389">
        <f t="shared" si="7"/>
        <v>0</v>
      </c>
      <c r="P19" s="232">
        <f t="shared" ref="P19:P24" si="26">N19+O19</f>
        <v>0</v>
      </c>
      <c r="Q19" s="230">
        <f>IF(R$7="EXTENSION YEAR",0,IF(Summary!$D$5&gt;=Q$64,P19,0))</f>
        <v>0</v>
      </c>
      <c r="R19" s="389">
        <f t="shared" si="9"/>
        <v>0</v>
      </c>
      <c r="S19" s="232">
        <f t="shared" ref="S19:S24" si="27">Q19+R19</f>
        <v>0</v>
      </c>
      <c r="T19" s="230">
        <f>IF(U$7="EXTENSION YEAR",0,IF(Summary!$D$5&gt;=T$64,S19,0))</f>
        <v>0</v>
      </c>
      <c r="U19" s="389">
        <f t="shared" si="11"/>
        <v>0</v>
      </c>
      <c r="V19" s="232">
        <f t="shared" ref="V19:V24" si="28">T19+U19</f>
        <v>0</v>
      </c>
      <c r="W19" s="230">
        <f>IF(X$7="EXTENSION YEAR",0,IF(Summary!$D$5&gt;=W$64,V19,0))</f>
        <v>0</v>
      </c>
      <c r="X19" s="389">
        <f t="shared" si="13"/>
        <v>0</v>
      </c>
      <c r="Y19" s="232">
        <f t="shared" ref="Y19:Y24" si="29">W19+X19</f>
        <v>0</v>
      </c>
      <c r="Z19" s="230">
        <f>IF(AA$7="EXTENSION YEAR",0,IF(Summary!$D$5&gt;=Z$64,Y19,0))</f>
        <v>0</v>
      </c>
      <c r="AA19" s="389">
        <f t="shared" si="15"/>
        <v>0</v>
      </c>
      <c r="AB19" s="232">
        <f t="shared" ref="AB19:AB24" si="30">Z19+AA19</f>
        <v>0</v>
      </c>
      <c r="AC19" s="230">
        <f>IF(AD$7="EXTENSION YEAR",0,IF(Summary!$D$5&gt;=AC$64,AB19,0))</f>
        <v>0</v>
      </c>
      <c r="AD19" s="389">
        <f t="shared" si="17"/>
        <v>0</v>
      </c>
      <c r="AE19" s="232">
        <f t="shared" ref="AE19:AE24" si="31">AC19+AD19</f>
        <v>0</v>
      </c>
      <c r="AF19" s="332">
        <f t="shared" si="19"/>
        <v>0</v>
      </c>
      <c r="AG19" s="385">
        <f t="shared" ref="AG19:AG24" si="32">SUM(C19,F19,I19,L19,O19,R19,U19,X19,AA19,AD19)</f>
        <v>0</v>
      </c>
      <c r="AH19" s="233">
        <f t="shared" ref="AH19:AH24" si="33">SUM(D19,G19,J19,M19,P19,S19,V19,Y19,AB19,AE19)</f>
        <v>0</v>
      </c>
      <c r="AI19"/>
      <c r="AJ19"/>
    </row>
    <row r="20" spans="1:37" ht="17.25" customHeight="1">
      <c r="A20" s="471" t="s">
        <v>24</v>
      </c>
      <c r="B20" s="492"/>
      <c r="C20" s="488"/>
      <c r="D20" s="478">
        <f t="shared" si="22"/>
        <v>0</v>
      </c>
      <c r="E20" s="476">
        <f>IF(F$7="EXTENSION YEAR",0,IF(Summary!$D$5&gt;=E$64,D20,0))</f>
        <v>0</v>
      </c>
      <c r="F20" s="477">
        <f t="shared" si="1"/>
        <v>0</v>
      </c>
      <c r="G20" s="478">
        <f t="shared" si="23"/>
        <v>0</v>
      </c>
      <c r="H20" s="476">
        <f>IF(I$7="EXTENSION YEAR",0,IF(Summary!$D$5&gt;=H$64,G20,0))</f>
        <v>0</v>
      </c>
      <c r="I20" s="389">
        <f t="shared" si="3"/>
        <v>0</v>
      </c>
      <c r="J20" s="232">
        <f t="shared" si="24"/>
        <v>0</v>
      </c>
      <c r="K20" s="230">
        <f>IF(L$7="EXTENSION YEAR",0,IF(Summary!$D$5&gt;=K$64,J20,0))</f>
        <v>0</v>
      </c>
      <c r="L20" s="389">
        <f t="shared" si="5"/>
        <v>0</v>
      </c>
      <c r="M20" s="232">
        <f t="shared" si="25"/>
        <v>0</v>
      </c>
      <c r="N20" s="230">
        <f>IF(O$7="EXTENSION YEAR",0,IF(Summary!$D$5&gt;=N$64,M20,0))</f>
        <v>0</v>
      </c>
      <c r="O20" s="389">
        <f t="shared" si="7"/>
        <v>0</v>
      </c>
      <c r="P20" s="232">
        <f t="shared" si="26"/>
        <v>0</v>
      </c>
      <c r="Q20" s="230">
        <f>IF(R$7="EXTENSION YEAR",0,IF(Summary!$D$5&gt;=Q$64,P20,0))</f>
        <v>0</v>
      </c>
      <c r="R20" s="389">
        <f t="shared" si="9"/>
        <v>0</v>
      </c>
      <c r="S20" s="232">
        <f t="shared" si="27"/>
        <v>0</v>
      </c>
      <c r="T20" s="230">
        <f>IF(U$7="EXTENSION YEAR",0,IF(Summary!$D$5&gt;=T$64,S20,0))</f>
        <v>0</v>
      </c>
      <c r="U20" s="389">
        <f t="shared" si="11"/>
        <v>0</v>
      </c>
      <c r="V20" s="232">
        <f t="shared" si="28"/>
        <v>0</v>
      </c>
      <c r="W20" s="230">
        <f>IF(X$7="EXTENSION YEAR",0,IF(Summary!$D$5&gt;=W$64,V20,0))</f>
        <v>0</v>
      </c>
      <c r="X20" s="389">
        <f t="shared" si="13"/>
        <v>0</v>
      </c>
      <c r="Y20" s="232">
        <f t="shared" si="29"/>
        <v>0</v>
      </c>
      <c r="Z20" s="230">
        <f>IF(AA$7="EXTENSION YEAR",0,IF(Summary!$D$5&gt;=Z$64,Y20,0))</f>
        <v>0</v>
      </c>
      <c r="AA20" s="389">
        <f t="shared" si="15"/>
        <v>0</v>
      </c>
      <c r="AB20" s="232">
        <f t="shared" si="30"/>
        <v>0</v>
      </c>
      <c r="AC20" s="230">
        <f>IF(AD$7="EXTENSION YEAR",0,IF(Summary!$D$5&gt;=AC$64,AB20,0))</f>
        <v>0</v>
      </c>
      <c r="AD20" s="389">
        <f t="shared" si="17"/>
        <v>0</v>
      </c>
      <c r="AE20" s="232">
        <f t="shared" si="31"/>
        <v>0</v>
      </c>
      <c r="AF20" s="332">
        <f t="shared" si="19"/>
        <v>0</v>
      </c>
      <c r="AG20" s="385">
        <f t="shared" si="32"/>
        <v>0</v>
      </c>
      <c r="AH20" s="233">
        <f t="shared" si="33"/>
        <v>0</v>
      </c>
      <c r="AI20"/>
      <c r="AJ20"/>
    </row>
    <row r="21" spans="1:37" ht="17.25" customHeight="1">
      <c r="A21" s="471"/>
      <c r="B21" s="492"/>
      <c r="C21" s="488"/>
      <c r="D21" s="478">
        <f t="shared" si="22"/>
        <v>0</v>
      </c>
      <c r="E21" s="476">
        <f>IF(F$7="EXTENSION YEAR",0,IF(Summary!$D$5&gt;=E$64,D21,0))</f>
        <v>0</v>
      </c>
      <c r="F21" s="477">
        <f t="shared" si="1"/>
        <v>0</v>
      </c>
      <c r="G21" s="478">
        <f t="shared" si="23"/>
        <v>0</v>
      </c>
      <c r="H21" s="476">
        <f>IF(I$7="EXTENSION YEAR",0,IF(Summary!$D$5&gt;=H$64,G21,0))</f>
        <v>0</v>
      </c>
      <c r="I21" s="389">
        <f t="shared" si="3"/>
        <v>0</v>
      </c>
      <c r="J21" s="232">
        <f t="shared" si="24"/>
        <v>0</v>
      </c>
      <c r="K21" s="230">
        <f>IF(L$7="EXTENSION YEAR",0,IF(Summary!$D$5&gt;=K$64,J21,0))</f>
        <v>0</v>
      </c>
      <c r="L21" s="389">
        <f t="shared" si="5"/>
        <v>0</v>
      </c>
      <c r="M21" s="232">
        <f t="shared" si="25"/>
        <v>0</v>
      </c>
      <c r="N21" s="230">
        <f>IF(O$7="EXTENSION YEAR",0,IF(Summary!$D$5&gt;=N$64,M21,0))</f>
        <v>0</v>
      </c>
      <c r="O21" s="389">
        <f t="shared" si="7"/>
        <v>0</v>
      </c>
      <c r="P21" s="232">
        <f t="shared" si="26"/>
        <v>0</v>
      </c>
      <c r="Q21" s="230">
        <f>IF(R$7="EXTENSION YEAR",0,IF(Summary!$D$5&gt;=Q$64,P21,0))</f>
        <v>0</v>
      </c>
      <c r="R21" s="389">
        <f t="shared" si="9"/>
        <v>0</v>
      </c>
      <c r="S21" s="232">
        <f t="shared" si="27"/>
        <v>0</v>
      </c>
      <c r="T21" s="230">
        <f>IF(U$7="EXTENSION YEAR",0,IF(Summary!$D$5&gt;=T$64,S21,0))</f>
        <v>0</v>
      </c>
      <c r="U21" s="389">
        <f t="shared" si="11"/>
        <v>0</v>
      </c>
      <c r="V21" s="232">
        <f t="shared" si="28"/>
        <v>0</v>
      </c>
      <c r="W21" s="230">
        <f>IF(X$7="EXTENSION YEAR",0,IF(Summary!$D$5&gt;=W$64,V21,0))</f>
        <v>0</v>
      </c>
      <c r="X21" s="389">
        <f t="shared" si="13"/>
        <v>0</v>
      </c>
      <c r="Y21" s="232">
        <f t="shared" si="29"/>
        <v>0</v>
      </c>
      <c r="Z21" s="230">
        <f>IF(AA$7="EXTENSION YEAR",0,IF(Summary!$D$5&gt;=Z$64,Y21,0))</f>
        <v>0</v>
      </c>
      <c r="AA21" s="389">
        <f t="shared" si="15"/>
        <v>0</v>
      </c>
      <c r="AB21" s="232">
        <f t="shared" si="30"/>
        <v>0</v>
      </c>
      <c r="AC21" s="230">
        <f>IF(AD$7="EXTENSION YEAR",0,IF(Summary!$D$5&gt;=AC$64,AB21,0))</f>
        <v>0</v>
      </c>
      <c r="AD21" s="389">
        <f t="shared" si="17"/>
        <v>0</v>
      </c>
      <c r="AE21" s="232">
        <f t="shared" si="31"/>
        <v>0</v>
      </c>
      <c r="AF21" s="332">
        <f t="shared" si="19"/>
        <v>0</v>
      </c>
      <c r="AG21" s="385">
        <f t="shared" si="32"/>
        <v>0</v>
      </c>
      <c r="AH21" s="233">
        <f t="shared" si="33"/>
        <v>0</v>
      </c>
      <c r="AI21"/>
      <c r="AJ21"/>
    </row>
    <row r="22" spans="1:37" ht="17.25" customHeight="1">
      <c r="A22" s="471"/>
      <c r="B22" s="492"/>
      <c r="C22" s="488"/>
      <c r="D22" s="478">
        <f t="shared" si="22"/>
        <v>0</v>
      </c>
      <c r="E22" s="476">
        <f>IF(F$7="EXTENSION YEAR",0,IF(Summary!$D$5&gt;=E$64,D22,0))</f>
        <v>0</v>
      </c>
      <c r="F22" s="477">
        <f t="shared" si="1"/>
        <v>0</v>
      </c>
      <c r="G22" s="478">
        <f t="shared" si="23"/>
        <v>0</v>
      </c>
      <c r="H22" s="476">
        <f>IF(I$7="EXTENSION YEAR",0,IF(Summary!$D$5&gt;=H$64,G22,0))</f>
        <v>0</v>
      </c>
      <c r="I22" s="389">
        <f t="shared" si="3"/>
        <v>0</v>
      </c>
      <c r="J22" s="232">
        <f t="shared" si="24"/>
        <v>0</v>
      </c>
      <c r="K22" s="230">
        <f>IF(L$7="EXTENSION YEAR",0,IF(Summary!$D$5&gt;=K$64,J22,0))</f>
        <v>0</v>
      </c>
      <c r="L22" s="389">
        <f t="shared" si="5"/>
        <v>0</v>
      </c>
      <c r="M22" s="232">
        <f t="shared" si="25"/>
        <v>0</v>
      </c>
      <c r="N22" s="230">
        <f>IF(O$7="EXTENSION YEAR",0,IF(Summary!$D$5&gt;=N$64,M22,0))</f>
        <v>0</v>
      </c>
      <c r="O22" s="389">
        <f t="shared" si="7"/>
        <v>0</v>
      </c>
      <c r="P22" s="232">
        <f t="shared" si="26"/>
        <v>0</v>
      </c>
      <c r="Q22" s="230">
        <f>IF(R$7="EXTENSION YEAR",0,IF(Summary!$D$5&gt;=Q$64,P22,0))</f>
        <v>0</v>
      </c>
      <c r="R22" s="389">
        <f t="shared" si="9"/>
        <v>0</v>
      </c>
      <c r="S22" s="232">
        <f t="shared" si="27"/>
        <v>0</v>
      </c>
      <c r="T22" s="230">
        <f>IF(U$7="EXTENSION YEAR",0,IF(Summary!$D$5&gt;=T$64,S22,0))</f>
        <v>0</v>
      </c>
      <c r="U22" s="389">
        <f t="shared" si="11"/>
        <v>0</v>
      </c>
      <c r="V22" s="232">
        <f t="shared" si="28"/>
        <v>0</v>
      </c>
      <c r="W22" s="230">
        <f>IF(X$7="EXTENSION YEAR",0,IF(Summary!$D$5&gt;=W$64,V22,0))</f>
        <v>0</v>
      </c>
      <c r="X22" s="389">
        <f t="shared" si="13"/>
        <v>0</v>
      </c>
      <c r="Y22" s="232">
        <f t="shared" si="29"/>
        <v>0</v>
      </c>
      <c r="Z22" s="230">
        <f>IF(AA$7="EXTENSION YEAR",0,IF(Summary!$D$5&gt;=Z$64,Y22,0))</f>
        <v>0</v>
      </c>
      <c r="AA22" s="389">
        <f t="shared" si="15"/>
        <v>0</v>
      </c>
      <c r="AB22" s="232">
        <f t="shared" si="30"/>
        <v>0</v>
      </c>
      <c r="AC22" s="230">
        <f>IF(AD$7="EXTENSION YEAR",0,IF(Summary!$D$5&gt;=AC$64,AB22,0))</f>
        <v>0</v>
      </c>
      <c r="AD22" s="389">
        <f t="shared" si="17"/>
        <v>0</v>
      </c>
      <c r="AE22" s="232">
        <f t="shared" si="31"/>
        <v>0</v>
      </c>
      <c r="AF22" s="332">
        <f t="shared" si="19"/>
        <v>0</v>
      </c>
      <c r="AG22" s="385">
        <f t="shared" si="32"/>
        <v>0</v>
      </c>
      <c r="AH22" s="233">
        <f t="shared" si="33"/>
        <v>0</v>
      </c>
      <c r="AI22"/>
      <c r="AJ22"/>
    </row>
    <row r="23" spans="1:37" ht="17.25" customHeight="1">
      <c r="A23" s="471"/>
      <c r="B23" s="492"/>
      <c r="C23" s="488"/>
      <c r="D23" s="478">
        <f t="shared" si="22"/>
        <v>0</v>
      </c>
      <c r="E23" s="476">
        <f>IF(F$7="EXTENSION YEAR",0,IF(Summary!$D$5&gt;=E$64,D23,0))</f>
        <v>0</v>
      </c>
      <c r="F23" s="477">
        <f t="shared" si="1"/>
        <v>0</v>
      </c>
      <c r="G23" s="478">
        <f t="shared" si="23"/>
        <v>0</v>
      </c>
      <c r="H23" s="476">
        <f>IF(I$7="EXTENSION YEAR",0,IF(Summary!$D$5&gt;=H$64,G23,0))</f>
        <v>0</v>
      </c>
      <c r="I23" s="389">
        <f t="shared" si="3"/>
        <v>0</v>
      </c>
      <c r="J23" s="232">
        <f t="shared" si="24"/>
        <v>0</v>
      </c>
      <c r="K23" s="230">
        <f>IF(L$7="EXTENSION YEAR",0,IF(Summary!$D$5&gt;=K$64,J23,0))</f>
        <v>0</v>
      </c>
      <c r="L23" s="389">
        <f t="shared" si="5"/>
        <v>0</v>
      </c>
      <c r="M23" s="232">
        <f t="shared" si="25"/>
        <v>0</v>
      </c>
      <c r="N23" s="230">
        <f>IF(O$7="EXTENSION YEAR",0,IF(Summary!$D$5&gt;=N$64,M23,0))</f>
        <v>0</v>
      </c>
      <c r="O23" s="389">
        <f t="shared" si="7"/>
        <v>0</v>
      </c>
      <c r="P23" s="232">
        <f t="shared" si="26"/>
        <v>0</v>
      </c>
      <c r="Q23" s="230">
        <f>IF(R$7="EXTENSION YEAR",0,IF(Summary!$D$5&gt;=Q$64,P23,0))</f>
        <v>0</v>
      </c>
      <c r="R23" s="389">
        <f t="shared" si="9"/>
        <v>0</v>
      </c>
      <c r="S23" s="232">
        <f t="shared" si="27"/>
        <v>0</v>
      </c>
      <c r="T23" s="230">
        <f>IF(U$7="EXTENSION YEAR",0,IF(Summary!$D$5&gt;=T$64,S23,0))</f>
        <v>0</v>
      </c>
      <c r="U23" s="389">
        <f t="shared" si="11"/>
        <v>0</v>
      </c>
      <c r="V23" s="232">
        <f t="shared" si="28"/>
        <v>0</v>
      </c>
      <c r="W23" s="230">
        <f>IF(X$7="EXTENSION YEAR",0,IF(Summary!$D$5&gt;=W$64,V23,0))</f>
        <v>0</v>
      </c>
      <c r="X23" s="389">
        <f t="shared" si="13"/>
        <v>0</v>
      </c>
      <c r="Y23" s="232">
        <f t="shared" si="29"/>
        <v>0</v>
      </c>
      <c r="Z23" s="230">
        <f>IF(AA$7="EXTENSION YEAR",0,IF(Summary!$D$5&gt;=Z$64,Y23,0))</f>
        <v>0</v>
      </c>
      <c r="AA23" s="389">
        <f t="shared" si="15"/>
        <v>0</v>
      </c>
      <c r="AB23" s="232">
        <f t="shared" si="30"/>
        <v>0</v>
      </c>
      <c r="AC23" s="230">
        <f>IF(AD$7="EXTENSION YEAR",0,IF(Summary!$D$5&gt;=AC$64,AB23,0))</f>
        <v>0</v>
      </c>
      <c r="AD23" s="389">
        <f t="shared" si="17"/>
        <v>0</v>
      </c>
      <c r="AE23" s="232">
        <f t="shared" si="31"/>
        <v>0</v>
      </c>
      <c r="AF23" s="332">
        <f t="shared" si="19"/>
        <v>0</v>
      </c>
      <c r="AG23" s="385">
        <f t="shared" si="32"/>
        <v>0</v>
      </c>
      <c r="AH23" s="233">
        <f t="shared" si="33"/>
        <v>0</v>
      </c>
      <c r="AI23"/>
      <c r="AJ23"/>
    </row>
    <row r="24" spans="1:37" ht="17.25" customHeight="1">
      <c r="A24" s="471"/>
      <c r="B24" s="492"/>
      <c r="C24" s="488"/>
      <c r="D24" s="478">
        <f t="shared" si="22"/>
        <v>0</v>
      </c>
      <c r="E24" s="476">
        <f>IF(F$7="EXTENSION YEAR",0,IF(Summary!$D$5&gt;=E$64,D24,0))</f>
        <v>0</v>
      </c>
      <c r="F24" s="477">
        <f t="shared" si="1"/>
        <v>0</v>
      </c>
      <c r="G24" s="478">
        <f t="shared" si="23"/>
        <v>0</v>
      </c>
      <c r="H24" s="476">
        <f>IF(I$7="EXTENSION YEAR",0,IF(Summary!$D$5&gt;=H$64,G24,0))</f>
        <v>0</v>
      </c>
      <c r="I24" s="389">
        <f t="shared" si="3"/>
        <v>0</v>
      </c>
      <c r="J24" s="232">
        <f t="shared" si="24"/>
        <v>0</v>
      </c>
      <c r="K24" s="230">
        <f>IF(L$7="EXTENSION YEAR",0,IF(Summary!$D$5&gt;=K$64,J24,0))</f>
        <v>0</v>
      </c>
      <c r="L24" s="389">
        <f t="shared" si="5"/>
        <v>0</v>
      </c>
      <c r="M24" s="232">
        <f t="shared" si="25"/>
        <v>0</v>
      </c>
      <c r="N24" s="230">
        <f>IF(O$7="EXTENSION YEAR",0,IF(Summary!$D$5&gt;=N$64,M24,0))</f>
        <v>0</v>
      </c>
      <c r="O24" s="389">
        <f t="shared" si="7"/>
        <v>0</v>
      </c>
      <c r="P24" s="232">
        <f t="shared" si="26"/>
        <v>0</v>
      </c>
      <c r="Q24" s="230">
        <f>IF(R$7="EXTENSION YEAR",0,IF(Summary!$D$5&gt;=Q$64,P24,0))</f>
        <v>0</v>
      </c>
      <c r="R24" s="389">
        <f t="shared" si="9"/>
        <v>0</v>
      </c>
      <c r="S24" s="232">
        <f t="shared" si="27"/>
        <v>0</v>
      </c>
      <c r="T24" s="230">
        <f>IF(U$7="EXTENSION YEAR",0,IF(Summary!$D$5&gt;=T$64,S24,0))</f>
        <v>0</v>
      </c>
      <c r="U24" s="389">
        <f t="shared" si="11"/>
        <v>0</v>
      </c>
      <c r="V24" s="232">
        <f t="shared" si="28"/>
        <v>0</v>
      </c>
      <c r="W24" s="230">
        <f>IF(X$7="EXTENSION YEAR",0,IF(Summary!$D$5&gt;=W$64,V24,0))</f>
        <v>0</v>
      </c>
      <c r="X24" s="389">
        <f t="shared" si="13"/>
        <v>0</v>
      </c>
      <c r="Y24" s="232">
        <f t="shared" si="29"/>
        <v>0</v>
      </c>
      <c r="Z24" s="230">
        <f>IF(AA$7="EXTENSION YEAR",0,IF(Summary!$D$5&gt;=Z$64,Y24,0))</f>
        <v>0</v>
      </c>
      <c r="AA24" s="389">
        <f t="shared" si="15"/>
        <v>0</v>
      </c>
      <c r="AB24" s="232">
        <f t="shared" si="30"/>
        <v>0</v>
      </c>
      <c r="AC24" s="230">
        <f>IF(AD$7="EXTENSION YEAR",0,IF(Summary!$D$5&gt;=AC$64,AB24,0))</f>
        <v>0</v>
      </c>
      <c r="AD24" s="389">
        <f t="shared" si="17"/>
        <v>0</v>
      </c>
      <c r="AE24" s="232">
        <f t="shared" si="31"/>
        <v>0</v>
      </c>
      <c r="AF24" s="332">
        <f t="shared" si="19"/>
        <v>0</v>
      </c>
      <c r="AG24" s="385">
        <f t="shared" si="32"/>
        <v>0</v>
      </c>
      <c r="AH24" s="233">
        <f t="shared" si="33"/>
        <v>0</v>
      </c>
      <c r="AI24"/>
      <c r="AJ24"/>
    </row>
    <row r="25" spans="1:37" ht="17.25" customHeight="1">
      <c r="A25" s="472"/>
      <c r="B25" s="492"/>
      <c r="C25" s="488"/>
      <c r="D25" s="478">
        <f t="shared" si="0"/>
        <v>0</v>
      </c>
      <c r="E25" s="476">
        <f>IF(F$7="EXTENSION YEAR",0,IF(Summary!$D$5&gt;=E$64,D25,0))</f>
        <v>0</v>
      </c>
      <c r="F25" s="477">
        <f t="shared" si="1"/>
        <v>0</v>
      </c>
      <c r="G25" s="478">
        <f t="shared" si="2"/>
        <v>0</v>
      </c>
      <c r="H25" s="476">
        <f>IF(I$7="EXTENSION YEAR",0,IF(Summary!$D$5&gt;=H$64,G25,0))</f>
        <v>0</v>
      </c>
      <c r="I25" s="389">
        <f t="shared" si="3"/>
        <v>0</v>
      </c>
      <c r="J25" s="232">
        <f t="shared" si="4"/>
        <v>0</v>
      </c>
      <c r="K25" s="230">
        <f>IF(L$7="EXTENSION YEAR",0,IF(Summary!$D$5&gt;=K$64,J25,0))</f>
        <v>0</v>
      </c>
      <c r="L25" s="389">
        <f t="shared" si="5"/>
        <v>0</v>
      </c>
      <c r="M25" s="232">
        <f t="shared" si="6"/>
        <v>0</v>
      </c>
      <c r="N25" s="230">
        <f>IF(O$7="EXTENSION YEAR",0,IF(Summary!$D$5&gt;=N$64,M25,0))</f>
        <v>0</v>
      </c>
      <c r="O25" s="389">
        <f t="shared" si="7"/>
        <v>0</v>
      </c>
      <c r="P25" s="232">
        <f t="shared" si="8"/>
        <v>0</v>
      </c>
      <c r="Q25" s="230">
        <f>IF(R$7="EXTENSION YEAR",0,IF(Summary!$D$5&gt;=Q$64,P25,0))</f>
        <v>0</v>
      </c>
      <c r="R25" s="389">
        <f t="shared" si="9"/>
        <v>0</v>
      </c>
      <c r="S25" s="232">
        <f t="shared" si="10"/>
        <v>0</v>
      </c>
      <c r="T25" s="230">
        <f>IF(U$7="EXTENSION YEAR",0,IF(Summary!$D$5&gt;=T$64,S25,0))</f>
        <v>0</v>
      </c>
      <c r="U25" s="389">
        <f t="shared" si="11"/>
        <v>0</v>
      </c>
      <c r="V25" s="232">
        <f t="shared" si="12"/>
        <v>0</v>
      </c>
      <c r="W25" s="230">
        <f>IF(X$7="EXTENSION YEAR",0,IF(Summary!$D$5&gt;=W$64,V25,0))</f>
        <v>0</v>
      </c>
      <c r="X25" s="389">
        <f t="shared" si="13"/>
        <v>0</v>
      </c>
      <c r="Y25" s="232">
        <f t="shared" si="14"/>
        <v>0</v>
      </c>
      <c r="Z25" s="230">
        <f>IF(AA$7="EXTENSION YEAR",0,IF(Summary!$D$5&gt;=Z$64,Y25,0))</f>
        <v>0</v>
      </c>
      <c r="AA25" s="389">
        <f t="shared" si="15"/>
        <v>0</v>
      </c>
      <c r="AB25" s="232">
        <f t="shared" si="16"/>
        <v>0</v>
      </c>
      <c r="AC25" s="230">
        <f>IF(AD$7="EXTENSION YEAR",0,IF(Summary!$D$5&gt;=AC$64,AB25,0))</f>
        <v>0</v>
      </c>
      <c r="AD25" s="389">
        <f t="shared" si="17"/>
        <v>0</v>
      </c>
      <c r="AE25" s="232">
        <f t="shared" si="18"/>
        <v>0</v>
      </c>
      <c r="AF25" s="332">
        <f t="shared" si="19"/>
        <v>0</v>
      </c>
      <c r="AG25" s="385">
        <f t="shared" si="20"/>
        <v>0</v>
      </c>
      <c r="AH25" s="233">
        <f t="shared" si="21"/>
        <v>0</v>
      </c>
      <c r="AI25"/>
      <c r="AJ25"/>
    </row>
    <row r="26" spans="1:37" ht="17.25" customHeight="1">
      <c r="A26" s="172" t="s">
        <v>121</v>
      </c>
      <c r="B26" s="493"/>
      <c r="C26" s="489"/>
      <c r="D26" s="232"/>
      <c r="E26" s="230"/>
      <c r="F26" s="389"/>
      <c r="G26" s="232"/>
      <c r="H26" s="230"/>
      <c r="I26" s="389"/>
      <c r="J26" s="232"/>
      <c r="K26" s="230"/>
      <c r="L26" s="389"/>
      <c r="M26" s="232"/>
      <c r="N26" s="230"/>
      <c r="O26" s="389"/>
      <c r="P26" s="232"/>
      <c r="Q26" s="230"/>
      <c r="R26" s="389"/>
      <c r="S26" s="232"/>
      <c r="T26" s="230"/>
      <c r="U26" s="389"/>
      <c r="V26" s="232"/>
      <c r="W26" s="230"/>
      <c r="X26" s="389"/>
      <c r="Y26" s="232"/>
      <c r="Z26" s="230"/>
      <c r="AA26" s="389"/>
      <c r="AB26" s="232"/>
      <c r="AC26" s="230"/>
      <c r="AD26" s="389"/>
      <c r="AE26" s="232"/>
      <c r="AF26" s="332"/>
      <c r="AG26" s="385">
        <f t="shared" ref="AG26:AG28" si="34">SUM(C26,F26,I26,L26,O26,R26,U26,X26,AA26,AD26)</f>
        <v>0</v>
      </c>
      <c r="AH26" s="233">
        <f t="shared" ref="AH26:AH28" si="35">SUM(D26,G26,J26,M26,P26,S26,V26,Y26,AB26,AE26)</f>
        <v>0</v>
      </c>
      <c r="AI26"/>
      <c r="AJ26"/>
    </row>
    <row r="27" spans="1:37" ht="17.25" customHeight="1">
      <c r="A27" s="471"/>
      <c r="B27" s="492"/>
      <c r="C27" s="488"/>
      <c r="D27" s="478">
        <f t="shared" ref="D27:D28" si="36">B27+C27</f>
        <v>0</v>
      </c>
      <c r="E27" s="476">
        <f>IF(F$7="EXTENSION YEAR",0,IF(Summary!$D$5&gt;=E$64,D27,0))</f>
        <v>0</v>
      </c>
      <c r="F27" s="477">
        <f t="shared" si="1"/>
        <v>0</v>
      </c>
      <c r="G27" s="478">
        <f t="shared" ref="G27:G28" si="37">E27+F27</f>
        <v>0</v>
      </c>
      <c r="H27" s="476">
        <f>IF(I$7="EXTENSION YEAR",0,IF(Summary!$D$5&gt;=H$64,G27,0))</f>
        <v>0</v>
      </c>
      <c r="I27" s="389">
        <f t="shared" si="3"/>
        <v>0</v>
      </c>
      <c r="J27" s="232">
        <f t="shared" ref="J27:J28" si="38">H27+I27</f>
        <v>0</v>
      </c>
      <c r="K27" s="230">
        <f>IF(L$7="EXTENSION YEAR",0,IF(Summary!$D$5&gt;=K$64,J27,0))</f>
        <v>0</v>
      </c>
      <c r="L27" s="389">
        <f t="shared" si="5"/>
        <v>0</v>
      </c>
      <c r="M27" s="232">
        <f t="shared" ref="M27:M28" si="39">K27+L27</f>
        <v>0</v>
      </c>
      <c r="N27" s="230">
        <f>IF(O$7="EXTENSION YEAR",0,IF(Summary!$D$5&gt;=N$64,M27,0))</f>
        <v>0</v>
      </c>
      <c r="O27" s="389">
        <f t="shared" si="7"/>
        <v>0</v>
      </c>
      <c r="P27" s="232">
        <f t="shared" ref="P27:P28" si="40">N27+O27</f>
        <v>0</v>
      </c>
      <c r="Q27" s="230">
        <f>IF(R$7="EXTENSION YEAR",0,IF(Summary!$D$5&gt;=Q$64,P27,0))</f>
        <v>0</v>
      </c>
      <c r="R27" s="389">
        <f t="shared" si="9"/>
        <v>0</v>
      </c>
      <c r="S27" s="232">
        <f t="shared" ref="S27:S28" si="41">Q27+R27</f>
        <v>0</v>
      </c>
      <c r="T27" s="230">
        <f>IF(U$7="EXTENSION YEAR",0,IF(Summary!$D$5&gt;=T$64,S27,0))</f>
        <v>0</v>
      </c>
      <c r="U27" s="389">
        <f t="shared" si="11"/>
        <v>0</v>
      </c>
      <c r="V27" s="232">
        <f t="shared" ref="V27:V28" si="42">T27+U27</f>
        <v>0</v>
      </c>
      <c r="W27" s="230">
        <f>IF(X$7="EXTENSION YEAR",0,IF(Summary!$D$5&gt;=W$64,V27,0))</f>
        <v>0</v>
      </c>
      <c r="X27" s="389">
        <f t="shared" si="13"/>
        <v>0</v>
      </c>
      <c r="Y27" s="232">
        <f t="shared" ref="Y27:Y28" si="43">W27+X27</f>
        <v>0</v>
      </c>
      <c r="Z27" s="230">
        <f>IF(AA$7="EXTENSION YEAR",0,IF(Summary!$D$5&gt;=Z$64,Y27,0))</f>
        <v>0</v>
      </c>
      <c r="AA27" s="389">
        <f t="shared" si="15"/>
        <v>0</v>
      </c>
      <c r="AB27" s="232">
        <f t="shared" ref="AB27:AB28" si="44">Z27+AA27</f>
        <v>0</v>
      </c>
      <c r="AC27" s="230">
        <f>IF(AD$7="EXTENSION YEAR",0,IF(Summary!$D$5&gt;=AC$64,AB27,0))</f>
        <v>0</v>
      </c>
      <c r="AD27" s="389">
        <f t="shared" si="17"/>
        <v>0</v>
      </c>
      <c r="AE27" s="232">
        <f t="shared" ref="AE27:AE28" si="45">AC27+AD27</f>
        <v>0</v>
      </c>
      <c r="AF27" s="332">
        <f t="shared" si="19"/>
        <v>0</v>
      </c>
      <c r="AG27" s="385">
        <f t="shared" si="34"/>
        <v>0</v>
      </c>
      <c r="AH27" s="233">
        <f t="shared" si="35"/>
        <v>0</v>
      </c>
      <c r="AI27"/>
      <c r="AJ27"/>
    </row>
    <row r="28" spans="1:37" ht="17.25" customHeight="1">
      <c r="A28" s="471"/>
      <c r="B28" s="492"/>
      <c r="C28" s="488"/>
      <c r="D28" s="478">
        <f t="shared" si="36"/>
        <v>0</v>
      </c>
      <c r="E28" s="476">
        <f>IF(F$7="EXTENSION YEAR",0,IF(Summary!$D$5&gt;=E$64,D28,0))</f>
        <v>0</v>
      </c>
      <c r="F28" s="477">
        <f t="shared" si="1"/>
        <v>0</v>
      </c>
      <c r="G28" s="478">
        <f t="shared" si="37"/>
        <v>0</v>
      </c>
      <c r="H28" s="476">
        <f>IF(I$7="EXTENSION YEAR",0,IF(Summary!$D$5&gt;=H$64,G28,0))</f>
        <v>0</v>
      </c>
      <c r="I28" s="389">
        <f t="shared" si="3"/>
        <v>0</v>
      </c>
      <c r="J28" s="232">
        <f t="shared" si="38"/>
        <v>0</v>
      </c>
      <c r="K28" s="230">
        <f>IF(L$7="EXTENSION YEAR",0,IF(Summary!$D$5&gt;=K$64,J28,0))</f>
        <v>0</v>
      </c>
      <c r="L28" s="389">
        <f t="shared" si="5"/>
        <v>0</v>
      </c>
      <c r="M28" s="232">
        <f t="shared" si="39"/>
        <v>0</v>
      </c>
      <c r="N28" s="230">
        <f>IF(O$7="EXTENSION YEAR",0,IF(Summary!$D$5&gt;=N$64,M28,0))</f>
        <v>0</v>
      </c>
      <c r="O28" s="389">
        <f t="shared" si="7"/>
        <v>0</v>
      </c>
      <c r="P28" s="232">
        <f t="shared" si="40"/>
        <v>0</v>
      </c>
      <c r="Q28" s="230">
        <f>IF(R$7="EXTENSION YEAR",0,IF(Summary!$D$5&gt;=Q$64,P28,0))</f>
        <v>0</v>
      </c>
      <c r="R28" s="389">
        <f t="shared" si="9"/>
        <v>0</v>
      </c>
      <c r="S28" s="232">
        <f t="shared" si="41"/>
        <v>0</v>
      </c>
      <c r="T28" s="230">
        <f>IF(U$7="EXTENSION YEAR",0,IF(Summary!$D$5&gt;=T$64,S28,0))</f>
        <v>0</v>
      </c>
      <c r="U28" s="389">
        <f t="shared" si="11"/>
        <v>0</v>
      </c>
      <c r="V28" s="232">
        <f t="shared" si="42"/>
        <v>0</v>
      </c>
      <c r="W28" s="230">
        <f>IF(X$7="EXTENSION YEAR",0,IF(Summary!$D$5&gt;=W$64,V28,0))</f>
        <v>0</v>
      </c>
      <c r="X28" s="389">
        <f t="shared" si="13"/>
        <v>0</v>
      </c>
      <c r="Y28" s="232">
        <f t="shared" si="43"/>
        <v>0</v>
      </c>
      <c r="Z28" s="230">
        <f>IF(AA$7="EXTENSION YEAR",0,IF(Summary!$D$5&gt;=Z$64,Y28,0))</f>
        <v>0</v>
      </c>
      <c r="AA28" s="389">
        <f t="shared" si="15"/>
        <v>0</v>
      </c>
      <c r="AB28" s="232">
        <f t="shared" si="44"/>
        <v>0</v>
      </c>
      <c r="AC28" s="230">
        <f>IF(AD$7="EXTENSION YEAR",0,IF(Summary!$D$5&gt;=AC$64,AB28,0))</f>
        <v>0</v>
      </c>
      <c r="AD28" s="389">
        <f t="shared" si="17"/>
        <v>0</v>
      </c>
      <c r="AE28" s="232">
        <f t="shared" si="45"/>
        <v>0</v>
      </c>
      <c r="AF28" s="332">
        <f t="shared" si="19"/>
        <v>0</v>
      </c>
      <c r="AG28" s="385">
        <f t="shared" si="34"/>
        <v>0</v>
      </c>
      <c r="AH28" s="233">
        <f t="shared" si="35"/>
        <v>0</v>
      </c>
      <c r="AI28"/>
      <c r="AJ28"/>
    </row>
    <row r="29" spans="1:37" ht="17.25" customHeight="1">
      <c r="A29" s="471"/>
      <c r="B29" s="492"/>
      <c r="C29" s="488"/>
      <c r="D29" s="478">
        <f t="shared" si="0"/>
        <v>0</v>
      </c>
      <c r="E29" s="476">
        <f>IF(F$7="EXTENSION YEAR",0,IF(Summary!$D$5&gt;=E$64,D29,0))</f>
        <v>0</v>
      </c>
      <c r="F29" s="477">
        <f t="shared" si="1"/>
        <v>0</v>
      </c>
      <c r="G29" s="478">
        <f t="shared" si="2"/>
        <v>0</v>
      </c>
      <c r="H29" s="476">
        <f>IF(I$7="EXTENSION YEAR",0,IF(Summary!$D$5&gt;=H$64,G29,0))</f>
        <v>0</v>
      </c>
      <c r="I29" s="389">
        <f t="shared" si="3"/>
        <v>0</v>
      </c>
      <c r="J29" s="232">
        <f t="shared" si="4"/>
        <v>0</v>
      </c>
      <c r="K29" s="230">
        <f>IF(L$7="EXTENSION YEAR",0,IF(Summary!$D$5&gt;=K$64,J29,0))</f>
        <v>0</v>
      </c>
      <c r="L29" s="389">
        <f t="shared" si="5"/>
        <v>0</v>
      </c>
      <c r="M29" s="232">
        <f t="shared" si="6"/>
        <v>0</v>
      </c>
      <c r="N29" s="230">
        <f>IF(O$7="EXTENSION YEAR",0,IF(Summary!$D$5&gt;=N$64,M29,0))</f>
        <v>0</v>
      </c>
      <c r="O29" s="389">
        <f t="shared" si="7"/>
        <v>0</v>
      </c>
      <c r="P29" s="232">
        <f t="shared" si="8"/>
        <v>0</v>
      </c>
      <c r="Q29" s="230">
        <f>IF(R$7="EXTENSION YEAR",0,IF(Summary!$D$5&gt;=Q$64,P29,0))</f>
        <v>0</v>
      </c>
      <c r="R29" s="389">
        <f t="shared" si="9"/>
        <v>0</v>
      </c>
      <c r="S29" s="232">
        <f t="shared" si="10"/>
        <v>0</v>
      </c>
      <c r="T29" s="230">
        <f>IF(U$7="EXTENSION YEAR",0,IF(Summary!$D$5&gt;=T$64,S29,0))</f>
        <v>0</v>
      </c>
      <c r="U29" s="389">
        <f t="shared" si="11"/>
        <v>0</v>
      </c>
      <c r="V29" s="232">
        <f t="shared" si="12"/>
        <v>0</v>
      </c>
      <c r="W29" s="230">
        <f>IF(X$7="EXTENSION YEAR",0,IF(Summary!$D$5&gt;=W$64,V29,0))</f>
        <v>0</v>
      </c>
      <c r="X29" s="389">
        <f t="shared" si="13"/>
        <v>0</v>
      </c>
      <c r="Y29" s="232">
        <f t="shared" si="14"/>
        <v>0</v>
      </c>
      <c r="Z29" s="230">
        <f>IF(AA$7="EXTENSION YEAR",0,IF(Summary!$D$5&gt;=Z$64,Y29,0))</f>
        <v>0</v>
      </c>
      <c r="AA29" s="389">
        <f t="shared" si="15"/>
        <v>0</v>
      </c>
      <c r="AB29" s="232">
        <f t="shared" si="16"/>
        <v>0</v>
      </c>
      <c r="AC29" s="230">
        <f>IF(AD$7="EXTENSION YEAR",0,IF(Summary!$D$5&gt;=AC$64,AB29,0))</f>
        <v>0</v>
      </c>
      <c r="AD29" s="389">
        <f t="shared" si="17"/>
        <v>0</v>
      </c>
      <c r="AE29" s="232">
        <f t="shared" si="18"/>
        <v>0</v>
      </c>
      <c r="AF29" s="332">
        <f t="shared" si="19"/>
        <v>0</v>
      </c>
      <c r="AG29" s="385">
        <f t="shared" si="20"/>
        <v>0</v>
      </c>
      <c r="AH29" s="233">
        <f t="shared" si="21"/>
        <v>0</v>
      </c>
      <c r="AI29"/>
      <c r="AJ29"/>
    </row>
    <row r="30" spans="1:37" ht="17.25" customHeight="1">
      <c r="A30" s="172" t="s">
        <v>122</v>
      </c>
      <c r="B30" s="493"/>
      <c r="C30" s="489"/>
      <c r="D30" s="232"/>
      <c r="E30" s="230"/>
      <c r="F30" s="389"/>
      <c r="G30" s="232"/>
      <c r="H30" s="230"/>
      <c r="I30" s="389"/>
      <c r="J30" s="232"/>
      <c r="K30" s="230"/>
      <c r="L30" s="389"/>
      <c r="M30" s="232"/>
      <c r="N30" s="230"/>
      <c r="O30" s="389"/>
      <c r="P30" s="232"/>
      <c r="Q30" s="230"/>
      <c r="R30" s="389"/>
      <c r="S30" s="232"/>
      <c r="T30" s="230"/>
      <c r="U30" s="389"/>
      <c r="V30" s="232"/>
      <c r="W30" s="230"/>
      <c r="X30" s="389"/>
      <c r="Y30" s="232"/>
      <c r="Z30" s="230"/>
      <c r="AA30" s="389"/>
      <c r="AB30" s="232"/>
      <c r="AC30" s="230"/>
      <c r="AD30" s="389"/>
      <c r="AE30" s="232"/>
      <c r="AF30" s="332"/>
      <c r="AG30" s="385">
        <f t="shared" ref="AG30" si="46">SUM(C30,F30,I30,L30,O30,R30,U30,X30,AA30,AD30)</f>
        <v>0</v>
      </c>
      <c r="AH30" s="233">
        <f t="shared" ref="AH30" si="47">SUM(D30,G30,J30,M30,P30,S30,V30,Y30,AB30,AE30)</f>
        <v>0</v>
      </c>
      <c r="AI30"/>
      <c r="AJ30"/>
    </row>
    <row r="31" spans="1:37" ht="17.25" customHeight="1">
      <c r="A31" s="451"/>
      <c r="B31" s="492"/>
      <c r="C31" s="488"/>
      <c r="D31" s="478">
        <f t="shared" si="0"/>
        <v>0</v>
      </c>
      <c r="E31" s="476">
        <f>IF(F$7="EXTENSION YEAR",0,IF(Summary!$D$5&gt;=E$64,D31,0))</f>
        <v>0</v>
      </c>
      <c r="F31" s="477">
        <f t="shared" ref="F31:F35" si="48">IF(F$68=1,D31,IF(F$68&gt;1,C31,0))</f>
        <v>0</v>
      </c>
      <c r="G31" s="478">
        <f t="shared" ref="G31:G35" si="49">E31+F31</f>
        <v>0</v>
      </c>
      <c r="H31" s="476">
        <f>IF(I$7="EXTENSION YEAR",0,IF(Summary!$D$5&gt;=H$64,G31,0))</f>
        <v>0</v>
      </c>
      <c r="I31" s="389">
        <f t="shared" ref="I31:I35" si="50">IF(I$68=1,G31,IF(I$68&gt;1,F31,0))</f>
        <v>0</v>
      </c>
      <c r="J31" s="232">
        <f t="shared" ref="J31:J35" si="51">H31+I31</f>
        <v>0</v>
      </c>
      <c r="K31" s="230">
        <f>IF(L$7="EXTENSION YEAR",0,IF(Summary!$D$5&gt;=K$64,J31,0))</f>
        <v>0</v>
      </c>
      <c r="L31" s="389">
        <f t="shared" ref="L31:L35" si="52">IF(L$68=1,J31,IF(L$68&gt;1,I31,0))</f>
        <v>0</v>
      </c>
      <c r="M31" s="232">
        <f t="shared" ref="M31:M35" si="53">K31+L31</f>
        <v>0</v>
      </c>
      <c r="N31" s="230">
        <f>IF(O$7="EXTENSION YEAR",0,IF(Summary!$D$5&gt;=N$64,M31,0))</f>
        <v>0</v>
      </c>
      <c r="O31" s="389">
        <f t="shared" ref="O31:O35" si="54">IF(O$68=1,M31,IF(O$68&gt;1,L31,0))</f>
        <v>0</v>
      </c>
      <c r="P31" s="232">
        <f>N31+O31</f>
        <v>0</v>
      </c>
      <c r="Q31" s="230">
        <f>IF(R$7="EXTENSION YEAR",0,IF(Summary!$D$5&gt;=Q$64,P31,0))</f>
        <v>0</v>
      </c>
      <c r="R31" s="389">
        <f t="shared" ref="R31:R35" si="55">IF(R$68=1,P31,IF(R$68&gt;1,O31,0))</f>
        <v>0</v>
      </c>
      <c r="S31" s="232">
        <f>Q31+R31</f>
        <v>0</v>
      </c>
      <c r="T31" s="230">
        <f>IF(U$7="EXTENSION YEAR",0,IF(Summary!$D$5&gt;=T$64,S31,0))</f>
        <v>0</v>
      </c>
      <c r="U31" s="389">
        <f t="shared" ref="U31:U35" si="56">IF(U$68=1,S31,IF(U$68&gt;1,R31,0))</f>
        <v>0</v>
      </c>
      <c r="V31" s="232">
        <f>T31+U31</f>
        <v>0</v>
      </c>
      <c r="W31" s="230">
        <f>IF(X$7="EXTENSION YEAR",0,IF(Summary!$D$5&gt;=W$64,V31,0))</f>
        <v>0</v>
      </c>
      <c r="X31" s="389">
        <f t="shared" ref="X31:X35" si="57">IF(X$68=1,V31,IF(X$68&gt;1,U31,0))</f>
        <v>0</v>
      </c>
      <c r="Y31" s="232">
        <f>W31+X31</f>
        <v>0</v>
      </c>
      <c r="Z31" s="230">
        <f>IF(AA$7="EXTENSION YEAR",0,IF(Summary!$D$5&gt;=Z$64,Y31,0))</f>
        <v>0</v>
      </c>
      <c r="AA31" s="389">
        <f t="shared" ref="AA31:AA35" si="58">IF(AA$68=1,Y31,IF(AA$68&gt;1,X31,0))</f>
        <v>0</v>
      </c>
      <c r="AB31" s="232">
        <f>Z31+AA31</f>
        <v>0</v>
      </c>
      <c r="AC31" s="230">
        <f>IF(AD$7="EXTENSION YEAR",0,IF(Summary!$D$5&gt;=AC$64,AB31,0))</f>
        <v>0</v>
      </c>
      <c r="AD31" s="389">
        <f t="shared" ref="AD31:AD35" si="59">IF(AD$68=1,AB31,IF(AD$68&gt;1,AA31,0))</f>
        <v>0</v>
      </c>
      <c r="AE31" s="232">
        <f>AC31+AD31</f>
        <v>0</v>
      </c>
      <c r="AF31" s="332">
        <f t="shared" si="19"/>
        <v>0</v>
      </c>
      <c r="AG31" s="385">
        <f t="shared" ref="AG31:AG35" si="60">SUM(C31,F31,I31,L31,O31,R31,U31,X31,AA31,AD31)</f>
        <v>0</v>
      </c>
      <c r="AH31" s="233">
        <f t="shared" ref="AH31:AH35" si="61">SUM(D31,G31,J31,M31,P31,S31,V31,Y31,AB31,AE31)</f>
        <v>0</v>
      </c>
      <c r="AI31"/>
      <c r="AJ31"/>
    </row>
    <row r="32" spans="1:37" ht="17.25" customHeight="1">
      <c r="A32" s="451"/>
      <c r="B32" s="492"/>
      <c r="C32" s="488"/>
      <c r="D32" s="478">
        <f t="shared" si="0"/>
        <v>0</v>
      </c>
      <c r="E32" s="476">
        <f>IF(F$7="EXTENSION YEAR",0,IF(Summary!$D$5&gt;=E$64,D32,0))</f>
        <v>0</v>
      </c>
      <c r="F32" s="477">
        <f t="shared" si="48"/>
        <v>0</v>
      </c>
      <c r="G32" s="478">
        <f t="shared" si="49"/>
        <v>0</v>
      </c>
      <c r="H32" s="476">
        <f>IF(I$7="EXTENSION YEAR",0,IF(Summary!$D$5&gt;=H$64,G32,0))</f>
        <v>0</v>
      </c>
      <c r="I32" s="389">
        <f t="shared" si="50"/>
        <v>0</v>
      </c>
      <c r="J32" s="232">
        <f t="shared" si="51"/>
        <v>0</v>
      </c>
      <c r="K32" s="230">
        <f>IF(L$7="EXTENSION YEAR",0,IF(Summary!$D$5&gt;=K$64,J32,0))</f>
        <v>0</v>
      </c>
      <c r="L32" s="389">
        <f t="shared" si="52"/>
        <v>0</v>
      </c>
      <c r="M32" s="232">
        <f t="shared" si="53"/>
        <v>0</v>
      </c>
      <c r="N32" s="230">
        <f>IF(O$7="EXTENSION YEAR",0,IF(Summary!$D$5&gt;=N$64,M32,0))</f>
        <v>0</v>
      </c>
      <c r="O32" s="389">
        <f t="shared" si="54"/>
        <v>0</v>
      </c>
      <c r="P32" s="232">
        <f t="shared" ref="P32:P35" si="62">N32+O32</f>
        <v>0</v>
      </c>
      <c r="Q32" s="230">
        <f>IF(R$7="EXTENSION YEAR",0,IF(Summary!$D$5&gt;=Q$64,P32,0))</f>
        <v>0</v>
      </c>
      <c r="R32" s="389">
        <f t="shared" si="55"/>
        <v>0</v>
      </c>
      <c r="S32" s="232">
        <f t="shared" ref="S32:S35" si="63">Q32+R32</f>
        <v>0</v>
      </c>
      <c r="T32" s="230">
        <f>IF(U$7="EXTENSION YEAR",0,IF(Summary!$D$5&gt;=T$64,S32,0))</f>
        <v>0</v>
      </c>
      <c r="U32" s="389">
        <f t="shared" si="56"/>
        <v>0</v>
      </c>
      <c r="V32" s="232">
        <f t="shared" ref="V32:V35" si="64">T32+U32</f>
        <v>0</v>
      </c>
      <c r="W32" s="230">
        <f>IF(X$7="EXTENSION YEAR",0,IF(Summary!$D$5&gt;=W$64,V32,0))</f>
        <v>0</v>
      </c>
      <c r="X32" s="389">
        <f t="shared" si="57"/>
        <v>0</v>
      </c>
      <c r="Y32" s="232">
        <f t="shared" ref="Y32:Y35" si="65">W32+X32</f>
        <v>0</v>
      </c>
      <c r="Z32" s="230">
        <f>IF(AA$7="EXTENSION YEAR",0,IF(Summary!$D$5&gt;=Z$64,Y32,0))</f>
        <v>0</v>
      </c>
      <c r="AA32" s="389">
        <f t="shared" si="58"/>
        <v>0</v>
      </c>
      <c r="AB32" s="232">
        <f t="shared" ref="AB32:AB35" si="66">Z32+AA32</f>
        <v>0</v>
      </c>
      <c r="AC32" s="230">
        <f>IF(AD$7="EXTENSION YEAR",0,IF(Summary!$D$5&gt;=AC$64,AB32,0))</f>
        <v>0</v>
      </c>
      <c r="AD32" s="389">
        <f t="shared" si="59"/>
        <v>0</v>
      </c>
      <c r="AE32" s="232">
        <f t="shared" ref="AE32:AE35" si="67">AC32+AD32</f>
        <v>0</v>
      </c>
      <c r="AF32" s="332">
        <f t="shared" si="19"/>
        <v>0</v>
      </c>
      <c r="AG32" s="385">
        <f t="shared" si="60"/>
        <v>0</v>
      </c>
      <c r="AH32" s="233">
        <f t="shared" si="61"/>
        <v>0</v>
      </c>
      <c r="AI32"/>
      <c r="AJ32"/>
    </row>
    <row r="33" spans="1:37" ht="17.25" customHeight="1">
      <c r="A33" s="473"/>
      <c r="B33" s="492"/>
      <c r="C33" s="488"/>
      <c r="D33" s="478">
        <f t="shared" si="0"/>
        <v>0</v>
      </c>
      <c r="E33" s="476">
        <f>IF(F$7="EXTENSION YEAR",0,IF(Summary!$D$5&gt;=E$64,D33,0))</f>
        <v>0</v>
      </c>
      <c r="F33" s="477">
        <f t="shared" si="48"/>
        <v>0</v>
      </c>
      <c r="G33" s="478">
        <f t="shared" si="49"/>
        <v>0</v>
      </c>
      <c r="H33" s="476">
        <f>IF(I$7="EXTENSION YEAR",0,IF(Summary!$D$5&gt;=H$64,G33,0))</f>
        <v>0</v>
      </c>
      <c r="I33" s="389">
        <f t="shared" si="50"/>
        <v>0</v>
      </c>
      <c r="J33" s="232">
        <f t="shared" si="51"/>
        <v>0</v>
      </c>
      <c r="K33" s="230">
        <f>IF(L$7="EXTENSION YEAR",0,IF(Summary!$D$5&gt;=K$64,J33,0))</f>
        <v>0</v>
      </c>
      <c r="L33" s="389">
        <f t="shared" si="52"/>
        <v>0</v>
      </c>
      <c r="M33" s="232">
        <f t="shared" si="53"/>
        <v>0</v>
      </c>
      <c r="N33" s="230">
        <f>IF(O$7="EXTENSION YEAR",0,IF(Summary!$D$5&gt;=N$64,M33,0))</f>
        <v>0</v>
      </c>
      <c r="O33" s="389">
        <f t="shared" si="54"/>
        <v>0</v>
      </c>
      <c r="P33" s="232">
        <f t="shared" si="62"/>
        <v>0</v>
      </c>
      <c r="Q33" s="230">
        <f>IF(R$7="EXTENSION YEAR",0,IF(Summary!$D$5&gt;=Q$64,P33,0))</f>
        <v>0</v>
      </c>
      <c r="R33" s="389">
        <f t="shared" si="55"/>
        <v>0</v>
      </c>
      <c r="S33" s="232">
        <f t="shared" si="63"/>
        <v>0</v>
      </c>
      <c r="T33" s="230">
        <f>IF(U$7="EXTENSION YEAR",0,IF(Summary!$D$5&gt;=T$64,S33,0))</f>
        <v>0</v>
      </c>
      <c r="U33" s="389">
        <f t="shared" si="56"/>
        <v>0</v>
      </c>
      <c r="V33" s="232">
        <f t="shared" si="64"/>
        <v>0</v>
      </c>
      <c r="W33" s="230">
        <f>IF(X$7="EXTENSION YEAR",0,IF(Summary!$D$5&gt;=W$64,V33,0))</f>
        <v>0</v>
      </c>
      <c r="X33" s="389">
        <f t="shared" si="57"/>
        <v>0</v>
      </c>
      <c r="Y33" s="232">
        <f t="shared" si="65"/>
        <v>0</v>
      </c>
      <c r="Z33" s="230">
        <f>IF(AA$7="EXTENSION YEAR",0,IF(Summary!$D$5&gt;=Z$64,Y33,0))</f>
        <v>0</v>
      </c>
      <c r="AA33" s="389">
        <f t="shared" si="58"/>
        <v>0</v>
      </c>
      <c r="AB33" s="232">
        <f t="shared" si="66"/>
        <v>0</v>
      </c>
      <c r="AC33" s="230">
        <f>IF(AD$7="EXTENSION YEAR",0,IF(Summary!$D$5&gt;=AC$64,AB33,0))</f>
        <v>0</v>
      </c>
      <c r="AD33" s="389">
        <f t="shared" si="59"/>
        <v>0</v>
      </c>
      <c r="AE33" s="232">
        <f t="shared" si="67"/>
        <v>0</v>
      </c>
      <c r="AF33" s="332">
        <f t="shared" si="19"/>
        <v>0</v>
      </c>
      <c r="AG33" s="385">
        <f t="shared" si="60"/>
        <v>0</v>
      </c>
      <c r="AH33" s="233">
        <f t="shared" si="61"/>
        <v>0</v>
      </c>
      <c r="AI33"/>
      <c r="AJ33"/>
    </row>
    <row r="34" spans="1:37" ht="17.25" customHeight="1">
      <c r="A34" s="474"/>
      <c r="B34" s="492"/>
      <c r="C34" s="488"/>
      <c r="D34" s="478">
        <f t="shared" si="0"/>
        <v>0</v>
      </c>
      <c r="E34" s="476">
        <f>IF(F$7="EXTENSION YEAR",0,IF(Summary!$D$5&gt;=E$64,D34,0))</f>
        <v>0</v>
      </c>
      <c r="F34" s="477">
        <f t="shared" si="48"/>
        <v>0</v>
      </c>
      <c r="G34" s="478">
        <f t="shared" si="49"/>
        <v>0</v>
      </c>
      <c r="H34" s="476">
        <f>IF(I$7="EXTENSION YEAR",0,IF(Summary!$D$5&gt;=H$64,G34,0))</f>
        <v>0</v>
      </c>
      <c r="I34" s="389">
        <f t="shared" si="50"/>
        <v>0</v>
      </c>
      <c r="J34" s="232">
        <f t="shared" si="51"/>
        <v>0</v>
      </c>
      <c r="K34" s="230">
        <f>IF(L$7="EXTENSION YEAR",0,IF(Summary!$D$5&gt;=K$64,J34,0))</f>
        <v>0</v>
      </c>
      <c r="L34" s="389">
        <f t="shared" si="52"/>
        <v>0</v>
      </c>
      <c r="M34" s="232">
        <f t="shared" si="53"/>
        <v>0</v>
      </c>
      <c r="N34" s="230">
        <f>IF(O$7="EXTENSION YEAR",0,IF(Summary!$D$5&gt;=N$64,M34,0))</f>
        <v>0</v>
      </c>
      <c r="O34" s="389">
        <f t="shared" si="54"/>
        <v>0</v>
      </c>
      <c r="P34" s="232">
        <f t="shared" si="62"/>
        <v>0</v>
      </c>
      <c r="Q34" s="230">
        <f>IF(R$7="EXTENSION YEAR",0,IF(Summary!$D$5&gt;=Q$64,P34,0))</f>
        <v>0</v>
      </c>
      <c r="R34" s="389">
        <f t="shared" si="55"/>
        <v>0</v>
      </c>
      <c r="S34" s="232">
        <f t="shared" si="63"/>
        <v>0</v>
      </c>
      <c r="T34" s="230">
        <f>IF(U$7="EXTENSION YEAR",0,IF(Summary!$D$5&gt;=T$64,S34,0))</f>
        <v>0</v>
      </c>
      <c r="U34" s="389">
        <f t="shared" si="56"/>
        <v>0</v>
      </c>
      <c r="V34" s="232">
        <f t="shared" si="64"/>
        <v>0</v>
      </c>
      <c r="W34" s="230">
        <f>IF(X$7="EXTENSION YEAR",0,IF(Summary!$D$5&gt;=W$64,V34,0))</f>
        <v>0</v>
      </c>
      <c r="X34" s="389">
        <f t="shared" si="57"/>
        <v>0</v>
      </c>
      <c r="Y34" s="232">
        <f t="shared" si="65"/>
        <v>0</v>
      </c>
      <c r="Z34" s="230">
        <f>IF(AA$7="EXTENSION YEAR",0,IF(Summary!$D$5&gt;=Z$64,Y34,0))</f>
        <v>0</v>
      </c>
      <c r="AA34" s="389">
        <f t="shared" si="58"/>
        <v>0</v>
      </c>
      <c r="AB34" s="232">
        <f t="shared" si="66"/>
        <v>0</v>
      </c>
      <c r="AC34" s="230">
        <f>IF(AD$7="EXTENSION YEAR",0,IF(Summary!$D$5&gt;=AC$64,AB34,0))</f>
        <v>0</v>
      </c>
      <c r="AD34" s="389">
        <f t="shared" si="59"/>
        <v>0</v>
      </c>
      <c r="AE34" s="232">
        <f t="shared" si="67"/>
        <v>0</v>
      </c>
      <c r="AF34" s="332">
        <f t="shared" si="19"/>
        <v>0</v>
      </c>
      <c r="AG34" s="385">
        <f t="shared" si="60"/>
        <v>0</v>
      </c>
      <c r="AH34" s="233">
        <f t="shared" si="61"/>
        <v>0</v>
      </c>
      <c r="AI34"/>
      <c r="AJ34"/>
    </row>
    <row r="35" spans="1:37" ht="17.25" customHeight="1">
      <c r="A35" s="474"/>
      <c r="B35" s="492"/>
      <c r="C35" s="488"/>
      <c r="D35" s="478">
        <f t="shared" si="0"/>
        <v>0</v>
      </c>
      <c r="E35" s="476">
        <f>IF(F$7="EXTENSION YEAR",0,IF(Summary!$D$5&gt;=E$64,D35,0))</f>
        <v>0</v>
      </c>
      <c r="F35" s="477">
        <f t="shared" si="48"/>
        <v>0</v>
      </c>
      <c r="G35" s="478">
        <f t="shared" si="49"/>
        <v>0</v>
      </c>
      <c r="H35" s="476">
        <f>IF(I$7="EXTENSION YEAR",0,IF(Summary!$D$5&gt;=H$64,G35,0))</f>
        <v>0</v>
      </c>
      <c r="I35" s="389">
        <f t="shared" si="50"/>
        <v>0</v>
      </c>
      <c r="J35" s="232">
        <f t="shared" si="51"/>
        <v>0</v>
      </c>
      <c r="K35" s="230">
        <f>IF(L$7="EXTENSION YEAR",0,IF(Summary!$D$5&gt;=K$64,J35,0))</f>
        <v>0</v>
      </c>
      <c r="L35" s="389">
        <f t="shared" si="52"/>
        <v>0</v>
      </c>
      <c r="M35" s="232">
        <f t="shared" si="53"/>
        <v>0</v>
      </c>
      <c r="N35" s="230">
        <f>IF(O$7="EXTENSION YEAR",0,IF(Summary!$D$5&gt;=N$64,M35,0))</f>
        <v>0</v>
      </c>
      <c r="O35" s="389">
        <f t="shared" si="54"/>
        <v>0</v>
      </c>
      <c r="P35" s="232">
        <f t="shared" si="62"/>
        <v>0</v>
      </c>
      <c r="Q35" s="230">
        <f>IF(R$7="EXTENSION YEAR",0,IF(Summary!$D$5&gt;=Q$64,P35,0))</f>
        <v>0</v>
      </c>
      <c r="R35" s="389">
        <f t="shared" si="55"/>
        <v>0</v>
      </c>
      <c r="S35" s="232">
        <f t="shared" si="63"/>
        <v>0</v>
      </c>
      <c r="T35" s="230">
        <f>IF(U$7="EXTENSION YEAR",0,IF(Summary!$D$5&gt;=T$64,S35,0))</f>
        <v>0</v>
      </c>
      <c r="U35" s="389">
        <f t="shared" si="56"/>
        <v>0</v>
      </c>
      <c r="V35" s="232">
        <f t="shared" si="64"/>
        <v>0</v>
      </c>
      <c r="W35" s="230">
        <f>IF(X$7="EXTENSION YEAR",0,IF(Summary!$D$5&gt;=W$64,V35,0))</f>
        <v>0</v>
      </c>
      <c r="X35" s="389">
        <f t="shared" si="57"/>
        <v>0</v>
      </c>
      <c r="Y35" s="232">
        <f t="shared" si="65"/>
        <v>0</v>
      </c>
      <c r="Z35" s="230">
        <f>IF(AA$7="EXTENSION YEAR",0,IF(Summary!$D$5&gt;=Z$64,Y35,0))</f>
        <v>0</v>
      </c>
      <c r="AA35" s="389">
        <f t="shared" si="58"/>
        <v>0</v>
      </c>
      <c r="AB35" s="232">
        <f t="shared" si="66"/>
        <v>0</v>
      </c>
      <c r="AC35" s="230">
        <f>IF(AD$7="EXTENSION YEAR",0,IF(Summary!$D$5&gt;=AC$64,AB35,0))</f>
        <v>0</v>
      </c>
      <c r="AD35" s="389">
        <f t="shared" si="59"/>
        <v>0</v>
      </c>
      <c r="AE35" s="232">
        <f t="shared" si="67"/>
        <v>0</v>
      </c>
      <c r="AF35" s="332">
        <f t="shared" si="19"/>
        <v>0</v>
      </c>
      <c r="AG35" s="385">
        <f t="shared" si="60"/>
        <v>0</v>
      </c>
      <c r="AH35" s="233">
        <f t="shared" si="61"/>
        <v>0</v>
      </c>
      <c r="AI35"/>
      <c r="AJ35"/>
    </row>
    <row r="36" spans="1:37" ht="17.25" customHeight="1">
      <c r="A36" s="475"/>
      <c r="B36" s="494"/>
      <c r="C36" s="480"/>
      <c r="D36" s="481"/>
      <c r="E36" s="479"/>
      <c r="F36" s="480"/>
      <c r="G36" s="481"/>
      <c r="H36" s="479"/>
      <c r="I36" s="236"/>
      <c r="J36" s="237"/>
      <c r="K36" s="235"/>
      <c r="L36" s="236"/>
      <c r="M36" s="237"/>
      <c r="N36" s="235"/>
      <c r="O36" s="236"/>
      <c r="P36" s="237"/>
      <c r="Q36" s="235"/>
      <c r="R36" s="236"/>
      <c r="S36" s="237"/>
      <c r="T36" s="235"/>
      <c r="U36" s="236"/>
      <c r="V36" s="237"/>
      <c r="W36" s="235"/>
      <c r="X36" s="236"/>
      <c r="Y36" s="237"/>
      <c r="Z36" s="235"/>
      <c r="AA36" s="236"/>
      <c r="AB36" s="237"/>
      <c r="AC36" s="235"/>
      <c r="AD36" s="236"/>
      <c r="AE36" s="237"/>
      <c r="AF36" s="332">
        <f t="shared" si="19"/>
        <v>0</v>
      </c>
      <c r="AG36" s="386"/>
      <c r="AH36" s="238"/>
      <c r="AI36"/>
      <c r="AJ36"/>
    </row>
    <row r="37" spans="1:37" ht="17.25" customHeight="1">
      <c r="A37" s="148" t="s">
        <v>86</v>
      </c>
      <c r="B37" s="493">
        <f>SUM(B12:B35)</f>
        <v>0</v>
      </c>
      <c r="C37" s="490">
        <f t="shared" ref="C37:AH37" si="68">SUM(C12:C35)</f>
        <v>0</v>
      </c>
      <c r="D37" s="232">
        <f t="shared" si="68"/>
        <v>0</v>
      </c>
      <c r="E37" s="230">
        <f t="shared" si="68"/>
        <v>0</v>
      </c>
      <c r="F37" s="234">
        <f t="shared" si="68"/>
        <v>0</v>
      </c>
      <c r="G37" s="232">
        <f t="shared" si="68"/>
        <v>0</v>
      </c>
      <c r="H37" s="230">
        <f t="shared" ref="H37:I37" si="69">SUM(H12:H35)</f>
        <v>0</v>
      </c>
      <c r="I37" s="234">
        <f t="shared" si="69"/>
        <v>0</v>
      </c>
      <c r="J37" s="232">
        <f t="shared" si="68"/>
        <v>0</v>
      </c>
      <c r="K37" s="230">
        <f t="shared" ref="K37:L37" si="70">SUM(K12:K35)</f>
        <v>0</v>
      </c>
      <c r="L37" s="234">
        <f t="shared" si="70"/>
        <v>0</v>
      </c>
      <c r="M37" s="232">
        <f t="shared" si="68"/>
        <v>0</v>
      </c>
      <c r="N37" s="230">
        <f t="shared" ref="N37:O37" si="71">SUM(N12:N35)</f>
        <v>0</v>
      </c>
      <c r="O37" s="234">
        <f t="shared" si="71"/>
        <v>0</v>
      </c>
      <c r="P37" s="232">
        <f t="shared" si="68"/>
        <v>0</v>
      </c>
      <c r="Q37" s="230">
        <f t="shared" si="68"/>
        <v>0</v>
      </c>
      <c r="R37" s="234">
        <f t="shared" si="68"/>
        <v>0</v>
      </c>
      <c r="S37" s="232">
        <f t="shared" si="68"/>
        <v>0</v>
      </c>
      <c r="T37" s="230">
        <f t="shared" si="68"/>
        <v>0</v>
      </c>
      <c r="U37" s="234">
        <f t="shared" si="68"/>
        <v>0</v>
      </c>
      <c r="V37" s="232">
        <f t="shared" si="68"/>
        <v>0</v>
      </c>
      <c r="W37" s="230">
        <f t="shared" si="68"/>
        <v>0</v>
      </c>
      <c r="X37" s="234">
        <f t="shared" si="68"/>
        <v>0</v>
      </c>
      <c r="Y37" s="232">
        <f t="shared" si="68"/>
        <v>0</v>
      </c>
      <c r="Z37" s="230">
        <f t="shared" si="68"/>
        <v>0</v>
      </c>
      <c r="AA37" s="234">
        <f t="shared" si="68"/>
        <v>0</v>
      </c>
      <c r="AB37" s="232">
        <f t="shared" si="68"/>
        <v>0</v>
      </c>
      <c r="AC37" s="230">
        <f t="shared" si="68"/>
        <v>0</v>
      </c>
      <c r="AD37" s="234">
        <f t="shared" si="68"/>
        <v>0</v>
      </c>
      <c r="AE37" s="232">
        <f t="shared" si="68"/>
        <v>0</v>
      </c>
      <c r="AF37" s="333">
        <f t="shared" si="68"/>
        <v>0</v>
      </c>
      <c r="AG37" s="387">
        <f t="shared" si="68"/>
        <v>0</v>
      </c>
      <c r="AH37" s="232">
        <f t="shared" si="68"/>
        <v>0</v>
      </c>
      <c r="AI37"/>
      <c r="AJ37"/>
    </row>
    <row r="38" spans="1:37" ht="17.25" customHeight="1">
      <c r="A38" s="1"/>
      <c r="B38" s="495"/>
      <c r="C38" s="236"/>
      <c r="D38" s="237"/>
      <c r="E38" s="235"/>
      <c r="F38" s="236"/>
      <c r="G38" s="237"/>
      <c r="H38" s="235"/>
      <c r="I38" s="236"/>
      <c r="J38" s="237"/>
      <c r="K38" s="235"/>
      <c r="L38" s="236"/>
      <c r="M38" s="237"/>
      <c r="N38" s="235"/>
      <c r="O38" s="236"/>
      <c r="P38" s="237"/>
      <c r="Q38" s="235"/>
      <c r="R38" s="236"/>
      <c r="S38" s="237"/>
      <c r="T38" s="235"/>
      <c r="U38" s="236"/>
      <c r="V38" s="237"/>
      <c r="W38" s="235"/>
      <c r="X38" s="236"/>
      <c r="Y38" s="237"/>
      <c r="Z38" s="235"/>
      <c r="AA38" s="236"/>
      <c r="AB38" s="237"/>
      <c r="AC38" s="235"/>
      <c r="AD38" s="236"/>
      <c r="AE38" s="237"/>
      <c r="AF38" s="239"/>
      <c r="AG38" s="386"/>
      <c r="AH38" s="238"/>
      <c r="AI38"/>
      <c r="AJ38"/>
    </row>
    <row r="39" spans="1:37" ht="17.25" customHeight="1">
      <c r="A39" s="171" t="s">
        <v>85</v>
      </c>
      <c r="B39" s="495"/>
      <c r="C39" s="236"/>
      <c r="D39" s="237"/>
      <c r="E39" s="235"/>
      <c r="F39" s="236"/>
      <c r="G39" s="237"/>
      <c r="H39" s="235"/>
      <c r="I39" s="236"/>
      <c r="J39" s="237"/>
      <c r="K39" s="235"/>
      <c r="L39" s="236"/>
      <c r="M39" s="237"/>
      <c r="N39" s="235"/>
      <c r="O39" s="236"/>
      <c r="P39" s="237"/>
      <c r="Q39" s="235"/>
      <c r="R39" s="236"/>
      <c r="S39" s="237"/>
      <c r="T39" s="235"/>
      <c r="U39" s="236"/>
      <c r="V39" s="237"/>
      <c r="W39" s="235"/>
      <c r="X39" s="236"/>
      <c r="Y39" s="237"/>
      <c r="Z39" s="235"/>
      <c r="AA39" s="236"/>
      <c r="AB39" s="237"/>
      <c r="AC39" s="235"/>
      <c r="AD39" s="236"/>
      <c r="AE39" s="237"/>
      <c r="AF39" s="239"/>
      <c r="AG39" s="386"/>
      <c r="AH39" s="238"/>
      <c r="AI39"/>
      <c r="AJ39"/>
    </row>
    <row r="40" spans="1:37" ht="17.25" customHeight="1">
      <c r="A40" s="471"/>
      <c r="B40" s="492"/>
      <c r="C40" s="488"/>
      <c r="D40" s="478">
        <f t="shared" ref="D40:D46" si="72">B40+C40</f>
        <v>0</v>
      </c>
      <c r="E40" s="476">
        <f>IF(F$7="EXTENSION YEAR",0,IF(Summary!$D$5&gt;=E$64,D40,0))</f>
        <v>0</v>
      </c>
      <c r="F40" s="477">
        <f t="shared" ref="F40:F46" si="73">IF(F$68=1,D40,IF(F$68&gt;1,C40,0))</f>
        <v>0</v>
      </c>
      <c r="G40" s="478">
        <f t="shared" ref="G40:G46" si="74">E40+F40</f>
        <v>0</v>
      </c>
      <c r="H40" s="476">
        <f>IF(I$7="EXTENSION YEAR",0,IF(Summary!$D$5&gt;=H$64,G40,0))</f>
        <v>0</v>
      </c>
      <c r="I40" s="389">
        <f t="shared" ref="I40:I46" si="75">IF(I$68=1,G40,IF(I$68&gt;1,F40,0))</f>
        <v>0</v>
      </c>
      <c r="J40" s="232">
        <f t="shared" ref="J40:J46" si="76">H40+I40</f>
        <v>0</v>
      </c>
      <c r="K40" s="230">
        <f>IF(L$7="EXTENSION YEAR",0,IF(Summary!$D$5&gt;=K$64,J40,0))</f>
        <v>0</v>
      </c>
      <c r="L40" s="389">
        <f t="shared" ref="L40:L46" si="77">IF(L$68=1,J40,IF(L$68&gt;1,I40,0))</f>
        <v>0</v>
      </c>
      <c r="M40" s="232">
        <f t="shared" ref="M40:M46" si="78">K40+L40</f>
        <v>0</v>
      </c>
      <c r="N40" s="230">
        <f>IF(O$7="EXTENSION YEAR",0,IF(Summary!$D$5&gt;=N$64,M40,0))</f>
        <v>0</v>
      </c>
      <c r="O40" s="389">
        <f t="shared" ref="O40:O46" si="79">IF(O$68=1,M40,IF(O$68&gt;1,L40,0))</f>
        <v>0</v>
      </c>
      <c r="P40" s="232">
        <f>N40+O40</f>
        <v>0</v>
      </c>
      <c r="Q40" s="230">
        <f>IF(R$7="EXTENSION YEAR",0,IF(Summary!$D$5&gt;=Q$64,P40,0))</f>
        <v>0</v>
      </c>
      <c r="R40" s="389">
        <f t="shared" ref="R40:R46" si="80">IF(R$68=1,P40,IF(R$68&gt;1,O40,0))</f>
        <v>0</v>
      </c>
      <c r="S40" s="232">
        <f>Q40+R40</f>
        <v>0</v>
      </c>
      <c r="T40" s="230">
        <f>IF(U$7="EXTENSION YEAR",0,IF(Summary!$D$5&gt;=T$64,S40,0))</f>
        <v>0</v>
      </c>
      <c r="U40" s="389">
        <f t="shared" ref="U40:U46" si="81">IF(U$68=1,S40,IF(U$68&gt;1,R40,0))</f>
        <v>0</v>
      </c>
      <c r="V40" s="232">
        <f>T40+U40</f>
        <v>0</v>
      </c>
      <c r="W40" s="230">
        <f>IF(X$7="EXTENSION YEAR",0,IF(Summary!$D$5&gt;=W$64,V40,0))</f>
        <v>0</v>
      </c>
      <c r="X40" s="389">
        <f t="shared" ref="X40:X46" si="82">IF(X$68=1,V40,IF(X$68&gt;1,U40,0))</f>
        <v>0</v>
      </c>
      <c r="Y40" s="232">
        <f>W40+X40</f>
        <v>0</v>
      </c>
      <c r="Z40" s="230">
        <f>IF(AA$7="EXTENSION YEAR",0,IF(Summary!$D$5&gt;=Z$64,Y40,0))</f>
        <v>0</v>
      </c>
      <c r="AA40" s="389">
        <f t="shared" ref="AA40:AA46" si="83">IF(AA$68=1,Y40,IF(AA$68&gt;1,X40,0))</f>
        <v>0</v>
      </c>
      <c r="AB40" s="232">
        <f>Z40+AA40</f>
        <v>0</v>
      </c>
      <c r="AC40" s="230">
        <f>IF(AD$7="EXTENSION YEAR",0,IF(Summary!$D$5&gt;=AC$64,AB40,0))</f>
        <v>0</v>
      </c>
      <c r="AD40" s="389">
        <f t="shared" ref="AD40:AD46" si="84">IF(AD$68=1,AB40,IF(AD$68&gt;1,AA40,0))</f>
        <v>0</v>
      </c>
      <c r="AE40" s="232">
        <f>AC40+AD40</f>
        <v>0</v>
      </c>
      <c r="AF40" s="332">
        <f>SUM(B40,E40,H40)</f>
        <v>0</v>
      </c>
      <c r="AG40" s="385">
        <f t="shared" ref="AG40:AG46" si="85">SUM(C40,F40,I40,L40,O40,R40,U40,X40,AA40,AD40)</f>
        <v>0</v>
      </c>
      <c r="AH40" s="233">
        <f t="shared" ref="AH40:AH46" si="86">SUM(D40,G40,J40,M40,P40,S40,V40,Y40,AB40,AE40)</f>
        <v>0</v>
      </c>
      <c r="AI40"/>
      <c r="AJ40" s="78"/>
    </row>
    <row r="41" spans="1:37" ht="17.25" customHeight="1">
      <c r="A41" s="451"/>
      <c r="B41" s="492"/>
      <c r="C41" s="488"/>
      <c r="D41" s="478">
        <f t="shared" si="72"/>
        <v>0</v>
      </c>
      <c r="E41" s="476">
        <f>IF(F$7="EXTENSION YEAR",0,IF(Summary!$D$5&gt;=E$64,D41,0))</f>
        <v>0</v>
      </c>
      <c r="F41" s="477">
        <f t="shared" si="73"/>
        <v>0</v>
      </c>
      <c r="G41" s="478">
        <f t="shared" si="74"/>
        <v>0</v>
      </c>
      <c r="H41" s="476">
        <f>IF(I$7="EXTENSION YEAR",0,IF(Summary!$D$5&gt;=H$64,G41,0))</f>
        <v>0</v>
      </c>
      <c r="I41" s="389">
        <f t="shared" si="75"/>
        <v>0</v>
      </c>
      <c r="J41" s="232">
        <f t="shared" si="76"/>
        <v>0</v>
      </c>
      <c r="K41" s="230">
        <f>IF(L$7="EXTENSION YEAR",0,IF(Summary!$D$5&gt;=K$64,J41,0))</f>
        <v>0</v>
      </c>
      <c r="L41" s="389">
        <f t="shared" si="77"/>
        <v>0</v>
      </c>
      <c r="M41" s="232">
        <f t="shared" si="78"/>
        <v>0</v>
      </c>
      <c r="N41" s="230">
        <f>IF(O$7="EXTENSION YEAR",0,IF(Summary!$D$5&gt;=N$64,M41,0))</f>
        <v>0</v>
      </c>
      <c r="O41" s="389">
        <f t="shared" si="79"/>
        <v>0</v>
      </c>
      <c r="P41" s="232">
        <f t="shared" ref="P41:P46" si="87">N41+O41</f>
        <v>0</v>
      </c>
      <c r="Q41" s="230">
        <f>IF(R$7="EXTENSION YEAR",0,IF(Summary!$D$5&gt;=Q$64,P41,0))</f>
        <v>0</v>
      </c>
      <c r="R41" s="389">
        <f t="shared" si="80"/>
        <v>0</v>
      </c>
      <c r="S41" s="232">
        <f t="shared" ref="S41:S46" si="88">Q41+R41</f>
        <v>0</v>
      </c>
      <c r="T41" s="230">
        <f>IF(U$7="EXTENSION YEAR",0,IF(Summary!$D$5&gt;=T$64,S41,0))</f>
        <v>0</v>
      </c>
      <c r="U41" s="389">
        <f t="shared" si="81"/>
        <v>0</v>
      </c>
      <c r="V41" s="232">
        <f t="shared" ref="V41:V46" si="89">T41+U41</f>
        <v>0</v>
      </c>
      <c r="W41" s="230">
        <f>IF(X$7="EXTENSION YEAR",0,IF(Summary!$D$5&gt;=W$64,V41,0))</f>
        <v>0</v>
      </c>
      <c r="X41" s="389">
        <f t="shared" si="82"/>
        <v>0</v>
      </c>
      <c r="Y41" s="232">
        <f t="shared" ref="Y41:Y46" si="90">W41+X41</f>
        <v>0</v>
      </c>
      <c r="Z41" s="230">
        <f>IF(AA$7="EXTENSION YEAR",0,IF(Summary!$D$5&gt;=Z$64,Y41,0))</f>
        <v>0</v>
      </c>
      <c r="AA41" s="389">
        <f t="shared" si="83"/>
        <v>0</v>
      </c>
      <c r="AB41" s="232">
        <f t="shared" ref="AB41:AB46" si="91">Z41+AA41</f>
        <v>0</v>
      </c>
      <c r="AC41" s="230">
        <f>IF(AD$7="EXTENSION YEAR",0,IF(Summary!$D$5&gt;=AC$64,AB41,0))</f>
        <v>0</v>
      </c>
      <c r="AD41" s="389">
        <f t="shared" si="84"/>
        <v>0</v>
      </c>
      <c r="AE41" s="232">
        <f t="shared" ref="AE41:AE46" si="92">AC41+AD41</f>
        <v>0</v>
      </c>
      <c r="AF41" s="332">
        <f t="shared" ref="AF41:AF47" si="93">SUM(B41,E41,H41)</f>
        <v>0</v>
      </c>
      <c r="AG41" s="385">
        <f t="shared" si="85"/>
        <v>0</v>
      </c>
      <c r="AH41" s="233">
        <f t="shared" si="86"/>
        <v>0</v>
      </c>
      <c r="AI41"/>
      <c r="AJ41" s="78"/>
    </row>
    <row r="42" spans="1:37" ht="17.25" customHeight="1">
      <c r="A42" s="451"/>
      <c r="B42" s="492"/>
      <c r="C42" s="488"/>
      <c r="D42" s="478">
        <f t="shared" si="72"/>
        <v>0</v>
      </c>
      <c r="E42" s="476">
        <f>IF(F$7="EXTENSION YEAR",0,IF(Summary!$D$5&gt;=E$64,D42,0))</f>
        <v>0</v>
      </c>
      <c r="F42" s="477">
        <f t="shared" si="73"/>
        <v>0</v>
      </c>
      <c r="G42" s="478">
        <f t="shared" si="74"/>
        <v>0</v>
      </c>
      <c r="H42" s="476">
        <f>IF(I$7="EXTENSION YEAR",0,IF(Summary!$D$5&gt;=H$64,G42,0))</f>
        <v>0</v>
      </c>
      <c r="I42" s="389">
        <f t="shared" si="75"/>
        <v>0</v>
      </c>
      <c r="J42" s="232">
        <f t="shared" si="76"/>
        <v>0</v>
      </c>
      <c r="K42" s="230">
        <f>IF(L$7="EXTENSION YEAR",0,IF(Summary!$D$5&gt;=K$64,J42,0))</f>
        <v>0</v>
      </c>
      <c r="L42" s="389">
        <f t="shared" si="77"/>
        <v>0</v>
      </c>
      <c r="M42" s="232">
        <f t="shared" si="78"/>
        <v>0</v>
      </c>
      <c r="N42" s="230">
        <f>IF(O$7="EXTENSION YEAR",0,IF(Summary!$D$5&gt;=N$64,M42,0))</f>
        <v>0</v>
      </c>
      <c r="O42" s="389">
        <f t="shared" si="79"/>
        <v>0</v>
      </c>
      <c r="P42" s="232">
        <f t="shared" si="87"/>
        <v>0</v>
      </c>
      <c r="Q42" s="230">
        <f>IF(R$7="EXTENSION YEAR",0,IF(Summary!$D$5&gt;=Q$64,P42,0))</f>
        <v>0</v>
      </c>
      <c r="R42" s="389">
        <f t="shared" si="80"/>
        <v>0</v>
      </c>
      <c r="S42" s="232">
        <f t="shared" si="88"/>
        <v>0</v>
      </c>
      <c r="T42" s="230">
        <f>IF(U$7="EXTENSION YEAR",0,IF(Summary!$D$5&gt;=T$64,S42,0))</f>
        <v>0</v>
      </c>
      <c r="U42" s="389">
        <f t="shared" si="81"/>
        <v>0</v>
      </c>
      <c r="V42" s="232">
        <f t="shared" si="89"/>
        <v>0</v>
      </c>
      <c r="W42" s="230">
        <f>IF(X$7="EXTENSION YEAR",0,IF(Summary!$D$5&gt;=W$64,V42,0))</f>
        <v>0</v>
      </c>
      <c r="X42" s="389">
        <f t="shared" si="82"/>
        <v>0</v>
      </c>
      <c r="Y42" s="232">
        <f t="shared" si="90"/>
        <v>0</v>
      </c>
      <c r="Z42" s="230">
        <f>IF(AA$7="EXTENSION YEAR",0,IF(Summary!$D$5&gt;=Z$64,Y42,0))</f>
        <v>0</v>
      </c>
      <c r="AA42" s="389">
        <f t="shared" si="83"/>
        <v>0</v>
      </c>
      <c r="AB42" s="232">
        <f t="shared" si="91"/>
        <v>0</v>
      </c>
      <c r="AC42" s="230">
        <f>IF(AD$7="EXTENSION YEAR",0,IF(Summary!$D$5&gt;=AC$64,AB42,0))</f>
        <v>0</v>
      </c>
      <c r="AD42" s="389">
        <f t="shared" si="84"/>
        <v>0</v>
      </c>
      <c r="AE42" s="232">
        <f t="shared" si="92"/>
        <v>0</v>
      </c>
      <c r="AF42" s="332">
        <f t="shared" si="93"/>
        <v>0</v>
      </c>
      <c r="AG42" s="385">
        <f t="shared" si="85"/>
        <v>0</v>
      </c>
      <c r="AH42" s="233">
        <f t="shared" si="86"/>
        <v>0</v>
      </c>
      <c r="AI42"/>
      <c r="AJ42" s="78"/>
      <c r="AK42" s="76"/>
    </row>
    <row r="43" spans="1:37" ht="17.25" customHeight="1">
      <c r="A43" s="451"/>
      <c r="B43" s="492"/>
      <c r="C43" s="488"/>
      <c r="D43" s="478">
        <f t="shared" si="72"/>
        <v>0</v>
      </c>
      <c r="E43" s="476">
        <f>IF(F$7="EXTENSION YEAR",0,IF(Summary!$D$5&gt;=E$64,D43,0))</f>
        <v>0</v>
      </c>
      <c r="F43" s="477">
        <f t="shared" si="73"/>
        <v>0</v>
      </c>
      <c r="G43" s="478">
        <f t="shared" si="74"/>
        <v>0</v>
      </c>
      <c r="H43" s="476">
        <f>IF(I$7="EXTENSION YEAR",0,IF(Summary!$D$5&gt;=H$64,G43,0))</f>
        <v>0</v>
      </c>
      <c r="I43" s="389">
        <f t="shared" si="75"/>
        <v>0</v>
      </c>
      <c r="J43" s="232">
        <f t="shared" si="76"/>
        <v>0</v>
      </c>
      <c r="K43" s="230">
        <f>IF(L$7="EXTENSION YEAR",0,IF(Summary!$D$5&gt;=K$64,J43,0))</f>
        <v>0</v>
      </c>
      <c r="L43" s="389">
        <f t="shared" si="77"/>
        <v>0</v>
      </c>
      <c r="M43" s="232">
        <f t="shared" si="78"/>
        <v>0</v>
      </c>
      <c r="N43" s="230">
        <f>IF(O$7="EXTENSION YEAR",0,IF(Summary!$D$5&gt;=N$64,M43,0))</f>
        <v>0</v>
      </c>
      <c r="O43" s="389">
        <f t="shared" si="79"/>
        <v>0</v>
      </c>
      <c r="P43" s="232">
        <f t="shared" si="87"/>
        <v>0</v>
      </c>
      <c r="Q43" s="230">
        <f>IF(R$7="EXTENSION YEAR",0,IF(Summary!$D$5&gt;=Q$64,P43,0))</f>
        <v>0</v>
      </c>
      <c r="R43" s="389">
        <f t="shared" si="80"/>
        <v>0</v>
      </c>
      <c r="S43" s="232">
        <f t="shared" si="88"/>
        <v>0</v>
      </c>
      <c r="T43" s="230">
        <f>IF(U$7="EXTENSION YEAR",0,IF(Summary!$D$5&gt;=T$64,S43,0))</f>
        <v>0</v>
      </c>
      <c r="U43" s="389">
        <f t="shared" si="81"/>
        <v>0</v>
      </c>
      <c r="V43" s="232">
        <f t="shared" si="89"/>
        <v>0</v>
      </c>
      <c r="W43" s="230">
        <f>IF(X$7="EXTENSION YEAR",0,IF(Summary!$D$5&gt;=W$64,V43,0))</f>
        <v>0</v>
      </c>
      <c r="X43" s="389">
        <f t="shared" si="82"/>
        <v>0</v>
      </c>
      <c r="Y43" s="232">
        <f t="shared" si="90"/>
        <v>0</v>
      </c>
      <c r="Z43" s="230">
        <f>IF(AA$7="EXTENSION YEAR",0,IF(Summary!$D$5&gt;=Z$64,Y43,0))</f>
        <v>0</v>
      </c>
      <c r="AA43" s="389">
        <f t="shared" si="83"/>
        <v>0</v>
      </c>
      <c r="AB43" s="232">
        <f t="shared" si="91"/>
        <v>0</v>
      </c>
      <c r="AC43" s="230">
        <f>IF(AD$7="EXTENSION YEAR",0,IF(Summary!$D$5&gt;=AC$64,AB43,0))</f>
        <v>0</v>
      </c>
      <c r="AD43" s="389">
        <f t="shared" si="84"/>
        <v>0</v>
      </c>
      <c r="AE43" s="232">
        <f t="shared" si="92"/>
        <v>0</v>
      </c>
      <c r="AF43" s="332">
        <f t="shared" si="93"/>
        <v>0</v>
      </c>
      <c r="AG43" s="385">
        <f t="shared" si="85"/>
        <v>0</v>
      </c>
      <c r="AH43" s="233">
        <f t="shared" si="86"/>
        <v>0</v>
      </c>
      <c r="AI43"/>
      <c r="AJ43"/>
    </row>
    <row r="44" spans="1:37" ht="17.25" customHeight="1">
      <c r="A44" s="451"/>
      <c r="B44" s="492"/>
      <c r="C44" s="488"/>
      <c r="D44" s="478">
        <f t="shared" si="72"/>
        <v>0</v>
      </c>
      <c r="E44" s="476">
        <f>IF(F$7="EXTENSION YEAR",0,IF(Summary!$D$5&gt;=E$64,D44,0))</f>
        <v>0</v>
      </c>
      <c r="F44" s="477">
        <f t="shared" si="73"/>
        <v>0</v>
      </c>
      <c r="G44" s="478">
        <f t="shared" si="74"/>
        <v>0</v>
      </c>
      <c r="H44" s="476">
        <f>IF(I$7="EXTENSION YEAR",0,IF(Summary!$D$5&gt;=H$64,G44,0))</f>
        <v>0</v>
      </c>
      <c r="I44" s="389">
        <f t="shared" si="75"/>
        <v>0</v>
      </c>
      <c r="J44" s="232">
        <f t="shared" si="76"/>
        <v>0</v>
      </c>
      <c r="K44" s="230">
        <f>IF(L$7="EXTENSION YEAR",0,IF(Summary!$D$5&gt;=K$64,J44,0))</f>
        <v>0</v>
      </c>
      <c r="L44" s="389">
        <f t="shared" si="77"/>
        <v>0</v>
      </c>
      <c r="M44" s="232">
        <f t="shared" si="78"/>
        <v>0</v>
      </c>
      <c r="N44" s="230">
        <f>IF(O$7="EXTENSION YEAR",0,IF(Summary!$D$5&gt;=N$64,M44,0))</f>
        <v>0</v>
      </c>
      <c r="O44" s="389">
        <f t="shared" si="79"/>
        <v>0</v>
      </c>
      <c r="P44" s="232">
        <f t="shared" si="87"/>
        <v>0</v>
      </c>
      <c r="Q44" s="230">
        <f>IF(R$7="EXTENSION YEAR",0,IF(Summary!$D$5&gt;=Q$64,P44,0))</f>
        <v>0</v>
      </c>
      <c r="R44" s="389">
        <f t="shared" si="80"/>
        <v>0</v>
      </c>
      <c r="S44" s="232">
        <f t="shared" si="88"/>
        <v>0</v>
      </c>
      <c r="T44" s="230">
        <f>IF(U$7="EXTENSION YEAR",0,IF(Summary!$D$5&gt;=T$64,S44,0))</f>
        <v>0</v>
      </c>
      <c r="U44" s="389">
        <f t="shared" si="81"/>
        <v>0</v>
      </c>
      <c r="V44" s="232">
        <f t="shared" si="89"/>
        <v>0</v>
      </c>
      <c r="W44" s="230">
        <f>IF(X$7="EXTENSION YEAR",0,IF(Summary!$D$5&gt;=W$64,V44,0))</f>
        <v>0</v>
      </c>
      <c r="X44" s="389">
        <f t="shared" si="82"/>
        <v>0</v>
      </c>
      <c r="Y44" s="232">
        <f t="shared" si="90"/>
        <v>0</v>
      </c>
      <c r="Z44" s="230">
        <f>IF(AA$7="EXTENSION YEAR",0,IF(Summary!$D$5&gt;=Z$64,Y44,0))</f>
        <v>0</v>
      </c>
      <c r="AA44" s="389">
        <f t="shared" si="83"/>
        <v>0</v>
      </c>
      <c r="AB44" s="232">
        <f t="shared" si="91"/>
        <v>0</v>
      </c>
      <c r="AC44" s="230">
        <f>IF(AD$7="EXTENSION YEAR",0,IF(Summary!$D$5&gt;=AC$64,AB44,0))</f>
        <v>0</v>
      </c>
      <c r="AD44" s="389">
        <f t="shared" si="84"/>
        <v>0</v>
      </c>
      <c r="AE44" s="232">
        <f t="shared" si="92"/>
        <v>0</v>
      </c>
      <c r="AF44" s="332">
        <f t="shared" si="93"/>
        <v>0</v>
      </c>
      <c r="AG44" s="385">
        <f t="shared" si="85"/>
        <v>0</v>
      </c>
      <c r="AH44" s="233">
        <f t="shared" si="86"/>
        <v>0</v>
      </c>
      <c r="AI44"/>
      <c r="AJ44"/>
    </row>
    <row r="45" spans="1:37" ht="17.25" customHeight="1">
      <c r="A45" s="474"/>
      <c r="B45" s="492"/>
      <c r="C45" s="488"/>
      <c r="D45" s="478">
        <f t="shared" si="72"/>
        <v>0</v>
      </c>
      <c r="E45" s="476">
        <f>IF(F$7="EXTENSION YEAR",0,IF(Summary!$D$5&gt;=E$64,D45,0))</f>
        <v>0</v>
      </c>
      <c r="F45" s="477">
        <f t="shared" si="73"/>
        <v>0</v>
      </c>
      <c r="G45" s="478">
        <f t="shared" si="74"/>
        <v>0</v>
      </c>
      <c r="H45" s="476">
        <f>IF(I$7="EXTENSION YEAR",0,IF(Summary!$D$5&gt;=H$64,G45,0))</f>
        <v>0</v>
      </c>
      <c r="I45" s="389">
        <f t="shared" si="75"/>
        <v>0</v>
      </c>
      <c r="J45" s="232">
        <f t="shared" si="76"/>
        <v>0</v>
      </c>
      <c r="K45" s="230">
        <f>IF(L$7="EXTENSION YEAR",0,IF(Summary!$D$5&gt;=K$64,J45,0))</f>
        <v>0</v>
      </c>
      <c r="L45" s="389">
        <f t="shared" si="77"/>
        <v>0</v>
      </c>
      <c r="M45" s="232">
        <f t="shared" si="78"/>
        <v>0</v>
      </c>
      <c r="N45" s="230">
        <f>IF(O$7="EXTENSION YEAR",0,IF(Summary!$D$5&gt;=N$64,M45,0))</f>
        <v>0</v>
      </c>
      <c r="O45" s="389">
        <f t="shared" si="79"/>
        <v>0</v>
      </c>
      <c r="P45" s="232">
        <f t="shared" si="87"/>
        <v>0</v>
      </c>
      <c r="Q45" s="230">
        <f>IF(R$7="EXTENSION YEAR",0,IF(Summary!$D$5&gt;=Q$64,P45,0))</f>
        <v>0</v>
      </c>
      <c r="R45" s="389">
        <f t="shared" si="80"/>
        <v>0</v>
      </c>
      <c r="S45" s="232">
        <f t="shared" si="88"/>
        <v>0</v>
      </c>
      <c r="T45" s="230">
        <f>IF(U$7="EXTENSION YEAR",0,IF(Summary!$D$5&gt;=T$64,S45,0))</f>
        <v>0</v>
      </c>
      <c r="U45" s="389">
        <f t="shared" si="81"/>
        <v>0</v>
      </c>
      <c r="V45" s="232">
        <f t="shared" si="89"/>
        <v>0</v>
      </c>
      <c r="W45" s="230">
        <f>IF(X$7="EXTENSION YEAR",0,IF(Summary!$D$5&gt;=W$64,V45,0))</f>
        <v>0</v>
      </c>
      <c r="X45" s="389">
        <f t="shared" si="82"/>
        <v>0</v>
      </c>
      <c r="Y45" s="232">
        <f t="shared" si="90"/>
        <v>0</v>
      </c>
      <c r="Z45" s="230">
        <f>IF(AA$7="EXTENSION YEAR",0,IF(Summary!$D$5&gt;=Z$64,Y45,0))</f>
        <v>0</v>
      </c>
      <c r="AA45" s="389">
        <f t="shared" si="83"/>
        <v>0</v>
      </c>
      <c r="AB45" s="232">
        <f t="shared" si="91"/>
        <v>0</v>
      </c>
      <c r="AC45" s="230">
        <f>IF(AD$7="EXTENSION YEAR",0,IF(Summary!$D$5&gt;=AC$64,AB45,0))</f>
        <v>0</v>
      </c>
      <c r="AD45" s="389">
        <f t="shared" si="84"/>
        <v>0</v>
      </c>
      <c r="AE45" s="232">
        <f t="shared" si="92"/>
        <v>0</v>
      </c>
      <c r="AF45" s="332">
        <f t="shared" si="93"/>
        <v>0</v>
      </c>
      <c r="AG45" s="385">
        <f t="shared" si="85"/>
        <v>0</v>
      </c>
      <c r="AH45" s="233">
        <f t="shared" si="86"/>
        <v>0</v>
      </c>
      <c r="AI45"/>
      <c r="AJ45"/>
    </row>
    <row r="46" spans="1:37" ht="17.25" customHeight="1">
      <c r="A46" s="451"/>
      <c r="B46" s="492"/>
      <c r="C46" s="488"/>
      <c r="D46" s="478">
        <f t="shared" si="72"/>
        <v>0</v>
      </c>
      <c r="E46" s="476">
        <f>IF(F$7="EXTENSION YEAR",0,IF(Summary!$D$5&gt;=E$64,D46,0))</f>
        <v>0</v>
      </c>
      <c r="F46" s="477">
        <f t="shared" si="73"/>
        <v>0</v>
      </c>
      <c r="G46" s="478">
        <f t="shared" si="74"/>
        <v>0</v>
      </c>
      <c r="H46" s="476">
        <f>IF(I$7="EXTENSION YEAR",0,IF(Summary!$D$5&gt;=H$64,G46,0))</f>
        <v>0</v>
      </c>
      <c r="I46" s="389">
        <f t="shared" si="75"/>
        <v>0</v>
      </c>
      <c r="J46" s="232">
        <f t="shared" si="76"/>
        <v>0</v>
      </c>
      <c r="K46" s="230">
        <f>IF(L$7="EXTENSION YEAR",0,IF(Summary!$D$5&gt;=K$64,J46,0))</f>
        <v>0</v>
      </c>
      <c r="L46" s="389">
        <f t="shared" si="77"/>
        <v>0</v>
      </c>
      <c r="M46" s="232">
        <f t="shared" si="78"/>
        <v>0</v>
      </c>
      <c r="N46" s="230">
        <f>IF(O$7="EXTENSION YEAR",0,IF(Summary!$D$5&gt;=N$64,M46,0))</f>
        <v>0</v>
      </c>
      <c r="O46" s="389">
        <f t="shared" si="79"/>
        <v>0</v>
      </c>
      <c r="P46" s="232">
        <f t="shared" si="87"/>
        <v>0</v>
      </c>
      <c r="Q46" s="230">
        <f>IF(R$7="EXTENSION YEAR",0,IF(Summary!$D$5&gt;=Q$64,P46,0))</f>
        <v>0</v>
      </c>
      <c r="R46" s="389">
        <f t="shared" si="80"/>
        <v>0</v>
      </c>
      <c r="S46" s="232">
        <f t="shared" si="88"/>
        <v>0</v>
      </c>
      <c r="T46" s="230">
        <f>IF(U$7="EXTENSION YEAR",0,IF(Summary!$D$5&gt;=T$64,S46,0))</f>
        <v>0</v>
      </c>
      <c r="U46" s="389">
        <f t="shared" si="81"/>
        <v>0</v>
      </c>
      <c r="V46" s="232">
        <f t="shared" si="89"/>
        <v>0</v>
      </c>
      <c r="W46" s="230">
        <f>IF(X$7="EXTENSION YEAR",0,IF(Summary!$D$5&gt;=W$64,V46,0))</f>
        <v>0</v>
      </c>
      <c r="X46" s="389">
        <f t="shared" si="82"/>
        <v>0</v>
      </c>
      <c r="Y46" s="232">
        <f t="shared" si="90"/>
        <v>0</v>
      </c>
      <c r="Z46" s="230">
        <f>IF(AA$7="EXTENSION YEAR",0,IF(Summary!$D$5&gt;=Z$64,Y46,0))</f>
        <v>0</v>
      </c>
      <c r="AA46" s="389">
        <f t="shared" si="83"/>
        <v>0</v>
      </c>
      <c r="AB46" s="232">
        <f t="shared" si="91"/>
        <v>0</v>
      </c>
      <c r="AC46" s="230">
        <f>IF(AD$7="EXTENSION YEAR",0,IF(Summary!$D$5&gt;=AC$64,AB46,0))</f>
        <v>0</v>
      </c>
      <c r="AD46" s="389">
        <f t="shared" si="84"/>
        <v>0</v>
      </c>
      <c r="AE46" s="232">
        <f t="shared" si="92"/>
        <v>0</v>
      </c>
      <c r="AF46" s="332">
        <f t="shared" si="93"/>
        <v>0</v>
      </c>
      <c r="AG46" s="385">
        <f t="shared" si="85"/>
        <v>0</v>
      </c>
      <c r="AH46" s="233">
        <f t="shared" si="86"/>
        <v>0</v>
      </c>
      <c r="AI46"/>
      <c r="AJ46"/>
    </row>
    <row r="47" spans="1:37" ht="15" customHeight="1">
      <c r="A47" s="475"/>
      <c r="B47" s="494"/>
      <c r="C47" s="480"/>
      <c r="D47" s="481"/>
      <c r="E47" s="479"/>
      <c r="F47" s="480"/>
      <c r="G47" s="481"/>
      <c r="H47" s="479"/>
      <c r="I47" s="236"/>
      <c r="J47" s="237"/>
      <c r="K47" s="235"/>
      <c r="L47" s="236"/>
      <c r="M47" s="237"/>
      <c r="N47" s="235"/>
      <c r="O47" s="236"/>
      <c r="P47" s="237"/>
      <c r="Q47" s="235"/>
      <c r="R47" s="236"/>
      <c r="S47" s="237"/>
      <c r="T47" s="235"/>
      <c r="U47" s="236"/>
      <c r="V47" s="237"/>
      <c r="W47" s="235"/>
      <c r="X47" s="236"/>
      <c r="Y47" s="237"/>
      <c r="Z47" s="235"/>
      <c r="AA47" s="236"/>
      <c r="AB47" s="237"/>
      <c r="AC47" s="235"/>
      <c r="AD47" s="236"/>
      <c r="AE47" s="237"/>
      <c r="AF47" s="332">
        <f t="shared" si="93"/>
        <v>0</v>
      </c>
      <c r="AG47" s="386"/>
      <c r="AH47" s="238"/>
      <c r="AI47"/>
      <c r="AJ47"/>
    </row>
    <row r="48" spans="1:37" ht="20.100000000000001" customHeight="1">
      <c r="A48" s="148" t="s">
        <v>83</v>
      </c>
      <c r="B48" s="493">
        <f>SUM(B40:B46)</f>
        <v>0</v>
      </c>
      <c r="C48" s="491">
        <f t="shared" ref="C48:R48" si="94">SUM(C40:C46)</f>
        <v>0</v>
      </c>
      <c r="D48" s="232">
        <f t="shared" si="94"/>
        <v>0</v>
      </c>
      <c r="E48" s="230">
        <f>SUM(E40:E46)</f>
        <v>0</v>
      </c>
      <c r="F48" s="231">
        <f t="shared" si="94"/>
        <v>0</v>
      </c>
      <c r="G48" s="232">
        <f t="shared" si="94"/>
        <v>0</v>
      </c>
      <c r="H48" s="230">
        <f>SUM(H40:H46)</f>
        <v>0</v>
      </c>
      <c r="I48" s="231">
        <f t="shared" ref="I48" si="95">SUM(I40:I46)</f>
        <v>0</v>
      </c>
      <c r="J48" s="232">
        <f t="shared" si="94"/>
        <v>0</v>
      </c>
      <c r="K48" s="230">
        <f t="shared" ref="K48:L48" si="96">SUM(K40:K46)</f>
        <v>0</v>
      </c>
      <c r="L48" s="231">
        <f t="shared" si="96"/>
        <v>0</v>
      </c>
      <c r="M48" s="232">
        <f t="shared" si="94"/>
        <v>0</v>
      </c>
      <c r="N48" s="230">
        <f t="shared" ref="N48:O48" si="97">SUM(N40:N46)</f>
        <v>0</v>
      </c>
      <c r="O48" s="231">
        <f t="shared" si="97"/>
        <v>0</v>
      </c>
      <c r="P48" s="232">
        <f t="shared" si="94"/>
        <v>0</v>
      </c>
      <c r="Q48" s="230">
        <f t="shared" si="94"/>
        <v>0</v>
      </c>
      <c r="R48" s="231">
        <f t="shared" si="94"/>
        <v>0</v>
      </c>
      <c r="S48" s="232">
        <f t="shared" ref="S48:AH48" si="98">SUM(S40:S46)</f>
        <v>0</v>
      </c>
      <c r="T48" s="230">
        <f t="shared" si="98"/>
        <v>0</v>
      </c>
      <c r="U48" s="231">
        <f t="shared" si="98"/>
        <v>0</v>
      </c>
      <c r="V48" s="232">
        <f t="shared" si="98"/>
        <v>0</v>
      </c>
      <c r="W48" s="230">
        <f t="shared" si="98"/>
        <v>0</v>
      </c>
      <c r="X48" s="231">
        <f t="shared" si="98"/>
        <v>0</v>
      </c>
      <c r="Y48" s="232">
        <f t="shared" si="98"/>
        <v>0</v>
      </c>
      <c r="Z48" s="230">
        <f t="shared" si="98"/>
        <v>0</v>
      </c>
      <c r="AA48" s="231">
        <f t="shared" si="98"/>
        <v>0</v>
      </c>
      <c r="AB48" s="232">
        <f t="shared" si="98"/>
        <v>0</v>
      </c>
      <c r="AC48" s="230">
        <f t="shared" si="98"/>
        <v>0</v>
      </c>
      <c r="AD48" s="231">
        <f t="shared" si="98"/>
        <v>0</v>
      </c>
      <c r="AE48" s="232">
        <f t="shared" si="98"/>
        <v>0</v>
      </c>
      <c r="AF48" s="332">
        <f>SUM(AF40:AF46)</f>
        <v>0</v>
      </c>
      <c r="AG48" s="385">
        <f t="shared" ref="AG48" si="99">SUM(AG40:AG46)</f>
        <v>0</v>
      </c>
      <c r="AH48" s="240">
        <f t="shared" si="98"/>
        <v>0</v>
      </c>
      <c r="AI48"/>
      <c r="AJ48"/>
    </row>
    <row r="49" spans="1:36" ht="20.100000000000001" customHeight="1">
      <c r="B49" s="496"/>
      <c r="C49" s="1"/>
      <c r="D49" s="124"/>
      <c r="E49" s="123"/>
      <c r="G49" s="124"/>
      <c r="H49" s="123"/>
      <c r="J49" s="124"/>
      <c r="K49" s="123"/>
      <c r="M49" s="124"/>
      <c r="N49" s="123"/>
      <c r="P49" s="124"/>
      <c r="Q49" s="123"/>
      <c r="S49" s="124"/>
      <c r="T49" s="123"/>
      <c r="V49" s="124"/>
      <c r="W49" s="123"/>
      <c r="Y49" s="124"/>
      <c r="Z49" s="123"/>
      <c r="AB49" s="124"/>
      <c r="AC49" s="123"/>
      <c r="AE49" s="124"/>
      <c r="AF49" s="123"/>
      <c r="AG49" s="388"/>
      <c r="AH49" s="124"/>
      <c r="AI49"/>
      <c r="AJ49"/>
    </row>
    <row r="50" spans="1:36" ht="20.100000000000001" customHeight="1" thickBot="1">
      <c r="A50" s="25" t="s">
        <v>68</v>
      </c>
      <c r="B50" s="497"/>
      <c r="C50" s="126"/>
      <c r="D50" s="127"/>
      <c r="E50" s="125"/>
      <c r="F50" s="126"/>
      <c r="G50" s="127"/>
      <c r="H50" s="125"/>
      <c r="I50" s="126"/>
      <c r="J50" s="127"/>
      <c r="K50" s="125"/>
      <c r="L50" s="126"/>
      <c r="M50" s="127"/>
      <c r="N50" s="125"/>
      <c r="O50" s="126"/>
      <c r="P50" s="127"/>
      <c r="Q50" s="125"/>
      <c r="R50" s="126"/>
      <c r="S50" s="127"/>
      <c r="T50" s="125"/>
      <c r="U50" s="126"/>
      <c r="V50" s="127"/>
      <c r="W50" s="125"/>
      <c r="X50" s="126"/>
      <c r="Y50" s="127"/>
      <c r="Z50" s="125"/>
      <c r="AA50" s="126"/>
      <c r="AB50" s="127"/>
      <c r="AC50" s="125"/>
      <c r="AD50" s="126"/>
      <c r="AE50" s="127"/>
      <c r="AF50" s="129"/>
      <c r="AG50" s="392" t="str">
        <f>Summary!AG45</f>
        <v>Template last modified:</v>
      </c>
      <c r="AH50" s="393">
        <f>Summary!AH45</f>
        <v>43265</v>
      </c>
      <c r="AI50"/>
      <c r="AJ50"/>
    </row>
    <row r="63" spans="1:36">
      <c r="C63" s="76"/>
      <c r="D63" s="76"/>
      <c r="E63" s="76"/>
      <c r="F63" s="77"/>
      <c r="AF63" s="77"/>
      <c r="AG63" s="77"/>
    </row>
    <row r="64" spans="1:36">
      <c r="A64" s="371" t="s">
        <v>103</v>
      </c>
      <c r="B64" s="372">
        <f>Summary!B60</f>
        <v>1</v>
      </c>
      <c r="C64" s="372">
        <f>Summary!C60</f>
        <v>1</v>
      </c>
      <c r="D64" s="372">
        <f>Summary!D60</f>
        <v>1</v>
      </c>
      <c r="E64" s="372">
        <f>Summary!E60</f>
        <v>2</v>
      </c>
      <c r="F64" s="372">
        <f>Summary!F60</f>
        <v>2</v>
      </c>
      <c r="G64" s="372">
        <f>Summary!G60</f>
        <v>2</v>
      </c>
      <c r="H64" s="372">
        <f>Summary!H60</f>
        <v>3</v>
      </c>
      <c r="I64" s="372">
        <f>Summary!I60</f>
        <v>3</v>
      </c>
      <c r="J64" s="372">
        <f>Summary!J60</f>
        <v>3</v>
      </c>
      <c r="K64" s="372">
        <f>Summary!K60</f>
        <v>4</v>
      </c>
      <c r="L64" s="372">
        <f>Summary!L60</f>
        <v>4</v>
      </c>
      <c r="M64" s="372">
        <f>Summary!M60</f>
        <v>4</v>
      </c>
      <c r="N64" s="372">
        <f>Summary!N60</f>
        <v>5</v>
      </c>
      <c r="O64" s="372">
        <f>Summary!O60</f>
        <v>5</v>
      </c>
      <c r="P64" s="372">
        <f>Summary!P60</f>
        <v>5</v>
      </c>
      <c r="Q64" s="372">
        <f>Summary!Q60</f>
        <v>6</v>
      </c>
      <c r="R64" s="372">
        <f>Summary!R60</f>
        <v>6</v>
      </c>
      <c r="S64" s="372">
        <f>Summary!S60</f>
        <v>6</v>
      </c>
      <c r="T64" s="372">
        <f>Summary!T60</f>
        <v>7</v>
      </c>
      <c r="U64" s="372">
        <f>Summary!U60</f>
        <v>7</v>
      </c>
      <c r="V64" s="372">
        <f>Summary!V60</f>
        <v>7</v>
      </c>
      <c r="W64" s="372">
        <f>Summary!W60</f>
        <v>8</v>
      </c>
      <c r="X64" s="372">
        <f>Summary!X60</f>
        <v>8</v>
      </c>
      <c r="Y64" s="372">
        <f>Summary!Y60</f>
        <v>8</v>
      </c>
      <c r="Z64" s="372">
        <f>Summary!Z60</f>
        <v>9</v>
      </c>
      <c r="AA64" s="372">
        <f>Summary!AA60</f>
        <v>9</v>
      </c>
      <c r="AB64" s="372">
        <f>Summary!AB60</f>
        <v>9</v>
      </c>
      <c r="AC64" s="372">
        <f>Summary!AC60</f>
        <v>10</v>
      </c>
      <c r="AD64" s="372">
        <f>Summary!AD60</f>
        <v>10</v>
      </c>
      <c r="AE64" s="372">
        <f>Summary!AE60</f>
        <v>10</v>
      </c>
      <c r="AF64" s="372">
        <f>AD64</f>
        <v>10</v>
      </c>
      <c r="AG64" s="372">
        <f t="shared" ref="AG64:AH64" si="100">AE64</f>
        <v>10</v>
      </c>
      <c r="AH64" s="372">
        <f t="shared" si="100"/>
        <v>10</v>
      </c>
    </row>
    <row r="65" spans="1:36" s="322" customFormat="1">
      <c r="A65" s="375" t="s">
        <v>101</v>
      </c>
      <c r="B65" s="374">
        <f>Summary!B61</f>
        <v>43647</v>
      </c>
      <c r="C65" s="374">
        <f>Summary!C61</f>
        <v>43647</v>
      </c>
      <c r="D65" s="374">
        <f>Summary!D61</f>
        <v>43647</v>
      </c>
      <c r="E65" s="374">
        <f>Summary!E61</f>
        <v>44013</v>
      </c>
      <c r="F65" s="374">
        <f>Summary!F61</f>
        <v>44013</v>
      </c>
      <c r="G65" s="374">
        <f>Summary!G61</f>
        <v>44013</v>
      </c>
      <c r="H65" s="374">
        <f>Summary!H61</f>
        <v>44378</v>
      </c>
      <c r="I65" s="374">
        <f>Summary!I61</f>
        <v>44378</v>
      </c>
      <c r="J65" s="374">
        <f>Summary!J61</f>
        <v>44378</v>
      </c>
      <c r="K65" s="374">
        <f>Summary!K61</f>
        <v>44743</v>
      </c>
      <c r="L65" s="374">
        <f>Summary!L61</f>
        <v>44743</v>
      </c>
      <c r="M65" s="374">
        <f>Summary!M61</f>
        <v>44743</v>
      </c>
      <c r="N65" s="374">
        <f>Summary!N61</f>
        <v>45108</v>
      </c>
      <c r="O65" s="374">
        <f>Summary!O61</f>
        <v>45108</v>
      </c>
      <c r="P65" s="374">
        <f>Summary!P61</f>
        <v>45108</v>
      </c>
      <c r="Q65" s="374">
        <f>Summary!Q61</f>
        <v>45474</v>
      </c>
      <c r="R65" s="374">
        <f>Summary!R61</f>
        <v>45474</v>
      </c>
      <c r="S65" s="374">
        <f>Summary!S61</f>
        <v>45474</v>
      </c>
      <c r="T65" s="374">
        <f>Summary!T61</f>
        <v>45839</v>
      </c>
      <c r="U65" s="374">
        <f>Summary!U61</f>
        <v>45839</v>
      </c>
      <c r="V65" s="374">
        <f>Summary!V61</f>
        <v>45839</v>
      </c>
      <c r="W65" s="374">
        <f>Summary!W61</f>
        <v>46204</v>
      </c>
      <c r="X65" s="374">
        <f>Summary!X61</f>
        <v>46204</v>
      </c>
      <c r="Y65" s="374">
        <f>Summary!Y61</f>
        <v>46204</v>
      </c>
      <c r="Z65" s="374">
        <f>Summary!Z61</f>
        <v>46569</v>
      </c>
      <c r="AA65" s="374">
        <f>Summary!AA61</f>
        <v>46569</v>
      </c>
      <c r="AB65" s="374">
        <f>Summary!AB61</f>
        <v>46569</v>
      </c>
      <c r="AC65" s="374">
        <f>Summary!AC61</f>
        <v>46935</v>
      </c>
      <c r="AD65" s="374">
        <f>Summary!AD61</f>
        <v>46935</v>
      </c>
      <c r="AE65" s="374">
        <f>Summary!AE61</f>
        <v>46935</v>
      </c>
      <c r="AF65" s="374">
        <f>Summary!AF61</f>
        <v>43647</v>
      </c>
      <c r="AG65" s="374">
        <f>Summary!AG61</f>
        <v>43647</v>
      </c>
      <c r="AH65" s="374">
        <f>Summary!AH61</f>
        <v>43647</v>
      </c>
      <c r="AI65" s="328"/>
      <c r="AJ65" s="329"/>
    </row>
    <row r="66" spans="1:36" s="322" customFormat="1">
      <c r="A66" s="375" t="s">
        <v>102</v>
      </c>
      <c r="B66" s="374">
        <f>Summary!B62</f>
        <v>44012</v>
      </c>
      <c r="C66" s="374">
        <f>Summary!C62</f>
        <v>44012</v>
      </c>
      <c r="D66" s="374">
        <f>Summary!D62</f>
        <v>44012</v>
      </c>
      <c r="E66" s="374">
        <f>Summary!E62</f>
        <v>44377</v>
      </c>
      <c r="F66" s="374">
        <f>Summary!F62</f>
        <v>44377</v>
      </c>
      <c r="G66" s="374">
        <f>Summary!G62</f>
        <v>44377</v>
      </c>
      <c r="H66" s="374">
        <f>Summary!H62</f>
        <v>44742</v>
      </c>
      <c r="I66" s="374">
        <f>Summary!I62</f>
        <v>44742</v>
      </c>
      <c r="J66" s="374">
        <f>Summary!J62</f>
        <v>44742</v>
      </c>
      <c r="K66" s="374">
        <f>Summary!K62</f>
        <v>45107</v>
      </c>
      <c r="L66" s="374">
        <f>Summary!L62</f>
        <v>45107</v>
      </c>
      <c r="M66" s="374">
        <f>Summary!M62</f>
        <v>45107</v>
      </c>
      <c r="N66" s="374">
        <f>Summary!N62</f>
        <v>45473</v>
      </c>
      <c r="O66" s="374">
        <f>Summary!O62</f>
        <v>45473</v>
      </c>
      <c r="P66" s="374">
        <f>Summary!P62</f>
        <v>45473</v>
      </c>
      <c r="Q66" s="374">
        <f>Summary!Q62</f>
        <v>45838</v>
      </c>
      <c r="R66" s="374">
        <f>Summary!R62</f>
        <v>45838</v>
      </c>
      <c r="S66" s="374">
        <f>Summary!S62</f>
        <v>45838</v>
      </c>
      <c r="T66" s="374">
        <f>Summary!T62</f>
        <v>46203</v>
      </c>
      <c r="U66" s="374">
        <f>Summary!U62</f>
        <v>46203</v>
      </c>
      <c r="V66" s="374">
        <f>Summary!V62</f>
        <v>46203</v>
      </c>
      <c r="W66" s="374">
        <f>Summary!W62</f>
        <v>46568</v>
      </c>
      <c r="X66" s="374">
        <f>Summary!X62</f>
        <v>46568</v>
      </c>
      <c r="Y66" s="374">
        <f>Summary!Y62</f>
        <v>46568</v>
      </c>
      <c r="Z66" s="374">
        <f>Summary!Z62</f>
        <v>46934</v>
      </c>
      <c r="AA66" s="374">
        <f>Summary!AA62</f>
        <v>46934</v>
      </c>
      <c r="AB66" s="374">
        <f>Summary!AB62</f>
        <v>46934</v>
      </c>
      <c r="AC66" s="374">
        <f>Summary!AC62</f>
        <v>47299</v>
      </c>
      <c r="AD66" s="374">
        <f>Summary!AD62</f>
        <v>47299</v>
      </c>
      <c r="AE66" s="374">
        <f>Summary!AE62</f>
        <v>47299</v>
      </c>
      <c r="AF66" s="374">
        <f>Summary!AF62</f>
        <v>44742</v>
      </c>
      <c r="AG66" s="374">
        <f>Summary!AG62</f>
        <v>44742</v>
      </c>
      <c r="AH66" s="374">
        <f>Summary!AH62</f>
        <v>44742</v>
      </c>
      <c r="AI66" s="328"/>
      <c r="AJ66" s="329"/>
    </row>
    <row r="67" spans="1:36">
      <c r="A67" s="371" t="s">
        <v>105</v>
      </c>
      <c r="B67" s="374">
        <f>Summary!B63</f>
        <v>0</v>
      </c>
      <c r="C67" s="374">
        <f>Summary!C63</f>
        <v>0</v>
      </c>
      <c r="D67" s="374">
        <f>Summary!D63</f>
        <v>0</v>
      </c>
      <c r="E67" s="374">
        <f>Summary!E63</f>
        <v>0</v>
      </c>
      <c r="F67" s="374">
        <f>Summary!F63</f>
        <v>0</v>
      </c>
      <c r="G67" s="374">
        <f>Summary!G63</f>
        <v>0</v>
      </c>
      <c r="H67" s="374">
        <f>Summary!H63</f>
        <v>0</v>
      </c>
      <c r="I67" s="374">
        <f>Summary!I63</f>
        <v>0</v>
      </c>
      <c r="J67" s="374">
        <f>Summary!J63</f>
        <v>0</v>
      </c>
      <c r="K67" s="374">
        <f>Summary!K63</f>
        <v>0</v>
      </c>
      <c r="L67" s="374">
        <f>Summary!L63</f>
        <v>0</v>
      </c>
      <c r="M67" s="374">
        <f>Summary!M63</f>
        <v>0</v>
      </c>
      <c r="N67" s="374">
        <f>Summary!N63</f>
        <v>0</v>
      </c>
      <c r="O67" s="374">
        <f>Summary!O63</f>
        <v>0</v>
      </c>
      <c r="P67" s="374">
        <f>Summary!P63</f>
        <v>0</v>
      </c>
      <c r="Q67" s="374">
        <f>Summary!Q63</f>
        <v>0</v>
      </c>
      <c r="R67" s="374">
        <f>Summary!R63</f>
        <v>0</v>
      </c>
      <c r="S67" s="374">
        <f>Summary!S63</f>
        <v>0</v>
      </c>
      <c r="T67" s="374">
        <f>Summary!T63</f>
        <v>0</v>
      </c>
      <c r="U67" s="374">
        <f>Summary!U63</f>
        <v>0</v>
      </c>
      <c r="V67" s="374">
        <f>Summary!V63</f>
        <v>0</v>
      </c>
      <c r="W67" s="374">
        <f>Summary!W63</f>
        <v>0</v>
      </c>
      <c r="X67" s="374">
        <f>Summary!X63</f>
        <v>0</v>
      </c>
      <c r="Y67" s="374">
        <f>Summary!Y63</f>
        <v>0</v>
      </c>
      <c r="Z67" s="374">
        <f>Summary!Z63</f>
        <v>0</v>
      </c>
      <c r="AA67" s="374">
        <f>Summary!AA63</f>
        <v>0</v>
      </c>
      <c r="AB67" s="374">
        <f>Summary!AB63</f>
        <v>0</v>
      </c>
      <c r="AC67" s="374">
        <f>Summary!AC63</f>
        <v>0</v>
      </c>
      <c r="AD67" s="374">
        <f>Summary!AD63</f>
        <v>0</v>
      </c>
      <c r="AE67" s="374">
        <f>Summary!AE63</f>
        <v>0</v>
      </c>
      <c r="AF67" s="374">
        <f>Summary!AF63</f>
        <v>0</v>
      </c>
      <c r="AG67" s="374">
        <f>Summary!AG63</f>
        <v>0</v>
      </c>
      <c r="AH67" s="374">
        <f>Summary!AH63</f>
        <v>0</v>
      </c>
    </row>
    <row r="68" spans="1:36">
      <c r="A68" s="371" t="s">
        <v>119</v>
      </c>
      <c r="B68" s="430">
        <f>Summary!B64</f>
        <v>0</v>
      </c>
      <c r="C68" s="430">
        <f>Summary!C64</f>
        <v>0</v>
      </c>
      <c r="D68" s="430">
        <f>Summary!D64</f>
        <v>0</v>
      </c>
      <c r="E68" s="430">
        <f>Summary!E64</f>
        <v>0</v>
      </c>
      <c r="F68" s="430">
        <f>Summary!F64</f>
        <v>0</v>
      </c>
      <c r="G68" s="430">
        <f>Summary!G64</f>
        <v>0</v>
      </c>
      <c r="H68" s="430">
        <f>Summary!H64</f>
        <v>0</v>
      </c>
      <c r="I68" s="430">
        <f>Summary!I64</f>
        <v>0</v>
      </c>
      <c r="J68" s="430">
        <f>Summary!J64</f>
        <v>0</v>
      </c>
      <c r="K68" s="430">
        <f>Summary!K64</f>
        <v>0</v>
      </c>
      <c r="L68" s="430">
        <f>Summary!L64</f>
        <v>0</v>
      </c>
      <c r="M68" s="430">
        <f>Summary!M64</f>
        <v>0</v>
      </c>
      <c r="N68" s="430">
        <f>Summary!N64</f>
        <v>0</v>
      </c>
      <c r="O68" s="430">
        <f>Summary!O64</f>
        <v>0</v>
      </c>
      <c r="P68" s="430">
        <f>Summary!P64</f>
        <v>0</v>
      </c>
      <c r="Q68" s="430">
        <f>Summary!Q64</f>
        <v>0</v>
      </c>
      <c r="R68" s="430">
        <f>Summary!R64</f>
        <v>0</v>
      </c>
      <c r="S68" s="430">
        <f>Summary!S64</f>
        <v>0</v>
      </c>
      <c r="T68" s="430">
        <f>Summary!T64</f>
        <v>0</v>
      </c>
      <c r="U68" s="430">
        <f>Summary!U64</f>
        <v>0</v>
      </c>
      <c r="V68" s="430">
        <f>Summary!V64</f>
        <v>0</v>
      </c>
      <c r="W68" s="430">
        <f>Summary!W64</f>
        <v>0</v>
      </c>
      <c r="X68" s="430">
        <f>Summary!X64</f>
        <v>0</v>
      </c>
      <c r="Y68" s="430">
        <f>Summary!Y64</f>
        <v>0</v>
      </c>
      <c r="Z68" s="430">
        <f>Summary!Z64</f>
        <v>0</v>
      </c>
      <c r="AA68" s="430">
        <f>Summary!AA64</f>
        <v>0</v>
      </c>
      <c r="AB68" s="430">
        <f>Summary!AB64</f>
        <v>0</v>
      </c>
      <c r="AC68" s="430">
        <f>Summary!AC64</f>
        <v>0</v>
      </c>
      <c r="AD68" s="430">
        <f>Summary!AD64</f>
        <v>0</v>
      </c>
      <c r="AE68" s="430">
        <f>Summary!AE64</f>
        <v>0</v>
      </c>
    </row>
  </sheetData>
  <mergeCells count="11">
    <mergeCell ref="AF8:AH8"/>
    <mergeCell ref="B8:D8"/>
    <mergeCell ref="E8:G8"/>
    <mergeCell ref="H8:J8"/>
    <mergeCell ref="K8:M8"/>
    <mergeCell ref="N8:P8"/>
    <mergeCell ref="Q8:S8"/>
    <mergeCell ref="T8:V8"/>
    <mergeCell ref="W8:Y8"/>
    <mergeCell ref="Z8:AB8"/>
    <mergeCell ref="AC8:AE8"/>
  </mergeCells>
  <phoneticPr fontId="0" type="noConversion"/>
  <conditionalFormatting sqref="B12:AE50">
    <cfRule type="expression" dxfId="2" priority="3">
      <formula>B$67&gt;B$66</formula>
    </cfRule>
  </conditionalFormatting>
  <conditionalFormatting sqref="E12:AE50">
    <cfRule type="expression" dxfId="1" priority="2">
      <formula>E$67&gt;E$66</formula>
    </cfRule>
  </conditionalFormatting>
  <printOptions headings="1"/>
  <pageMargins left="0.25" right="0.25" top="0.75" bottom="0.75" header="0.3" footer="0.3"/>
  <pageSetup scale="55" orientation="landscape" r:id="rId1"/>
  <headerFooter alignWithMargins="0"/>
  <colBreaks count="2" manualBreakCount="2">
    <brk id="13" max="48" man="1"/>
    <brk id="25" max="4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90F7058-B5CF-4297-9FA7-13E71F7B7FDC}">
            <xm:f>B$64&gt;Summary!$D$5</xm:f>
            <x14:dxf>
              <fill>
                <patternFill>
                  <bgColor theme="0" tint="-0.499984740745262"/>
                </patternFill>
              </fill>
            </x14:dxf>
          </x14:cfRule>
          <xm:sqref>B8:AE50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zoomScaleNormal="100" workbookViewId="0">
      <selection activeCell="A8" sqref="A8:F8"/>
    </sheetView>
  </sheetViews>
  <sheetFormatPr defaultColWidth="11.42578125" defaultRowHeight="12.75"/>
  <cols>
    <col min="1" max="1" width="6.7109375" customWidth="1"/>
    <col min="2" max="2" width="41.7109375" customWidth="1"/>
    <col min="3" max="5" width="13.28515625" customWidth="1"/>
    <col min="6" max="6" width="16.140625" customWidth="1"/>
    <col min="7" max="7" width="4.7109375" customWidth="1"/>
    <col min="8" max="8" width="6.140625" customWidth="1"/>
    <col min="9" max="9" width="9.7109375" customWidth="1"/>
    <col min="10" max="10" width="10" customWidth="1"/>
  </cols>
  <sheetData>
    <row r="1" spans="1:11" ht="15">
      <c r="A1" s="317" t="str">
        <f>Summary!A1</f>
        <v>DEPARTMENT OF HOMELESSNESS AND SUPPORTIVE HOUSING</v>
      </c>
      <c r="F1" s="26"/>
      <c r="G1" s="12"/>
      <c r="I1" s="12"/>
      <c r="J1" s="12"/>
    </row>
    <row r="2" spans="1:11">
      <c r="A2" s="318"/>
      <c r="B2" s="316"/>
      <c r="C2" s="316"/>
      <c r="D2" s="322"/>
      <c r="E2" s="182"/>
      <c r="F2" s="185" t="s">
        <v>73</v>
      </c>
      <c r="G2" s="12"/>
      <c r="H2" s="12"/>
      <c r="I2" s="12"/>
      <c r="J2" s="12"/>
    </row>
    <row r="3" spans="1:11">
      <c r="A3" s="324" t="str">
        <f>Summary!A2</f>
        <v>Document Date:</v>
      </c>
      <c r="B3" s="12"/>
      <c r="C3" s="12"/>
      <c r="D3" s="12"/>
      <c r="E3" s="12"/>
      <c r="F3" s="27"/>
      <c r="G3" s="12"/>
      <c r="H3" s="12"/>
      <c r="I3" s="12"/>
      <c r="J3" s="12"/>
    </row>
    <row r="4" spans="1:11">
      <c r="A4" s="132"/>
      <c r="B4" s="12"/>
      <c r="C4" s="12"/>
      <c r="D4" s="12"/>
      <c r="E4" s="12"/>
      <c r="F4" s="27"/>
      <c r="G4" s="12"/>
      <c r="H4" s="12"/>
      <c r="I4" s="12"/>
      <c r="J4" s="12"/>
    </row>
    <row r="5" spans="1:11">
      <c r="A5" s="132"/>
      <c r="B5" s="12"/>
      <c r="C5" s="12"/>
      <c r="D5" s="12"/>
      <c r="E5" s="12"/>
      <c r="F5" s="27"/>
      <c r="G5" s="12"/>
      <c r="H5" s="12"/>
      <c r="I5" s="12"/>
      <c r="J5" s="12"/>
    </row>
    <row r="6" spans="1:11" ht="20.100000000000001" customHeight="1">
      <c r="A6" s="12"/>
      <c r="B6" s="12"/>
      <c r="C6" s="12"/>
      <c r="D6" s="12"/>
      <c r="E6" s="12"/>
      <c r="F6" s="27"/>
      <c r="I6" s="6"/>
    </row>
    <row r="7" spans="1:11" ht="15.75">
      <c r="A7" s="575" t="s">
        <v>26</v>
      </c>
      <c r="B7" s="576"/>
      <c r="C7" s="576"/>
      <c r="D7" s="576"/>
      <c r="E7" s="576"/>
      <c r="F7" s="577"/>
      <c r="I7" s="6"/>
    </row>
    <row r="8" spans="1:11">
      <c r="A8" s="578" t="s">
        <v>27</v>
      </c>
      <c r="B8" s="579"/>
      <c r="C8" s="579"/>
      <c r="D8" s="579"/>
      <c r="E8" s="579"/>
      <c r="F8" s="580"/>
      <c r="I8" s="6"/>
    </row>
    <row r="9" spans="1:11" ht="20.100000000000001" customHeight="1">
      <c r="A9" s="12"/>
      <c r="B9" s="13"/>
      <c r="F9" s="130" t="s">
        <v>11</v>
      </c>
      <c r="G9" s="135"/>
      <c r="H9" s="135"/>
      <c r="I9" s="135"/>
      <c r="J9" s="135"/>
      <c r="K9" s="1"/>
    </row>
    <row r="10" spans="1:11" ht="15" customHeight="1">
      <c r="A10" s="581" t="s">
        <v>28</v>
      </c>
      <c r="B10" s="582"/>
      <c r="C10" s="42"/>
      <c r="D10" s="42"/>
      <c r="E10" s="42"/>
      <c r="F10" s="33"/>
      <c r="G10" s="135"/>
      <c r="H10" s="135"/>
      <c r="I10" s="135"/>
      <c r="J10" s="136"/>
      <c r="K10" s="1"/>
    </row>
    <row r="11" spans="1:11" ht="26.1" customHeight="1">
      <c r="A11" s="15" t="s">
        <v>29</v>
      </c>
      <c r="B11" s="255" t="s">
        <v>90</v>
      </c>
      <c r="C11" s="28"/>
      <c r="D11" s="28"/>
      <c r="E11" s="22"/>
      <c r="F11" s="22"/>
      <c r="G11" s="137"/>
      <c r="H11" s="18"/>
      <c r="I11" s="18"/>
      <c r="J11" s="18"/>
      <c r="K11" s="1"/>
    </row>
    <row r="12" spans="1:11" ht="18.95" customHeight="1">
      <c r="A12" s="29"/>
      <c r="B12" s="138"/>
      <c r="C12" s="16"/>
      <c r="D12" s="16"/>
      <c r="E12" s="22"/>
      <c r="F12" s="32">
        <f>SUM(C12:E12)</f>
        <v>0</v>
      </c>
      <c r="G12" s="137"/>
      <c r="H12" s="18"/>
      <c r="I12" s="18"/>
      <c r="J12" s="18"/>
      <c r="K12" s="1"/>
    </row>
    <row r="13" spans="1:11" ht="18.95" customHeight="1">
      <c r="A13" s="30"/>
      <c r="B13" s="17"/>
      <c r="C13" s="16"/>
      <c r="D13" s="16"/>
      <c r="E13" s="22"/>
      <c r="F13" s="32">
        <f t="shared" ref="F13:F20" si="0">SUM(C13:E13)</f>
        <v>0</v>
      </c>
      <c r="G13" s="137"/>
      <c r="H13" s="18"/>
      <c r="I13" s="18"/>
      <c r="J13" s="18"/>
      <c r="K13" s="1"/>
    </row>
    <row r="14" spans="1:11" ht="18.95" customHeight="1">
      <c r="A14" s="30"/>
      <c r="B14" s="17"/>
      <c r="C14" s="16"/>
      <c r="D14" s="16"/>
      <c r="E14" s="22"/>
      <c r="F14" s="32">
        <f t="shared" si="0"/>
        <v>0</v>
      </c>
      <c r="G14" s="137"/>
      <c r="H14" s="18"/>
      <c r="I14" s="18"/>
      <c r="J14" s="18"/>
      <c r="K14" s="1"/>
    </row>
    <row r="15" spans="1:11" ht="18.95" customHeight="1">
      <c r="A15" s="30"/>
      <c r="B15" s="17"/>
      <c r="C15" s="16"/>
      <c r="D15" s="16"/>
      <c r="E15" s="22"/>
      <c r="F15" s="32">
        <f t="shared" si="0"/>
        <v>0</v>
      </c>
      <c r="G15" s="137"/>
      <c r="H15" s="18"/>
      <c r="I15" s="18"/>
      <c r="J15" s="18"/>
      <c r="K15" s="1"/>
    </row>
    <row r="16" spans="1:11" ht="18.95" customHeight="1">
      <c r="A16" s="30"/>
      <c r="B16" s="17"/>
      <c r="C16" s="16"/>
      <c r="D16" s="16"/>
      <c r="E16" s="22"/>
      <c r="F16" s="32">
        <f t="shared" si="0"/>
        <v>0</v>
      </c>
      <c r="G16" s="137"/>
      <c r="H16" s="18"/>
      <c r="I16" s="18"/>
      <c r="J16" s="18"/>
      <c r="K16" s="1"/>
    </row>
    <row r="17" spans="1:11" ht="18.95" customHeight="1">
      <c r="A17" s="30"/>
      <c r="B17" s="17"/>
      <c r="C17" s="16"/>
      <c r="D17" s="16"/>
      <c r="E17" s="22"/>
      <c r="F17" s="32">
        <f t="shared" si="0"/>
        <v>0</v>
      </c>
      <c r="G17" s="137"/>
      <c r="H17" s="18"/>
      <c r="I17" s="18"/>
      <c r="J17" s="18"/>
      <c r="K17" s="1"/>
    </row>
    <row r="18" spans="1:11" ht="18.95" customHeight="1">
      <c r="A18" s="30"/>
      <c r="B18" s="17"/>
      <c r="C18" s="16"/>
      <c r="D18" s="16"/>
      <c r="E18" s="22"/>
      <c r="F18" s="32">
        <f t="shared" si="0"/>
        <v>0</v>
      </c>
      <c r="G18" s="137"/>
      <c r="H18" s="18"/>
      <c r="I18" s="18"/>
      <c r="J18" s="18"/>
      <c r="K18" s="1"/>
    </row>
    <row r="19" spans="1:11" ht="18.95" customHeight="1">
      <c r="A19" s="30"/>
      <c r="B19" s="17"/>
      <c r="C19" s="16"/>
      <c r="D19" s="16"/>
      <c r="E19" s="22"/>
      <c r="F19" s="32">
        <f t="shared" si="0"/>
        <v>0</v>
      </c>
      <c r="G19" s="18"/>
      <c r="H19" s="18"/>
      <c r="I19" s="134"/>
      <c r="J19" s="134"/>
      <c r="K19" s="1"/>
    </row>
    <row r="20" spans="1:11" ht="20.100000000000001" customHeight="1">
      <c r="A20" s="12" t="s">
        <v>30</v>
      </c>
      <c r="C20" s="16">
        <f>SUM(C12:C19)</f>
        <v>0</v>
      </c>
      <c r="D20" s="16">
        <f>SUM(D12:D19)</f>
        <v>0</v>
      </c>
      <c r="E20" s="16">
        <f>SUM(E12:E19)</f>
        <v>0</v>
      </c>
      <c r="F20" s="32">
        <f t="shared" si="0"/>
        <v>0</v>
      </c>
      <c r="G20" s="133"/>
      <c r="H20" s="133"/>
      <c r="I20" s="134"/>
      <c r="J20" s="134"/>
    </row>
    <row r="21" spans="1:11" ht="20.100000000000001" customHeight="1">
      <c r="A21" s="12"/>
      <c r="C21" s="18"/>
      <c r="D21" s="18"/>
      <c r="E21" s="18"/>
      <c r="F21" s="26"/>
      <c r="G21" s="10"/>
      <c r="H21" s="12"/>
      <c r="I21" s="12"/>
      <c r="J21" s="12"/>
    </row>
    <row r="22" spans="1:11" ht="20.100000000000001" customHeight="1">
      <c r="A22" s="9" t="s">
        <v>31</v>
      </c>
      <c r="B22" s="9"/>
      <c r="C22" s="10"/>
      <c r="D22" s="10"/>
      <c r="E22" s="10"/>
      <c r="F22" s="31"/>
      <c r="G22" s="12"/>
      <c r="H22" s="12"/>
      <c r="I22" s="12"/>
      <c r="J22" s="12"/>
    </row>
    <row r="23" spans="1:11" ht="20.100000000000001" customHeight="1">
      <c r="A23" s="12" t="s">
        <v>32</v>
      </c>
      <c r="B23" s="12"/>
      <c r="C23" s="32"/>
      <c r="D23" s="32"/>
      <c r="E23" s="32"/>
      <c r="F23" s="32">
        <f t="shared" ref="F23:F29" si="1">SUM(C23:E23)</f>
        <v>0</v>
      </c>
      <c r="G23" s="18"/>
      <c r="H23" s="18"/>
      <c r="I23" s="18"/>
      <c r="J23" s="137"/>
    </row>
    <row r="24" spans="1:11" ht="20.100000000000001" customHeight="1">
      <c r="A24" s="9"/>
      <c r="B24" s="9"/>
      <c r="C24" s="32"/>
      <c r="D24" s="32"/>
      <c r="E24" s="32"/>
      <c r="F24" s="32">
        <f t="shared" si="1"/>
        <v>0</v>
      </c>
      <c r="G24" s="18"/>
      <c r="H24" s="18"/>
      <c r="I24" s="18"/>
      <c r="J24" s="137"/>
    </row>
    <row r="25" spans="1:11" ht="20.100000000000001" customHeight="1">
      <c r="A25" s="9"/>
      <c r="B25" s="9"/>
      <c r="C25" s="32"/>
      <c r="D25" s="32"/>
      <c r="E25" s="32"/>
      <c r="F25" s="32">
        <f t="shared" si="1"/>
        <v>0</v>
      </c>
      <c r="G25" s="18"/>
      <c r="H25" s="18"/>
      <c r="I25" s="18"/>
      <c r="J25" s="18"/>
    </row>
    <row r="26" spans="1:11" ht="20.100000000000001" customHeight="1">
      <c r="A26" s="9"/>
      <c r="B26" s="9"/>
      <c r="C26" s="32"/>
      <c r="D26" s="32"/>
      <c r="E26" s="32"/>
      <c r="F26" s="32">
        <f t="shared" si="1"/>
        <v>0</v>
      </c>
      <c r="G26" s="18"/>
      <c r="H26" s="18"/>
      <c r="I26" s="18"/>
      <c r="J26" s="18"/>
    </row>
    <row r="27" spans="1:11" ht="20.100000000000001" customHeight="1">
      <c r="A27" s="9"/>
      <c r="B27" s="9"/>
      <c r="C27" s="32"/>
      <c r="D27" s="32"/>
      <c r="E27" s="32"/>
      <c r="F27" s="32">
        <f t="shared" si="1"/>
        <v>0</v>
      </c>
      <c r="G27" s="18"/>
      <c r="H27" s="18"/>
      <c r="I27" s="18"/>
      <c r="J27" s="18"/>
    </row>
    <row r="28" spans="1:11" ht="20.100000000000001" customHeight="1">
      <c r="A28" s="12"/>
      <c r="B28" s="12"/>
      <c r="C28" s="32"/>
      <c r="D28" s="32"/>
      <c r="E28" s="32"/>
      <c r="F28" s="32">
        <f t="shared" si="1"/>
        <v>0</v>
      </c>
      <c r="G28" s="12"/>
      <c r="H28" s="12"/>
      <c r="I28" s="19"/>
      <c r="J28" s="19"/>
    </row>
    <row r="29" spans="1:11" ht="18" customHeight="1">
      <c r="A29" s="12" t="s">
        <v>33</v>
      </c>
      <c r="B29" s="12"/>
      <c r="C29" s="32">
        <f>SUM(C24:C27)</f>
        <v>0</v>
      </c>
      <c r="D29" s="32">
        <f>SUM(D24:D27)</f>
        <v>0</v>
      </c>
      <c r="E29" s="32">
        <f>SUM(E24:E27)</f>
        <v>0</v>
      </c>
      <c r="F29" s="32">
        <f t="shared" si="1"/>
        <v>0</v>
      </c>
      <c r="G29" s="12"/>
      <c r="H29" s="12"/>
      <c r="I29" s="12"/>
      <c r="J29" s="12"/>
    </row>
    <row r="30" spans="1:11" ht="20.100000000000001" customHeight="1">
      <c r="A30" s="20"/>
      <c r="C30" s="12"/>
      <c r="D30" s="12"/>
      <c r="E30" s="12"/>
      <c r="F30" s="31"/>
      <c r="G30" s="18"/>
      <c r="H30" s="12"/>
      <c r="I30" s="19"/>
      <c r="J30" s="19"/>
    </row>
    <row r="31" spans="1:11" ht="20.100000000000001" customHeight="1">
      <c r="A31" t="s">
        <v>34</v>
      </c>
      <c r="C31" s="9">
        <f>C29+C20</f>
        <v>0</v>
      </c>
      <c r="D31" s="9">
        <f>D29+D20</f>
        <v>0</v>
      </c>
      <c r="E31" s="9">
        <f>E29+E20</f>
        <v>0</v>
      </c>
      <c r="F31" s="32">
        <f>SUM(C31:E31)</f>
        <v>0</v>
      </c>
      <c r="G31" s="12"/>
      <c r="H31" s="12"/>
      <c r="I31" s="12"/>
      <c r="J31" s="12"/>
    </row>
    <row r="32" spans="1:11" ht="15" customHeight="1">
      <c r="A32" s="1" t="s">
        <v>27</v>
      </c>
      <c r="B32" s="1"/>
      <c r="C32" s="10"/>
      <c r="D32" s="10"/>
      <c r="E32" s="10"/>
      <c r="F32" s="26"/>
    </row>
    <row r="33" spans="1:11" s="2" customFormat="1" ht="20.100000000000001" customHeight="1">
      <c r="A33" s="25" t="s">
        <v>69</v>
      </c>
      <c r="E33" s="394" t="str">
        <f>Summary!AG45</f>
        <v>Template last modified:</v>
      </c>
      <c r="F33" s="40">
        <f>Summary!AH45</f>
        <v>43265</v>
      </c>
      <c r="G33"/>
      <c r="H33"/>
      <c r="I33"/>
      <c r="J33"/>
      <c r="K33"/>
    </row>
  </sheetData>
  <mergeCells count="3">
    <mergeCell ref="A7:F7"/>
    <mergeCell ref="A8:F8"/>
    <mergeCell ref="A10:B10"/>
  </mergeCells>
  <phoneticPr fontId="0" type="noConversion"/>
  <printOptions headings="1"/>
  <pageMargins left="0.75" right="0.75" top="1" bottom="1" header="0.5" footer="0.5"/>
  <pageSetup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zoomScaleNormal="100" workbookViewId="0">
      <selection activeCell="D54" sqref="D54"/>
    </sheetView>
  </sheetViews>
  <sheetFormatPr defaultColWidth="10.85546875" defaultRowHeight="12.75"/>
  <cols>
    <col min="1" max="1" width="27.42578125" style="68" bestFit="1" customWidth="1"/>
    <col min="2" max="2" width="6.28515625" style="68" bestFit="1" customWidth="1"/>
    <col min="3" max="3" width="11.28515625" style="68" hidden="1" customWidth="1"/>
    <col min="4" max="4" width="71.42578125" style="60" customWidth="1"/>
    <col min="5" max="5" width="50.28515625" style="68" customWidth="1"/>
    <col min="6" max="7" width="10.85546875" style="68" customWidth="1"/>
    <col min="8" max="8" width="53.5703125" style="68" customWidth="1"/>
    <col min="9" max="16384" width="10.85546875" style="68"/>
  </cols>
  <sheetData>
    <row r="1" spans="1:8" ht="20.100000000000001" customHeight="1">
      <c r="A1" s="69" t="s">
        <v>128</v>
      </c>
    </row>
    <row r="2" spans="1:8">
      <c r="A2" s="145" t="s">
        <v>35</v>
      </c>
      <c r="B2" s="70" t="s">
        <v>36</v>
      </c>
      <c r="C2" s="70" t="s">
        <v>37</v>
      </c>
      <c r="D2" s="71" t="s">
        <v>38</v>
      </c>
    </row>
    <row r="3" spans="1:8">
      <c r="A3" s="139" t="s">
        <v>66</v>
      </c>
      <c r="B3" s="62">
        <f>'Salary Detail'!E12+'Salary Detail'!E13+'Salary Detail'!E14</f>
        <v>0</v>
      </c>
      <c r="C3" s="65" t="e">
        <f>'Salary Detail'!#REF!+'Salary Detail'!#REF!+'Salary Detail'!#REF!</f>
        <v>#REF!</v>
      </c>
      <c r="D3" s="140" t="s">
        <v>129</v>
      </c>
      <c r="E3" s="72"/>
      <c r="F3" s="64"/>
      <c r="G3" s="65"/>
      <c r="H3" s="81"/>
    </row>
    <row r="4" spans="1:8">
      <c r="A4" s="72"/>
      <c r="B4" s="72"/>
      <c r="C4" s="72"/>
      <c r="D4" s="140" t="s">
        <v>74</v>
      </c>
      <c r="E4" s="72"/>
      <c r="F4" s="64"/>
      <c r="G4" s="65"/>
      <c r="H4" s="81"/>
    </row>
    <row r="5" spans="1:8">
      <c r="A5" s="139" t="s">
        <v>66</v>
      </c>
      <c r="B5" s="62">
        <f>'Salary Detail'!E17</f>
        <v>0</v>
      </c>
      <c r="C5" s="73" t="e">
        <f>'Salary Detail'!#REF!</f>
        <v>#REF!</v>
      </c>
      <c r="D5" s="140" t="s">
        <v>129</v>
      </c>
      <c r="E5" s="72"/>
      <c r="F5" s="64"/>
      <c r="G5" s="65"/>
      <c r="H5" s="81"/>
    </row>
    <row r="6" spans="1:8">
      <c r="B6" s="72"/>
      <c r="C6" s="72"/>
      <c r="D6" s="140" t="s">
        <v>74</v>
      </c>
      <c r="E6" s="72"/>
      <c r="F6" s="64"/>
      <c r="G6" s="65"/>
      <c r="H6" s="81"/>
    </row>
    <row r="7" spans="1:8">
      <c r="A7" s="139" t="s">
        <v>66</v>
      </c>
      <c r="B7" s="62">
        <f>'Salary Detail'!E16</f>
        <v>0</v>
      </c>
      <c r="C7" s="65" t="e">
        <f>'Salary Detail'!#REF!</f>
        <v>#REF!</v>
      </c>
      <c r="D7" s="140" t="s">
        <v>129</v>
      </c>
    </row>
    <row r="8" spans="1:8">
      <c r="A8" s="72"/>
      <c r="B8" s="72"/>
      <c r="C8" s="72"/>
      <c r="D8" s="140" t="s">
        <v>74</v>
      </c>
    </row>
    <row r="9" spans="1:8" ht="15.6" customHeight="1">
      <c r="A9" s="139" t="s">
        <v>66</v>
      </c>
      <c r="B9" s="62">
        <f>'Salary Detail'!E15</f>
        <v>0</v>
      </c>
      <c r="C9" s="65" t="e">
        <f>'Salary Detail'!#REF!</f>
        <v>#REF!</v>
      </c>
      <c r="D9" s="140" t="s">
        <v>129</v>
      </c>
      <c r="E9" s="72"/>
      <c r="F9" s="64"/>
      <c r="G9" s="65"/>
      <c r="H9" s="81"/>
    </row>
    <row r="10" spans="1:8">
      <c r="A10" s="72"/>
      <c r="B10" s="64"/>
      <c r="C10" s="65"/>
      <c r="D10" s="140"/>
      <c r="E10" s="72"/>
      <c r="F10" s="64"/>
      <c r="G10" s="65"/>
      <c r="H10" s="81"/>
    </row>
    <row r="11" spans="1:8">
      <c r="A11" s="72"/>
      <c r="B11" s="72"/>
      <c r="C11" s="72"/>
      <c r="E11" s="72"/>
      <c r="F11" s="64"/>
      <c r="G11" s="65"/>
      <c r="H11" s="81"/>
    </row>
    <row r="12" spans="1:8" ht="60">
      <c r="A12" s="72" t="s">
        <v>39</v>
      </c>
      <c r="B12" s="144" t="s">
        <v>75</v>
      </c>
      <c r="C12" s="65" t="e">
        <f>'Salary Detail'!#REF!</f>
        <v>#REF!</v>
      </c>
      <c r="D12" s="81" t="s">
        <v>76</v>
      </c>
      <c r="E12" s="72"/>
      <c r="F12" s="74"/>
      <c r="G12" s="65"/>
      <c r="H12" s="60"/>
    </row>
    <row r="13" spans="1:8">
      <c r="A13" s="72"/>
      <c r="B13" s="74"/>
      <c r="C13" s="65"/>
      <c r="E13" s="72"/>
      <c r="F13" s="74"/>
      <c r="G13" s="65"/>
      <c r="H13" s="60"/>
    </row>
    <row r="14" spans="1:8">
      <c r="A14" s="146" t="s">
        <v>40</v>
      </c>
      <c r="E14" s="58"/>
      <c r="H14" s="60"/>
    </row>
    <row r="15" spans="1:8">
      <c r="A15" s="59" t="s">
        <v>21</v>
      </c>
      <c r="C15" s="73" t="e">
        <f>'Operating Detail'!#REF!</f>
        <v>#REF!</v>
      </c>
      <c r="D15" s="140" t="s">
        <v>130</v>
      </c>
      <c r="G15" s="73"/>
      <c r="H15" s="60"/>
    </row>
    <row r="16" spans="1:8">
      <c r="A16" s="59"/>
      <c r="C16" s="73"/>
      <c r="G16" s="73"/>
      <c r="H16" s="60"/>
    </row>
    <row r="17" spans="1:8">
      <c r="A17" s="59" t="s">
        <v>41</v>
      </c>
      <c r="C17" s="73" t="e">
        <f>'Operating Detail'!#REF!</f>
        <v>#REF!</v>
      </c>
      <c r="D17" s="140" t="s">
        <v>130</v>
      </c>
      <c r="E17" s="59"/>
      <c r="F17" s="59"/>
      <c r="G17" s="65"/>
      <c r="H17" s="81"/>
    </row>
    <row r="18" spans="1:8">
      <c r="A18" s="59"/>
      <c r="C18" s="73"/>
      <c r="D18" s="140"/>
      <c r="E18" s="59"/>
      <c r="F18" s="59"/>
      <c r="G18" s="65"/>
      <c r="H18" s="81"/>
    </row>
    <row r="19" spans="1:8">
      <c r="A19" s="59" t="s">
        <v>42</v>
      </c>
      <c r="C19" s="73" t="e">
        <f>'Operating Detail'!#REF!</f>
        <v>#REF!</v>
      </c>
      <c r="D19" s="140" t="s">
        <v>130</v>
      </c>
      <c r="G19" s="73"/>
      <c r="H19" s="81"/>
    </row>
    <row r="20" spans="1:8">
      <c r="A20" s="59"/>
      <c r="C20" s="73"/>
      <c r="D20" s="140"/>
      <c r="G20" s="73"/>
      <c r="H20" s="81"/>
    </row>
    <row r="21" spans="1:8">
      <c r="A21" s="59" t="s">
        <v>43</v>
      </c>
      <c r="C21" s="73" t="e">
        <f>'Operating Detail'!#REF!</f>
        <v>#REF!</v>
      </c>
      <c r="D21" s="140" t="s">
        <v>130</v>
      </c>
      <c r="G21" s="73"/>
      <c r="H21" s="81"/>
    </row>
    <row r="22" spans="1:8">
      <c r="A22" s="59"/>
      <c r="C22" s="73"/>
      <c r="D22" s="140"/>
      <c r="G22" s="73"/>
      <c r="H22" s="81"/>
    </row>
    <row r="23" spans="1:8">
      <c r="A23" s="59" t="s">
        <v>24</v>
      </c>
      <c r="C23" s="73" t="e">
        <f>'Operating Detail'!#REF!</f>
        <v>#REF!</v>
      </c>
      <c r="D23" s="140" t="s">
        <v>130</v>
      </c>
      <c r="G23" s="73"/>
      <c r="H23" s="81"/>
    </row>
    <row r="24" spans="1:8">
      <c r="A24" s="59"/>
      <c r="C24" s="73"/>
      <c r="D24" s="140"/>
      <c r="G24" s="73"/>
      <c r="H24" s="81"/>
    </row>
    <row r="25" spans="1:8">
      <c r="A25" s="59" t="s">
        <v>23</v>
      </c>
      <c r="C25" s="65" t="e">
        <f>'Operating Detail'!#REF!</f>
        <v>#REF!</v>
      </c>
      <c r="D25" s="140" t="s">
        <v>130</v>
      </c>
      <c r="E25" s="59"/>
      <c r="F25" s="59"/>
      <c r="G25" s="65"/>
      <c r="H25" s="81"/>
    </row>
    <row r="26" spans="1:8">
      <c r="C26" s="73"/>
      <c r="D26" s="140"/>
      <c r="E26" s="59"/>
      <c r="F26" s="59"/>
      <c r="G26" s="65"/>
      <c r="H26" s="81"/>
    </row>
    <row r="27" spans="1:8">
      <c r="A27" s="59" t="s">
        <v>44</v>
      </c>
      <c r="B27" s="59"/>
      <c r="C27" s="65" t="e">
        <f>'Operating Detail'!#REF!</f>
        <v>#REF!</v>
      </c>
      <c r="D27" s="140" t="s">
        <v>130</v>
      </c>
      <c r="E27" s="59"/>
      <c r="F27" s="59"/>
      <c r="G27" s="65"/>
      <c r="H27" s="81"/>
    </row>
    <row r="28" spans="1:8">
      <c r="A28" s="59"/>
      <c r="B28" s="59"/>
      <c r="C28" s="65"/>
      <c r="D28" s="140"/>
      <c r="E28" s="66"/>
      <c r="F28" s="59"/>
      <c r="G28" s="65"/>
      <c r="H28" s="81"/>
    </row>
    <row r="29" spans="1:8">
      <c r="A29" s="59" t="s">
        <v>45</v>
      </c>
      <c r="B29" s="59"/>
      <c r="C29" s="65" t="e">
        <f>'Operating Detail'!#REF!</f>
        <v>#REF!</v>
      </c>
      <c r="D29" s="140" t="s">
        <v>130</v>
      </c>
      <c r="E29" s="59"/>
      <c r="F29" s="59"/>
    </row>
    <row r="30" spans="1:8">
      <c r="A30" s="59"/>
      <c r="B30" s="59"/>
      <c r="C30" s="65"/>
      <c r="D30" s="140"/>
      <c r="E30" s="59"/>
      <c r="F30" s="59"/>
      <c r="G30" s="65"/>
      <c r="H30" s="81"/>
    </row>
    <row r="31" spans="1:8">
      <c r="A31" s="59" t="s">
        <v>46</v>
      </c>
      <c r="B31" s="59"/>
      <c r="C31" s="65" t="e">
        <f>'Operating Detail'!#REF!</f>
        <v>#REF!</v>
      </c>
      <c r="D31" s="140" t="s">
        <v>130</v>
      </c>
      <c r="E31" s="59"/>
      <c r="F31" s="59"/>
      <c r="G31" s="65"/>
      <c r="H31" s="81"/>
    </row>
    <row r="32" spans="1:8">
      <c r="A32" s="59"/>
      <c r="B32" s="59"/>
      <c r="C32" s="65"/>
      <c r="D32" s="140"/>
      <c r="E32" s="59"/>
      <c r="F32" s="59"/>
      <c r="G32" s="65"/>
      <c r="H32" s="81"/>
    </row>
    <row r="33" spans="1:8">
      <c r="A33" s="59" t="s">
        <v>47</v>
      </c>
      <c r="B33" s="59"/>
      <c r="C33" s="65" t="e">
        <f>'Operating Detail'!#REF!</f>
        <v>#REF!</v>
      </c>
      <c r="D33" s="140" t="s">
        <v>130</v>
      </c>
      <c r="E33" s="59"/>
      <c r="F33" s="59"/>
      <c r="G33" s="65"/>
    </row>
    <row r="34" spans="1:8">
      <c r="A34" s="59"/>
      <c r="B34" s="59"/>
      <c r="C34" s="65"/>
      <c r="D34" s="140"/>
      <c r="E34" s="59"/>
      <c r="F34" s="59"/>
      <c r="G34" s="65"/>
      <c r="H34" s="81"/>
    </row>
    <row r="35" spans="1:8">
      <c r="A35" s="59" t="s">
        <v>48</v>
      </c>
      <c r="B35" s="59"/>
      <c r="C35" s="65" t="e">
        <f>'Operating Detail'!#REF!</f>
        <v>#REF!</v>
      </c>
      <c r="D35" s="140" t="s">
        <v>130</v>
      </c>
      <c r="E35" s="67"/>
      <c r="F35" s="59"/>
      <c r="G35" s="65"/>
      <c r="H35" s="81"/>
    </row>
    <row r="36" spans="1:8">
      <c r="A36" s="59"/>
      <c r="B36" s="59"/>
      <c r="C36" s="65"/>
      <c r="D36" s="140"/>
      <c r="E36" s="59"/>
      <c r="F36" s="59"/>
      <c r="G36" s="65"/>
      <c r="H36" s="81"/>
    </row>
    <row r="37" spans="1:8">
      <c r="A37" s="59" t="s">
        <v>49</v>
      </c>
      <c r="B37" s="59"/>
      <c r="C37" s="65" t="e">
        <f>'Operating Detail'!#REF!</f>
        <v>#REF!</v>
      </c>
      <c r="D37" s="140" t="s">
        <v>130</v>
      </c>
    </row>
    <row r="38" spans="1:8">
      <c r="A38" s="59"/>
      <c r="B38" s="59"/>
      <c r="C38" s="65"/>
      <c r="D38" s="140"/>
      <c r="E38" s="59"/>
      <c r="F38" s="59"/>
      <c r="G38" s="65"/>
      <c r="H38" s="60"/>
    </row>
    <row r="39" spans="1:8">
      <c r="A39" s="59" t="s">
        <v>50</v>
      </c>
      <c r="B39" s="59"/>
      <c r="C39" s="65" t="e">
        <f>'Operating Detail'!#REF!</f>
        <v>#REF!</v>
      </c>
      <c r="D39" s="140" t="s">
        <v>130</v>
      </c>
      <c r="E39" s="59"/>
      <c r="F39" s="59"/>
      <c r="G39" s="65"/>
      <c r="H39" s="60"/>
    </row>
    <row r="40" spans="1:8">
      <c r="A40" s="59"/>
      <c r="B40" s="59"/>
      <c r="C40" s="65"/>
      <c r="D40" s="140"/>
      <c r="E40" s="59"/>
      <c r="F40" s="59"/>
      <c r="G40" s="65"/>
      <c r="H40" s="60"/>
    </row>
    <row r="41" spans="1:8">
      <c r="A41" s="59" t="s">
        <v>51</v>
      </c>
      <c r="B41" s="59"/>
      <c r="C41" s="65" t="e">
        <f>'Operating Detail'!#REF!</f>
        <v>#REF!</v>
      </c>
      <c r="D41" s="140" t="s">
        <v>130</v>
      </c>
      <c r="E41" s="59"/>
      <c r="F41" s="59"/>
    </row>
    <row r="42" spans="1:8">
      <c r="A42" s="59"/>
      <c r="B42" s="59"/>
      <c r="C42" s="65"/>
      <c r="D42" s="140"/>
      <c r="E42" s="59"/>
      <c r="F42" s="59"/>
      <c r="G42" s="65"/>
      <c r="H42" s="81"/>
    </row>
    <row r="43" spans="1:8">
      <c r="A43" s="59" t="s">
        <v>25</v>
      </c>
      <c r="B43" s="59"/>
      <c r="C43" s="65" t="e">
        <f>'Operating Detail'!#REF!</f>
        <v>#REF!</v>
      </c>
      <c r="D43" s="140" t="s">
        <v>130</v>
      </c>
      <c r="E43" s="59"/>
      <c r="F43" s="59"/>
      <c r="G43" s="65"/>
      <c r="H43" s="81"/>
    </row>
    <row r="44" spans="1:8">
      <c r="A44" s="59"/>
      <c r="B44" s="59"/>
      <c r="C44" s="65"/>
      <c r="D44" s="140"/>
      <c r="E44" s="59"/>
      <c r="F44" s="59"/>
      <c r="G44" s="65"/>
      <c r="H44" s="81"/>
    </row>
    <row r="45" spans="1:8">
      <c r="A45" s="59" t="s">
        <v>22</v>
      </c>
      <c r="B45" s="59"/>
      <c r="C45" s="65" t="e">
        <f>'Operating Detail'!#REF!</f>
        <v>#REF!</v>
      </c>
      <c r="D45" s="140" t="s">
        <v>130</v>
      </c>
      <c r="E45" s="59"/>
      <c r="F45" s="59"/>
      <c r="G45" s="65"/>
      <c r="H45" s="81"/>
    </row>
    <row r="46" spans="1:8">
      <c r="A46" s="59"/>
      <c r="B46" s="59"/>
      <c r="C46" s="65"/>
      <c r="D46" s="140"/>
      <c r="E46" s="59"/>
      <c r="F46" s="59"/>
      <c r="G46" s="65"/>
      <c r="H46" s="81"/>
    </row>
    <row r="47" spans="1:8">
      <c r="A47" s="59" t="s">
        <v>52</v>
      </c>
      <c r="B47" s="59"/>
      <c r="C47" s="65" t="e">
        <f>'Operating Detail'!#REF!</f>
        <v>#REF!</v>
      </c>
      <c r="D47" s="140" t="s">
        <v>130</v>
      </c>
      <c r="E47" s="59"/>
      <c r="F47" s="59"/>
      <c r="G47" s="65"/>
      <c r="H47" s="81"/>
    </row>
    <row r="48" spans="1:8">
      <c r="A48" s="59"/>
      <c r="B48" s="59"/>
      <c r="C48" s="65"/>
      <c r="D48" s="140"/>
      <c r="E48" s="59"/>
      <c r="F48" s="59"/>
      <c r="G48" s="65"/>
      <c r="H48" s="81"/>
    </row>
    <row r="49" spans="1:8">
      <c r="A49" s="59" t="s">
        <v>53</v>
      </c>
      <c r="B49" s="59"/>
      <c r="C49" s="65" t="e">
        <f>'Operating Detail'!#REF!</f>
        <v>#REF!</v>
      </c>
      <c r="D49" s="140" t="s">
        <v>130</v>
      </c>
      <c r="E49" s="59"/>
      <c r="F49" s="59"/>
      <c r="G49" s="65"/>
      <c r="H49" s="81"/>
    </row>
    <row r="50" spans="1:8">
      <c r="A50" s="59"/>
      <c r="B50" s="59"/>
      <c r="C50" s="65"/>
      <c r="D50" s="140"/>
      <c r="E50" s="59"/>
      <c r="F50" s="59"/>
      <c r="G50" s="65"/>
      <c r="H50" s="81"/>
    </row>
    <row r="51" spans="1:8">
      <c r="A51" s="59" t="s">
        <v>24</v>
      </c>
      <c r="B51" s="59"/>
      <c r="C51" s="65" t="e">
        <f>'Operating Detail'!#REF!</f>
        <v>#REF!</v>
      </c>
      <c r="D51" s="140" t="s">
        <v>130</v>
      </c>
      <c r="E51" s="59"/>
      <c r="F51" s="59"/>
      <c r="G51" s="65"/>
      <c r="H51" s="81"/>
    </row>
    <row r="52" spans="1:8">
      <c r="A52" s="59"/>
      <c r="B52" s="59"/>
      <c r="C52" s="65"/>
      <c r="D52" s="81"/>
      <c r="E52" s="59"/>
      <c r="F52" s="59"/>
      <c r="G52" s="65"/>
      <c r="H52" s="81"/>
    </row>
    <row r="53" spans="1:8">
      <c r="A53" s="59"/>
      <c r="B53" s="59"/>
      <c r="C53" s="65"/>
      <c r="D53" s="81"/>
      <c r="E53" s="59"/>
      <c r="F53" s="59"/>
      <c r="G53" s="65"/>
      <c r="H53" s="81"/>
    </row>
    <row r="54" spans="1:8" ht="48">
      <c r="A54" s="69" t="s">
        <v>77</v>
      </c>
      <c r="B54" s="147" t="s">
        <v>78</v>
      </c>
      <c r="C54" s="75"/>
      <c r="D54" s="81"/>
      <c r="E54" s="69"/>
      <c r="H54" s="60"/>
    </row>
    <row r="55" spans="1:8">
      <c r="A55" s="59"/>
      <c r="B55" s="62"/>
      <c r="C55" s="61"/>
      <c r="E55" s="59"/>
      <c r="F55" s="62"/>
      <c r="G55" s="61"/>
      <c r="H55" s="60"/>
    </row>
  </sheetData>
  <pageMargins left="0.75" right="0.75" top="1" bottom="1" header="0.5" footer="0.5"/>
  <pageSetup scale="84" orientation="portrait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_x0020_Years xmlns="b277acee-cfae-4959-b81e-c4b28977524d">Forever</Retention_x0020_Years>
    <Fiscal_x0020_Year xmlns="b277acee-cfae-4959-b81e-c4b28977524d">
      <Value>FY 16-17</Value>
      <Value>FY 17-18</Value>
      <Value>FY 18-19</Value>
    </Fiscal_x0020_Year>
    <Grant_x0020_Type xmlns="e75af1de-34b0-43f6-becd-727182f3f4cc" xsi:nil="true"/>
    <Program xmlns="b277acee-cfae-4959-b81e-c4b28977524d">
      <Value>CYHI</Value>
    </Program>
    <Grant_x0020_Name xmlns="b277acee-cfae-4959-b81e-c4b28977524d">
      <Value>161 HSA CYHI LGBTQQ</Value>
    </Grant_x0020_Name>
    <Doc_x0020_Type xmlns="e75af1de-34b0-43f6-becd-727182f3f4cc">
      <Value>Budget</Value>
    </Doc_x0020_Type>
    <SharedWithUsers xmlns="47e4b3f4-44a2-4921-b2a9-b1306db76b9e">
      <UserInfo>
        <DisplayName>Mary Kate Bacalao</DisplayName>
        <AccountId>578</AccountId>
        <AccountType/>
      </UserInfo>
      <UserInfo>
        <DisplayName>Ilsa Lund</DisplayName>
        <AccountId>139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59CACBEE2234087EBD456CBDD0AA3" ma:contentTypeVersion="9" ma:contentTypeDescription="Create a new document." ma:contentTypeScope="" ma:versionID="1bf1e9c86ee20cefc2b419a6cf1e6475">
  <xsd:schema xmlns:xsd="http://www.w3.org/2001/XMLSchema" xmlns:xs="http://www.w3.org/2001/XMLSchema" xmlns:p="http://schemas.microsoft.com/office/2006/metadata/properties" xmlns:ns2="e75af1de-34b0-43f6-becd-727182f3f4cc" xmlns:ns3="b277acee-cfae-4959-b81e-c4b28977524d" xmlns:ns4="47e4b3f4-44a2-4921-b2a9-b1306db76b9e" targetNamespace="http://schemas.microsoft.com/office/2006/metadata/properties" ma:root="true" ma:fieldsID="2b6e234c38ad30dc0a539ff5663858f5" ns2:_="" ns3:_="" ns4:_="">
    <xsd:import namespace="e75af1de-34b0-43f6-becd-727182f3f4cc"/>
    <xsd:import namespace="b277acee-cfae-4959-b81e-c4b28977524d"/>
    <xsd:import namespace="47e4b3f4-44a2-4921-b2a9-b1306db76b9e"/>
    <xsd:element name="properties">
      <xsd:complexType>
        <xsd:sequence>
          <xsd:element name="documentManagement">
            <xsd:complexType>
              <xsd:all>
                <xsd:element ref="ns2:Doc_x0020_Type" minOccurs="0"/>
                <xsd:element ref="ns3:Grant_x0020_Name" minOccurs="0"/>
                <xsd:element ref="ns2:Grant_x0020_Type" minOccurs="0"/>
                <xsd:element ref="ns3:Program" minOccurs="0"/>
                <xsd:element ref="ns3:Fiscal_x0020_Year" minOccurs="0"/>
                <xsd:element ref="ns4:SharedWithUsers" minOccurs="0"/>
                <xsd:element ref="ns4:SharedWithDetails" minOccurs="0"/>
                <xsd:element ref="ns3:Retention_x0020_Yea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af1de-34b0-43f6-becd-727182f3f4cc" elementFormDefault="qualified">
    <xsd:import namespace="http://schemas.microsoft.com/office/2006/documentManagement/types"/>
    <xsd:import namespace="http://schemas.microsoft.com/office/infopath/2007/PartnerControls"/>
    <xsd:element name="Doc_x0020_Type" ma:index="2" nillable="true" ma:displayName="Doc Type" ma:internalName="Doc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udget"/>
                    <xsd:enumeration value="Contract"/>
                    <xsd:enumeration value="Fund Acct"/>
                    <xsd:enumeration value="Invoice"/>
                    <xsd:enumeration value="Report"/>
                  </xsd:restriction>
                </xsd:simpleType>
              </xsd:element>
            </xsd:sequence>
          </xsd:extension>
        </xsd:complexContent>
      </xsd:complexType>
    </xsd:element>
    <xsd:element name="Grant_x0020_Type" ma:index="4" nillable="true" ma:displayName="Grant Type" ma:format="Dropdown" ma:internalName="Grant_x0020_Type">
      <xsd:simpleType>
        <xsd:restriction base="dms:Choice">
          <xsd:enumeration value="Civic/Religious"/>
          <xsd:enumeration value="Corporation"/>
          <xsd:enumeration value="Foundation"/>
          <xsd:enumeration value="Private"/>
          <xsd:enumeration value="Public-Federal"/>
          <xsd:enumeration value="Public-Local"/>
          <xsd:enumeration value="Public-St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7acee-cfae-4959-b81e-c4b28977524d" elementFormDefault="qualified">
    <xsd:import namespace="http://schemas.microsoft.com/office/2006/documentManagement/types"/>
    <xsd:import namespace="http://schemas.microsoft.com/office/infopath/2007/PartnerControls"/>
    <xsd:element name="Grant_x0020_Name" ma:index="3" nillable="true" ma:displayName="Grant" ma:internalName="Grant_x0020_Nam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05 ACYF Outreach"/>
                    <xsd:enumeration value="010 ACYF Basic Center"/>
                    <xsd:enumeration value="016 MOHCD CDBG Case Management"/>
                    <xsd:enumeration value="020 CSAS"/>
                    <xsd:enumeration value="029 HUH COMP HOUSING C-3"/>
                    <xsd:enumeration value="030 HSA Preventive Services"/>
                    <xsd:enumeration value="041 MOHCD CDBG Shelter Operations"/>
                    <xsd:enumeration value="070 OES"/>
                    <xsd:enumeration value="097 HUD SHP ATI"/>
                    <xsd:enumeration value="115 MOHCD HOPWA"/>
                    <xsd:enumeration value="122 HIV Specialty"/>
                    <xsd:enumeration value="126 HUH CASE MANAGEMENT"/>
                    <xsd:enumeration value="127A HUH ATTENDANT CARE"/>
                    <xsd:enumeration value="127B HUH (GF) ATTENDANT CARE"/>
                    <xsd:enumeration value="131 HSA Lark Inn"/>
                    <xsd:enumeration value="138 HSA Ellis St"/>
                    <xsd:enumeration value="150 LOFT reimbursement"/>
                    <xsd:enumeration value="151 HSA THP Plus LEASE"/>
                    <xsd:enumeration value="156 DCY&amp;F Hire Up FT"/>
                    <xsd:enumeration value="161 HSA CYHI LGBTQQ"/>
                    <xsd:enumeration value="162 HSA Street Outreach"/>
                    <xsd:enumeration value="163  HUD G House"/>
                    <xsd:enumeration value="164 HSA G House"/>
                    <xsd:enumeration value="166 HSA Youth Empl"/>
                    <xsd:enumeration value="176 Port of SF"/>
                    <xsd:enumeration value="178 DCYF VP/Alternative ED"/>
                    <xsd:enumeration value="183 DCYF Emergency Housing"/>
                    <xsd:enumeration value="185 DCYF Third Street"/>
                    <xsd:enumeration value="190 Hucks subcontract-MSC"/>
                    <xsd:enumeration value="192 Edgewood Sub"/>
                    <xsd:enumeration value="202 CDC"/>
                    <xsd:enumeration value="205 A MHSA Housing"/>
                    <xsd:enumeration value="205 B MHSA Peer"/>
                    <xsd:enumeration value="302 3rd St NIH"/>
                    <xsd:enumeration value="303 JobsNOW"/>
                    <xsd:enumeration value="304 CHPY"/>
                    <xsd:enumeration value="305 OEWD YSB Retail Bootcamp"/>
                    <xsd:enumeration value="310 Part D FSN"/>
                    <xsd:enumeration value="313 Third Street CDC"/>
                    <xsd:enumeration value="350 OEWD Hospitality"/>
                    <xsd:enumeration value="360 HSA 1020 Haight Street"/>
                    <xsd:enumeration value="370 HSA Edward II"/>
                    <xsd:enumeration value="380 NCCLF NPDP Capital Grant"/>
                  </xsd:restriction>
                </xsd:simpleType>
              </xsd:element>
            </xsd:sequence>
          </xsd:extension>
        </xsd:complexContent>
      </xsd:complexType>
    </xsd:element>
    <xsd:element name="Program" ma:index="5" nillable="true" ma:displayName="Program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min, IT, HR"/>
                    <xsd:enumeration value="Development"/>
                    <xsd:enumeration value="1020 Haight"/>
                    <xsd:enumeration value="3rd St"/>
                    <xsd:enumeration value="ACAC"/>
                    <xsd:enumeration value="Art"/>
                    <xsd:enumeration value="BHT"/>
                    <xsd:enumeration value="CYHI"/>
                    <xsd:enumeration value="DYS"/>
                    <xsd:enumeration value="Edward II"/>
                    <xsd:enumeration value="Ellis Apts"/>
                    <xsd:enumeration value="Geary House"/>
                    <xsd:enumeration value="HSRC &amp; Outreach"/>
                    <xsd:enumeration value="Larkin St Academy"/>
                    <xsd:enumeration value="Lark Inn"/>
                    <xsd:enumeration value="LEASE"/>
                    <xsd:enumeration value="Loft"/>
                    <xsd:enumeration value="Michael Baxter Clinic"/>
                    <xsd:enumeration value="Property Management"/>
                    <xsd:enumeration value="R &amp; E"/>
                    <xsd:enumeration value="Routz"/>
                    <xsd:enumeration value="YAB"/>
                    <xsd:enumeration value="Youth Force"/>
                  </xsd:restriction>
                </xsd:simpleType>
              </xsd:element>
            </xsd:sequence>
          </xsd:extension>
        </xsd:complexContent>
      </xsd:complexType>
    </xsd:element>
    <xsd:element name="Fiscal_x0020_Year" ma:index="6" nillable="true" ma:displayName="Fiscal Year" ma:internalName="Fiscal_x0020_Yea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Y 05-06"/>
                    <xsd:enumeration value="FY 06-07"/>
                    <xsd:enumeration value="FY 07-08"/>
                    <xsd:enumeration value="FY 08-09"/>
                    <xsd:enumeration value="FY 09-10"/>
                    <xsd:enumeration value="FY 10-11"/>
                    <xsd:enumeration value="FY 11-12"/>
                    <xsd:enumeration value="FY 12-13"/>
                    <xsd:enumeration value="FY 13-14"/>
                    <xsd:enumeration value="FY 14-15"/>
                    <xsd:enumeration value="FY 15-16"/>
                    <xsd:enumeration value="FY 16-17"/>
                    <xsd:enumeration value="FY 17-18"/>
                    <xsd:enumeration value="FY 18-19"/>
                    <xsd:enumeration value="FY 19-20"/>
                  </xsd:restriction>
                </xsd:simpleType>
              </xsd:element>
            </xsd:sequence>
          </xsd:extension>
        </xsd:complexContent>
      </xsd:complexType>
    </xsd:element>
    <xsd:element name="Retention_x0020_Years" ma:index="15" nillable="true" ma:displayName="Retention" ma:description="In Years" ma:format="Dropdown" ma:internalName="Retention_x0020_Years">
      <xsd:simpleType>
        <xsd:restriction base="dms:Choice">
          <xsd:enumeration value="7"/>
          <xsd:enumeration value="10"/>
          <xsd:enumeration value="Forev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4b3f4-44a2-4921-b2a9-b1306db7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23697-1505-4F33-AA76-CE06E1DAAD0D}">
  <ds:schemaRefs>
    <ds:schemaRef ds:uri="http://schemas.microsoft.com/office/2006/documentManagement/types"/>
    <ds:schemaRef ds:uri="http://purl.org/dc/dcmitype/"/>
    <ds:schemaRef ds:uri="http://purl.org/dc/elements/1.1/"/>
    <ds:schemaRef ds:uri="b277acee-cfae-4959-b81e-c4b28977524d"/>
    <ds:schemaRef ds:uri="47e4b3f4-44a2-4921-b2a9-b1306db76b9e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e75af1de-34b0-43f6-becd-727182f3f4c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DBD744-5F6F-4E82-9F6D-70F4D263A4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053F56-B2E4-4A78-9406-80394F3FE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af1de-34b0-43f6-becd-727182f3f4cc"/>
    <ds:schemaRef ds:uri="b277acee-cfae-4959-b81e-c4b28977524d"/>
    <ds:schemaRef ds:uri="47e4b3f4-44a2-4921-b2a9-b1306db7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Summary</vt:lpstr>
      <vt:lpstr>Salary Detail</vt:lpstr>
      <vt:lpstr>Operating Detail</vt:lpstr>
      <vt:lpstr>Capital Detail</vt:lpstr>
      <vt:lpstr>Budget Narrative</vt:lpstr>
      <vt:lpstr>'Capital Detail'!Print_Area</vt:lpstr>
      <vt:lpstr>'Operating Detail'!Print_Area</vt:lpstr>
      <vt:lpstr>'Salary Detail'!Print_Area</vt:lpstr>
      <vt:lpstr>Summary!Print_Area</vt:lpstr>
      <vt:lpstr>'Operating Detail'!Print_Titles</vt:lpstr>
      <vt:lpstr>'Salary Detail'!Print_Titles</vt:lpstr>
      <vt:lpstr>Summary!Print_Titles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McCarthy</dc:creator>
  <cp:lastModifiedBy>Philip Mach</cp:lastModifiedBy>
  <cp:revision/>
  <cp:lastPrinted>2018-08-29T21:43:42Z</cp:lastPrinted>
  <dcterms:created xsi:type="dcterms:W3CDTF">1999-02-11T17:54:21Z</dcterms:created>
  <dcterms:modified xsi:type="dcterms:W3CDTF">2018-08-29T21:44:08Z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0x010100FC459CACBEE2234087EBD456CBDD0AA3</vt:lpwstr>
  </property>
  <property fmtid="{D5CDD505-2E9C-101B-9397-08002B2CF9AE}" pid="3" name="Fiscal Year">
    <vt:lpwstr/>
  </property>
  <property fmtid="{D5CDD505-2E9C-101B-9397-08002B2CF9AE}" pid="4" name="Grant Type">
    <vt:lpwstr/>
  </property>
  <property fmtid="{D5CDD505-2E9C-101B-9397-08002B2CF9AE}" pid="5" name="Fiscal Year 2">
    <vt:lpwstr/>
  </property>
  <property fmtid="{D5CDD505-2E9C-101B-9397-08002B2CF9AE}" pid="6" name="Grant Document">
    <vt:lpwstr/>
  </property>
</Properties>
</file>