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8710" yWindow="90" windowWidth="23250" windowHeight="13170" tabRatio="706"/>
  </bookViews>
  <sheets>
    <sheet name="Summary" sheetId="1" r:id="rId1"/>
    <sheet name="Salary - Support Svcs" sheetId="9" r:id="rId2"/>
    <sheet name="Operating - Support Svcs" sheetId="2" r:id="rId3"/>
    <sheet name="Salary - Operations Svcs" sheetId="13" r:id="rId4"/>
    <sheet name="Operating - Operations Svcs" sheetId="14" r:id="rId5"/>
    <sheet name="Capital Detail" sheetId="7" r:id="rId6"/>
    <sheet name="Budget Narrative" sheetId="12" r:id="rId7"/>
    <sheet name="Revenue Sources" sheetId="15" state="hidden" r:id="rId8"/>
  </sheets>
  <definedNames>
    <definedName name="_xlnm.Print_Area" localSheetId="5">'Capital Detail'!$A$1:$F$32</definedName>
    <definedName name="_xlnm.Print_Area" localSheetId="4">'Operating - Operations Svcs'!$A$1:$AH$56</definedName>
    <definedName name="_xlnm.Print_Area" localSheetId="2">'Operating - Support Svcs'!$A$1:$AH$50</definedName>
    <definedName name="_xlnm.Print_Area" localSheetId="3">'Salary - Operations Svcs'!$A$1:$AL$42</definedName>
    <definedName name="_xlnm.Print_Area" localSheetId="1">'Salary - Support Svcs'!$A$1:$AL$45</definedName>
    <definedName name="_xlnm.Print_Area" localSheetId="0">Summary!$A$1:$AH$59</definedName>
    <definedName name="_xlnm.Print_Titles" localSheetId="4">'Operating - Operations Svcs'!$A:$A,'Operating - Operations Svcs'!$1:$8</definedName>
    <definedName name="_xlnm.Print_Titles" localSheetId="2">'Operating - Support Svcs'!$A:$A,'Operating - Support Svcs'!$1:$8</definedName>
    <definedName name="_xlnm.Print_Titles" localSheetId="3">'Salary - Operations Svcs'!$A:$E,'Salary - Operations Svcs'!$1:$8</definedName>
    <definedName name="_xlnm.Print_Titles" localSheetId="1">'Salary - Support Svcs'!$A:$E,'Salary - Support Svcs'!$1:$8</definedName>
    <definedName name="_xlnm.Print_Titles" localSheetId="0">Summary!$A:$A,Summary!$1:$12</definedName>
  </definedNames>
  <calcPr calcId="145621"/>
</workbook>
</file>

<file path=xl/calcChain.xml><?xml version="1.0" encoding="utf-8"?>
<calcChain xmlns="http://schemas.openxmlformats.org/spreadsheetml/2006/main">
  <c r="B45" i="1" l="1"/>
  <c r="F12" i="7" l="1"/>
  <c r="B34" i="1" l="1"/>
  <c r="E36" i="9" l="1"/>
  <c r="F36" i="9" s="1"/>
  <c r="E37" i="9"/>
  <c r="F37" i="9" s="1"/>
  <c r="AK24" i="13" l="1"/>
  <c r="AK25" i="13"/>
  <c r="AK26" i="13"/>
  <c r="AK27" i="13"/>
  <c r="AK28" i="13"/>
  <c r="AK29" i="13"/>
  <c r="AK30" i="13"/>
  <c r="AK31" i="13"/>
  <c r="AK32" i="13"/>
  <c r="AK33" i="13"/>
  <c r="AK34" i="13"/>
  <c r="H24" i="13"/>
  <c r="H25" i="13"/>
  <c r="H26" i="13"/>
  <c r="H27" i="13"/>
  <c r="H28" i="13"/>
  <c r="H29" i="13"/>
  <c r="H30" i="13"/>
  <c r="H31" i="13"/>
  <c r="H32" i="13"/>
  <c r="H33" i="13"/>
  <c r="H34" i="13"/>
  <c r="F24" i="13"/>
  <c r="F25" i="13"/>
  <c r="F26" i="13"/>
  <c r="F27" i="13"/>
  <c r="F28" i="13"/>
  <c r="F29" i="13"/>
  <c r="F30" i="13"/>
  <c r="F31" i="13"/>
  <c r="F32" i="13"/>
  <c r="F33" i="13"/>
  <c r="F34" i="13"/>
  <c r="E33" i="13"/>
  <c r="E34" i="13"/>
  <c r="E24" i="13"/>
  <c r="E25" i="13"/>
  <c r="E26" i="13"/>
  <c r="E27" i="13"/>
  <c r="E28" i="13"/>
  <c r="A2" i="7"/>
  <c r="A2" i="14"/>
  <c r="A2" i="13"/>
  <c r="A2" i="2"/>
  <c r="A2" i="9"/>
  <c r="AK22" i="9"/>
  <c r="AK23" i="9"/>
  <c r="AK24" i="9"/>
  <c r="AK25" i="9"/>
  <c r="AK26" i="9"/>
  <c r="AK27" i="9"/>
  <c r="AK28" i="9"/>
  <c r="AK29" i="9"/>
  <c r="AK30" i="9"/>
  <c r="AK31" i="9"/>
  <c r="AK32" i="9"/>
  <c r="E22" i="9"/>
  <c r="F22" i="9" s="1"/>
  <c r="H22" i="9" s="1"/>
  <c r="E23" i="9"/>
  <c r="F23" i="9" s="1"/>
  <c r="H23" i="9" s="1"/>
  <c r="E24" i="9"/>
  <c r="F24" i="9" s="1"/>
  <c r="H24" i="9" s="1"/>
  <c r="E25" i="9"/>
  <c r="F25" i="9" s="1"/>
  <c r="E26" i="9"/>
  <c r="F26" i="9" s="1"/>
  <c r="E27" i="9"/>
  <c r="F27" i="9" s="1"/>
  <c r="H27" i="9" s="1"/>
  <c r="E28" i="9"/>
  <c r="F28" i="9" s="1"/>
  <c r="H28" i="9" s="1"/>
  <c r="E29" i="9"/>
  <c r="F29" i="9" s="1"/>
  <c r="H29" i="9" s="1"/>
  <c r="H26" i="9" l="1"/>
  <c r="H25" i="9"/>
  <c r="D35" i="14"/>
  <c r="D30" i="2"/>
  <c r="E31" i="1" l="1"/>
  <c r="G31" i="1" s="1"/>
  <c r="D31" i="1"/>
  <c r="X37" i="13"/>
  <c r="AC44" i="1"/>
  <c r="Z44" i="1"/>
  <c r="W44" i="1"/>
  <c r="T44" i="1"/>
  <c r="Q44" i="1"/>
  <c r="N44" i="1"/>
  <c r="K44" i="1"/>
  <c r="H44" i="1"/>
  <c r="E44" i="1"/>
  <c r="AH44" i="1"/>
  <c r="AG44" i="1"/>
  <c r="AH34" i="1"/>
  <c r="AG34" i="1"/>
  <c r="AF34" i="1"/>
  <c r="D70" i="14"/>
  <c r="C70" i="14"/>
  <c r="B70" i="14"/>
  <c r="AH56" i="14"/>
  <c r="AG56" i="14"/>
  <c r="C54" i="14"/>
  <c r="C33" i="1" s="1"/>
  <c r="B54" i="14"/>
  <c r="B33" i="1" s="1"/>
  <c r="D52" i="14"/>
  <c r="D51" i="14"/>
  <c r="D50" i="14"/>
  <c r="D49" i="14"/>
  <c r="D48" i="14"/>
  <c r="D46" i="14"/>
  <c r="D45" i="14"/>
  <c r="C42" i="14"/>
  <c r="C29" i="1" s="1"/>
  <c r="B42" i="14"/>
  <c r="B29" i="1" s="1"/>
  <c r="D40" i="14"/>
  <c r="D39" i="14"/>
  <c r="D38" i="14"/>
  <c r="D37" i="14"/>
  <c r="D36" i="14"/>
  <c r="D34" i="14"/>
  <c r="D33" i="14"/>
  <c r="D32" i="14"/>
  <c r="D31" i="14"/>
  <c r="D30" i="14"/>
  <c r="D29" i="14"/>
  <c r="D28" i="14"/>
  <c r="D27" i="14"/>
  <c r="D26" i="14"/>
  <c r="D20" i="14"/>
  <c r="D19" i="14"/>
  <c r="D18" i="14"/>
  <c r="D17" i="14"/>
  <c r="D16" i="14"/>
  <c r="D15" i="14"/>
  <c r="D14" i="14"/>
  <c r="D13" i="14"/>
  <c r="AC8" i="14"/>
  <c r="Z8" i="14"/>
  <c r="W8" i="14"/>
  <c r="T8" i="14"/>
  <c r="Q8" i="14"/>
  <c r="N8" i="14"/>
  <c r="K8" i="14"/>
  <c r="H8" i="14"/>
  <c r="E8" i="14"/>
  <c r="B8" i="14"/>
  <c r="A7" i="14"/>
  <c r="A6" i="14"/>
  <c r="B3" i="14"/>
  <c r="A1" i="14"/>
  <c r="H53" i="13"/>
  <c r="G53" i="13"/>
  <c r="F53" i="13"/>
  <c r="AL42" i="13"/>
  <c r="AK42" i="13"/>
  <c r="D35" i="13"/>
  <c r="C35" i="13"/>
  <c r="E32" i="13"/>
  <c r="E31" i="13"/>
  <c r="E30" i="13"/>
  <c r="E29" i="13"/>
  <c r="E23" i="13"/>
  <c r="F23" i="13" s="1"/>
  <c r="E22" i="13"/>
  <c r="F22" i="13" s="1"/>
  <c r="E21" i="13"/>
  <c r="F21" i="13" s="1"/>
  <c r="E20" i="13"/>
  <c r="F20" i="13" s="1"/>
  <c r="E19" i="13"/>
  <c r="F19" i="13" s="1"/>
  <c r="E18" i="13"/>
  <c r="F18" i="13" s="1"/>
  <c r="E17" i="13"/>
  <c r="F17" i="13" s="1"/>
  <c r="E16" i="13"/>
  <c r="F16" i="13" s="1"/>
  <c r="E15" i="13"/>
  <c r="F15" i="13" s="1"/>
  <c r="E14" i="13"/>
  <c r="F14" i="13" s="1"/>
  <c r="E13" i="13"/>
  <c r="F13" i="13" s="1"/>
  <c r="E12" i="13"/>
  <c r="F12" i="13" s="1"/>
  <c r="AL11" i="13"/>
  <c r="N11" i="13"/>
  <c r="Q11" i="13" s="1"/>
  <c r="T11" i="13" s="1"/>
  <c r="W11" i="13" s="1"/>
  <c r="Z11" i="13" s="1"/>
  <c r="AC11" i="13" s="1"/>
  <c r="AF11" i="13" s="1"/>
  <c r="AI11" i="13" s="1"/>
  <c r="M11" i="13"/>
  <c r="P11" i="13" s="1"/>
  <c r="S11" i="13" s="1"/>
  <c r="V11" i="13" s="1"/>
  <c r="Y11" i="13" s="1"/>
  <c r="AB11" i="13" s="1"/>
  <c r="AE11" i="13" s="1"/>
  <c r="AH11" i="13" s="1"/>
  <c r="K11" i="13"/>
  <c r="J11" i="13"/>
  <c r="I11" i="13"/>
  <c r="L11" i="13" s="1"/>
  <c r="AL10" i="13"/>
  <c r="AJ10" i="13"/>
  <c r="AI10" i="13"/>
  <c r="AH10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AG8" i="13"/>
  <c r="AD8" i="13"/>
  <c r="AA8" i="13"/>
  <c r="X8" i="13"/>
  <c r="U8" i="13"/>
  <c r="R8" i="13"/>
  <c r="O8" i="13"/>
  <c r="L8" i="13"/>
  <c r="I8" i="13"/>
  <c r="F8" i="13"/>
  <c r="A7" i="13"/>
  <c r="A6" i="13"/>
  <c r="B3" i="13"/>
  <c r="A1" i="13"/>
  <c r="H37" i="13" l="1"/>
  <c r="AF37" i="13"/>
  <c r="Z37" i="13"/>
  <c r="AA37" i="13"/>
  <c r="N37" i="13"/>
  <c r="O37" i="13"/>
  <c r="T37" i="13"/>
  <c r="H31" i="1"/>
  <c r="Q37" i="13"/>
  <c r="AC37" i="13"/>
  <c r="F37" i="13"/>
  <c r="R37" i="13"/>
  <c r="AD37" i="13"/>
  <c r="I37" i="13"/>
  <c r="U37" i="13"/>
  <c r="AG37" i="13"/>
  <c r="K37" i="13"/>
  <c r="W37" i="13"/>
  <c r="AI37" i="13"/>
  <c r="L37" i="13"/>
  <c r="E35" i="13"/>
  <c r="D42" i="14"/>
  <c r="D29" i="1" s="1"/>
  <c r="D54" i="14"/>
  <c r="D33" i="1" s="1"/>
  <c r="O11" i="13"/>
  <c r="R11" i="13" s="1"/>
  <c r="U11" i="13" s="1"/>
  <c r="X11" i="13" s="1"/>
  <c r="AA11" i="13" s="1"/>
  <c r="AD11" i="13" s="1"/>
  <c r="AG11" i="13" s="1"/>
  <c r="AJ11" i="13"/>
  <c r="F35" i="13"/>
  <c r="J31" i="1" l="1"/>
  <c r="K31" i="1"/>
  <c r="F38" i="13"/>
  <c r="F41" i="13" s="1"/>
  <c r="B28" i="1" s="1"/>
  <c r="M31" i="1" l="1"/>
  <c r="N31" i="1"/>
  <c r="B30" i="1"/>
  <c r="B32" i="1" s="1"/>
  <c r="Q31" i="1" l="1"/>
  <c r="P31" i="1"/>
  <c r="B35" i="1"/>
  <c r="S31" i="1" l="1"/>
  <c r="T31" i="1"/>
  <c r="W31" i="1" l="1"/>
  <c r="V31" i="1"/>
  <c r="Z31" i="1" l="1"/>
  <c r="Y31" i="1"/>
  <c r="AC31" i="1" l="1"/>
  <c r="AE31" i="1" s="1"/>
  <c r="AB31" i="1"/>
  <c r="AH81" i="1" l="1"/>
  <c r="AG81" i="1"/>
  <c r="AF81" i="1"/>
  <c r="AF80" i="1"/>
  <c r="A1" i="7"/>
  <c r="A1" i="2"/>
  <c r="A1" i="9"/>
  <c r="D5" i="1"/>
  <c r="B6" i="1"/>
  <c r="AG75" i="1" l="1"/>
  <c r="D6" i="1"/>
  <c r="AF15" i="1"/>
  <c r="AJ9" i="13" s="1"/>
  <c r="AG80" i="1"/>
  <c r="AG15" i="1" s="1"/>
  <c r="AK9" i="13" s="1"/>
  <c r="AF74" i="1"/>
  <c r="AH80" i="1"/>
  <c r="AH15" i="1" s="1"/>
  <c r="AL9" i="13" s="1"/>
  <c r="AH75" i="1"/>
  <c r="B75" i="1"/>
  <c r="C75" i="1"/>
  <c r="D75" i="1"/>
  <c r="AF75" i="1"/>
  <c r="A7" i="2"/>
  <c r="A7" i="9"/>
  <c r="B71" i="14" l="1"/>
  <c r="F54" i="13"/>
  <c r="AH71" i="14"/>
  <c r="AL54" i="13"/>
  <c r="AF76" i="1"/>
  <c r="AF71" i="14"/>
  <c r="AJ54" i="13"/>
  <c r="H54" i="13"/>
  <c r="D71" i="14"/>
  <c r="G54" i="13"/>
  <c r="C71" i="14"/>
  <c r="AG71" i="14"/>
  <c r="AK54" i="13"/>
  <c r="AG76" i="1"/>
  <c r="B78" i="1"/>
  <c r="D78" i="1"/>
  <c r="C78" i="1"/>
  <c r="AH76" i="1"/>
  <c r="C13" i="1"/>
  <c r="AH74" i="1"/>
  <c r="AG74" i="1"/>
  <c r="D74" i="14" l="1"/>
  <c r="H57" i="13"/>
  <c r="AL55" i="13"/>
  <c r="AH72" i="14"/>
  <c r="G57" i="13"/>
  <c r="C74" i="14"/>
  <c r="AF72" i="14"/>
  <c r="AJ55" i="13"/>
  <c r="B74" i="14"/>
  <c r="F57" i="13"/>
  <c r="AG72" i="14"/>
  <c r="AK55" i="13"/>
  <c r="C7" i="2"/>
  <c r="C7" i="14"/>
  <c r="G7" i="13"/>
  <c r="B68" i="2"/>
  <c r="F60" i="9"/>
  <c r="C68" i="2"/>
  <c r="G60" i="9"/>
  <c r="D68" i="2"/>
  <c r="H60" i="9"/>
  <c r="G7" i="9"/>
  <c r="E21" i="1"/>
  <c r="H21" i="1" s="1"/>
  <c r="D21" i="1"/>
  <c r="G21" i="1" l="1"/>
  <c r="K21" i="1"/>
  <c r="N21" i="1" s="1"/>
  <c r="Q21" i="1" s="1"/>
  <c r="J21" i="1"/>
  <c r="E12" i="9"/>
  <c r="F12" i="9" s="1"/>
  <c r="E13" i="9"/>
  <c r="F13" i="9" s="1"/>
  <c r="E14" i="9"/>
  <c r="F14" i="9" s="1"/>
  <c r="D23" i="2"/>
  <c r="D16" i="2"/>
  <c r="D20" i="2"/>
  <c r="E15" i="9"/>
  <c r="E16" i="9"/>
  <c r="M21" i="1" l="1"/>
  <c r="P21" i="1"/>
  <c r="S21" i="1"/>
  <c r="T21" i="1"/>
  <c r="V21" i="1" l="1"/>
  <c r="W21" i="1"/>
  <c r="AI40" i="9"/>
  <c r="AG40" i="9"/>
  <c r="AF40" i="9"/>
  <c r="AD40" i="9"/>
  <c r="AC40" i="9"/>
  <c r="AA40" i="9"/>
  <c r="Z40" i="9"/>
  <c r="X40" i="9"/>
  <c r="W40" i="9"/>
  <c r="U40" i="9"/>
  <c r="T40" i="9"/>
  <c r="R40" i="9"/>
  <c r="Q40" i="9"/>
  <c r="O40" i="9"/>
  <c r="N40" i="9"/>
  <c r="L40" i="9"/>
  <c r="K40" i="9"/>
  <c r="I40" i="9"/>
  <c r="H40" i="9"/>
  <c r="F40" i="9"/>
  <c r="F32" i="7"/>
  <c r="E32" i="7"/>
  <c r="AH50" i="2"/>
  <c r="AG50" i="2"/>
  <c r="AL45" i="9"/>
  <c r="AK45" i="9"/>
  <c r="Y21" i="1" l="1"/>
  <c r="Z21" i="1"/>
  <c r="AE47" i="1"/>
  <c r="AB47" i="1"/>
  <c r="Y47" i="1"/>
  <c r="V47" i="1"/>
  <c r="M47" i="1"/>
  <c r="J47" i="1"/>
  <c r="G47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AH77" i="1"/>
  <c r="B77" i="1"/>
  <c r="B65" i="2"/>
  <c r="B3" i="2"/>
  <c r="B3" i="9"/>
  <c r="AG24" i="1"/>
  <c r="AG65" i="2"/>
  <c r="AH66" i="2"/>
  <c r="C64" i="2"/>
  <c r="D64" i="2"/>
  <c r="B64" i="2"/>
  <c r="G56" i="9"/>
  <c r="H56" i="9"/>
  <c r="F56" i="9"/>
  <c r="F74" i="1"/>
  <c r="G74" i="1"/>
  <c r="E74" i="1"/>
  <c r="G57" i="9"/>
  <c r="AF65" i="2"/>
  <c r="H57" i="9"/>
  <c r="A3" i="7"/>
  <c r="A6" i="2"/>
  <c r="A6" i="9"/>
  <c r="L67" i="2" l="1"/>
  <c r="P56" i="13"/>
  <c r="L73" i="14"/>
  <c r="AA67" i="2"/>
  <c r="AA73" i="14"/>
  <c r="AE56" i="13"/>
  <c r="C67" i="2"/>
  <c r="C73" i="14"/>
  <c r="G56" i="13"/>
  <c r="AH59" i="9"/>
  <c r="AD73" i="14"/>
  <c r="AH56" i="13"/>
  <c r="Z59" i="9"/>
  <c r="V73" i="14"/>
  <c r="Z56" i="13"/>
  <c r="R59" i="9"/>
  <c r="N73" i="14"/>
  <c r="R56" i="13"/>
  <c r="J59" i="9"/>
  <c r="F73" i="14"/>
  <c r="J56" i="13"/>
  <c r="AC67" i="2"/>
  <c r="AC73" i="14"/>
  <c r="AG56" i="13"/>
  <c r="U67" i="2"/>
  <c r="U73" i="14"/>
  <c r="Y56" i="13"/>
  <c r="M67" i="2"/>
  <c r="M73" i="14"/>
  <c r="Q56" i="13"/>
  <c r="I59" i="9"/>
  <c r="E73" i="14"/>
  <c r="I56" i="13"/>
  <c r="B67" i="2"/>
  <c r="F56" i="13"/>
  <c r="B73" i="14"/>
  <c r="S67" i="2"/>
  <c r="W56" i="13"/>
  <c r="S73" i="14"/>
  <c r="AD59" i="9"/>
  <c r="AD56" i="13"/>
  <c r="Z73" i="14"/>
  <c r="F70" i="14"/>
  <c r="J53" i="13"/>
  <c r="F78" i="1"/>
  <c r="F13" i="1"/>
  <c r="AG67" i="2"/>
  <c r="AK56" i="13"/>
  <c r="AG73" i="14"/>
  <c r="Y67" i="2"/>
  <c r="AC56" i="13"/>
  <c r="Y73" i="14"/>
  <c r="Q67" i="2"/>
  <c r="U56" i="13"/>
  <c r="Q73" i="14"/>
  <c r="M59" i="9"/>
  <c r="M56" i="13"/>
  <c r="I73" i="14"/>
  <c r="AF59" i="9"/>
  <c r="AF56" i="13"/>
  <c r="AB73" i="14"/>
  <c r="X59" i="9"/>
  <c r="X56" i="13"/>
  <c r="T73" i="14"/>
  <c r="H59" i="9"/>
  <c r="H56" i="13"/>
  <c r="D73" i="14"/>
  <c r="J74" i="1"/>
  <c r="N56" i="9" s="1"/>
  <c r="G70" i="14"/>
  <c r="K53" i="13"/>
  <c r="G78" i="1"/>
  <c r="AL59" i="9"/>
  <c r="AL56" i="13"/>
  <c r="AH73" i="14"/>
  <c r="N59" i="9"/>
  <c r="N56" i="13"/>
  <c r="J73" i="14"/>
  <c r="AJ59" i="9"/>
  <c r="AF73" i="14"/>
  <c r="AJ56" i="13"/>
  <c r="AB59" i="9"/>
  <c r="X73" i="14"/>
  <c r="AB56" i="13"/>
  <c r="T59" i="9"/>
  <c r="P73" i="14"/>
  <c r="T56" i="13"/>
  <c r="L59" i="9"/>
  <c r="H73" i="14"/>
  <c r="L56" i="13"/>
  <c r="E64" i="2"/>
  <c r="E70" i="14"/>
  <c r="I53" i="13"/>
  <c r="E78" i="1"/>
  <c r="K67" i="2"/>
  <c r="K73" i="14"/>
  <c r="O56" i="13"/>
  <c r="V59" i="9"/>
  <c r="V56" i="13"/>
  <c r="R73" i="14"/>
  <c r="AI59" i="9"/>
  <c r="AE73" i="14"/>
  <c r="AI56" i="13"/>
  <c r="AA59" i="9"/>
  <c r="W73" i="14"/>
  <c r="AA56" i="13"/>
  <c r="S59" i="9"/>
  <c r="O73" i="14"/>
  <c r="S56" i="13"/>
  <c r="K59" i="9"/>
  <c r="G73" i="14"/>
  <c r="K56" i="13"/>
  <c r="I74" i="1"/>
  <c r="I56" i="9"/>
  <c r="H74" i="1"/>
  <c r="F64" i="2"/>
  <c r="K56" i="9"/>
  <c r="J56" i="9"/>
  <c r="G64" i="2"/>
  <c r="AC21" i="1"/>
  <c r="AE21" i="1" s="1"/>
  <c r="AB21" i="1"/>
  <c r="AG59" i="9"/>
  <c r="I67" i="2"/>
  <c r="AK59" i="9"/>
  <c r="Y59" i="9"/>
  <c r="E67" i="2"/>
  <c r="H67" i="2"/>
  <c r="W67" i="2"/>
  <c r="V67" i="2"/>
  <c r="G67" i="2"/>
  <c r="AC59" i="9"/>
  <c r="AF67" i="2"/>
  <c r="U59" i="9"/>
  <c r="AD67" i="2"/>
  <c r="P67" i="2"/>
  <c r="Q59" i="9"/>
  <c r="O67" i="2"/>
  <c r="N67" i="2"/>
  <c r="X67" i="2"/>
  <c r="AE67" i="2"/>
  <c r="F67" i="2"/>
  <c r="P59" i="9"/>
  <c r="F59" i="9"/>
  <c r="AE59" i="9"/>
  <c r="W59" i="9"/>
  <c r="O59" i="9"/>
  <c r="G59" i="9"/>
  <c r="D67" i="2"/>
  <c r="AB67" i="2"/>
  <c r="T67" i="2"/>
  <c r="AH67" i="2"/>
  <c r="Z67" i="2"/>
  <c r="R67" i="2"/>
  <c r="J67" i="2"/>
  <c r="AH65" i="2"/>
  <c r="B76" i="1"/>
  <c r="F57" i="9"/>
  <c r="C65" i="2"/>
  <c r="AK9" i="9"/>
  <c r="AK57" i="9"/>
  <c r="AJ58" i="9"/>
  <c r="AJ57" i="9"/>
  <c r="AL57" i="9"/>
  <c r="D65" i="2"/>
  <c r="AL9" i="9"/>
  <c r="AL58" i="9"/>
  <c r="E75" i="1"/>
  <c r="J64" i="2" l="1"/>
  <c r="B15" i="1"/>
  <c r="F9" i="13" s="1"/>
  <c r="F55" i="13"/>
  <c r="B72" i="14"/>
  <c r="I64" i="2"/>
  <c r="M53" i="13"/>
  <c r="I70" i="14"/>
  <c r="I13" i="1"/>
  <c r="I78" i="1"/>
  <c r="E74" i="14"/>
  <c r="I57" i="13"/>
  <c r="E68" i="2"/>
  <c r="I60" i="9"/>
  <c r="M74" i="1"/>
  <c r="N53" i="13"/>
  <c r="J70" i="14"/>
  <c r="J78" i="1"/>
  <c r="F74" i="14"/>
  <c r="F35" i="14" s="1"/>
  <c r="J57" i="13"/>
  <c r="F68" i="2"/>
  <c r="F30" i="2" s="1"/>
  <c r="J60" i="9"/>
  <c r="H70" i="14"/>
  <c r="L53" i="13"/>
  <c r="H78" i="1"/>
  <c r="E71" i="14"/>
  <c r="I54" i="13"/>
  <c r="G74" i="14"/>
  <c r="K57" i="13"/>
  <c r="G68" i="2"/>
  <c r="K60" i="9"/>
  <c r="F7" i="2"/>
  <c r="E30" i="2" s="1"/>
  <c r="J7" i="13"/>
  <c r="F7" i="14"/>
  <c r="E35" i="14" s="1"/>
  <c r="J7" i="9"/>
  <c r="AH9" i="2"/>
  <c r="AH9" i="14"/>
  <c r="AG9" i="2"/>
  <c r="AG9" i="14"/>
  <c r="F75" i="1"/>
  <c r="M56" i="9"/>
  <c r="L74" i="1"/>
  <c r="K74" i="1"/>
  <c r="H64" i="2"/>
  <c r="L56" i="9"/>
  <c r="B66" i="2"/>
  <c r="C76" i="1"/>
  <c r="AG66" i="2"/>
  <c r="AK58" i="9"/>
  <c r="F58" i="9"/>
  <c r="AJ9" i="9"/>
  <c r="AF66" i="2"/>
  <c r="H75" i="1"/>
  <c r="E76" i="1"/>
  <c r="E65" i="2"/>
  <c r="I57" i="9"/>
  <c r="E35" i="9"/>
  <c r="F35" i="9" s="1"/>
  <c r="E34" i="9"/>
  <c r="F34" i="9" s="1"/>
  <c r="E33" i="9"/>
  <c r="F33" i="9" s="1"/>
  <c r="E32" i="9"/>
  <c r="F32" i="9" s="1"/>
  <c r="E31" i="9"/>
  <c r="F31" i="9" s="1"/>
  <c r="E30" i="9"/>
  <c r="F30" i="9" s="1"/>
  <c r="E21" i="9"/>
  <c r="F21" i="9" s="1"/>
  <c r="H21" i="9" s="1"/>
  <c r="E20" i="9"/>
  <c r="F20" i="9" s="1"/>
  <c r="E19" i="9"/>
  <c r="F19" i="9" s="1"/>
  <c r="E18" i="9"/>
  <c r="F18" i="9" s="1"/>
  <c r="E17" i="9"/>
  <c r="F17" i="9" s="1"/>
  <c r="F16" i="9"/>
  <c r="F15" i="9"/>
  <c r="I29" i="13" l="1"/>
  <c r="I30" i="13"/>
  <c r="I31" i="13"/>
  <c r="I34" i="13"/>
  <c r="I24" i="13"/>
  <c r="I25" i="13"/>
  <c r="I26" i="13"/>
  <c r="I27" i="13"/>
  <c r="I28" i="13"/>
  <c r="I32" i="13"/>
  <c r="I33" i="13"/>
  <c r="I25" i="9"/>
  <c r="I26" i="9"/>
  <c r="I27" i="9"/>
  <c r="I28" i="9"/>
  <c r="I21" i="9"/>
  <c r="K21" i="9" s="1"/>
  <c r="I29" i="9"/>
  <c r="I22" i="9"/>
  <c r="I30" i="9"/>
  <c r="K30" i="9" s="1"/>
  <c r="I23" i="9"/>
  <c r="I31" i="9"/>
  <c r="K31" i="9" s="1"/>
  <c r="I24" i="9"/>
  <c r="H30" i="9"/>
  <c r="G35" i="14"/>
  <c r="G30" i="2"/>
  <c r="N57" i="13"/>
  <c r="J74" i="14"/>
  <c r="N60" i="9"/>
  <c r="J68" i="2"/>
  <c r="M57" i="13"/>
  <c r="I74" i="14"/>
  <c r="I35" i="14" s="1"/>
  <c r="I68" i="2"/>
  <c r="I30" i="2" s="1"/>
  <c r="M60" i="9"/>
  <c r="O53" i="13"/>
  <c r="K70" i="14"/>
  <c r="K78" i="1"/>
  <c r="L57" i="13"/>
  <c r="H74" i="14"/>
  <c r="H68" i="2"/>
  <c r="L60" i="9"/>
  <c r="M7" i="9"/>
  <c r="I7" i="14"/>
  <c r="H35" i="14" s="1"/>
  <c r="M7" i="13"/>
  <c r="I7" i="2"/>
  <c r="H30" i="2" s="1"/>
  <c r="H71" i="14"/>
  <c r="L54" i="13"/>
  <c r="L70" i="14"/>
  <c r="P53" i="13"/>
  <c r="L13" i="1"/>
  <c r="L78" i="1"/>
  <c r="P74" i="1"/>
  <c r="M70" i="14"/>
  <c r="Q53" i="13"/>
  <c r="M78" i="1"/>
  <c r="M64" i="2"/>
  <c r="Q56" i="9"/>
  <c r="C15" i="1"/>
  <c r="G9" i="13" s="1"/>
  <c r="G55" i="13"/>
  <c r="C72" i="14"/>
  <c r="F27" i="2"/>
  <c r="F44" i="2"/>
  <c r="F15" i="2"/>
  <c r="F22" i="2"/>
  <c r="F43" i="2"/>
  <c r="F19" i="2"/>
  <c r="F29" i="2"/>
  <c r="F35" i="2"/>
  <c r="F28" i="2"/>
  <c r="F21" i="2"/>
  <c r="F26" i="2"/>
  <c r="F16" i="2"/>
  <c r="F46" i="2"/>
  <c r="F17" i="2"/>
  <c r="F24" i="2"/>
  <c r="F41" i="2"/>
  <c r="F32" i="2"/>
  <c r="F14" i="2"/>
  <c r="F34" i="2"/>
  <c r="F20" i="2"/>
  <c r="F23" i="2"/>
  <c r="F12" i="2"/>
  <c r="F31" i="2"/>
  <c r="F42" i="2"/>
  <c r="F13" i="2"/>
  <c r="F40" i="2"/>
  <c r="F18" i="2"/>
  <c r="F25" i="2"/>
  <c r="F33" i="2"/>
  <c r="F45" i="2"/>
  <c r="E35" i="2"/>
  <c r="E41" i="2"/>
  <c r="G41" i="2" s="1"/>
  <c r="E16" i="2"/>
  <c r="E27" i="2"/>
  <c r="E43" i="2"/>
  <c r="E23" i="2"/>
  <c r="E32" i="2"/>
  <c r="E34" i="2"/>
  <c r="E45" i="2"/>
  <c r="E31" i="2"/>
  <c r="E29" i="2"/>
  <c r="E21" i="2"/>
  <c r="G21" i="2" s="1"/>
  <c r="E46" i="2"/>
  <c r="E40" i="2"/>
  <c r="E26" i="2"/>
  <c r="E42" i="2"/>
  <c r="E33" i="2"/>
  <c r="E25" i="2"/>
  <c r="E28" i="2"/>
  <c r="E22" i="2"/>
  <c r="E44" i="2"/>
  <c r="E20" i="2"/>
  <c r="E24" i="2"/>
  <c r="F65" i="2"/>
  <c r="J54" i="13"/>
  <c r="F71" i="14"/>
  <c r="E45" i="14"/>
  <c r="E50" i="14"/>
  <c r="E29" i="14"/>
  <c r="E16" i="14"/>
  <c r="E49" i="14"/>
  <c r="E46" i="14"/>
  <c r="E36" i="14"/>
  <c r="E28" i="14"/>
  <c r="E18" i="14"/>
  <c r="E19" i="14"/>
  <c r="E51" i="14"/>
  <c r="E13" i="14"/>
  <c r="E15" i="14"/>
  <c r="E20" i="14"/>
  <c r="E17" i="14"/>
  <c r="E32" i="14"/>
  <c r="E26" i="14"/>
  <c r="E40" i="14"/>
  <c r="E30" i="14"/>
  <c r="E39" i="14"/>
  <c r="E14" i="14"/>
  <c r="E33" i="14"/>
  <c r="E31" i="14"/>
  <c r="E34" i="14"/>
  <c r="E37" i="14"/>
  <c r="E48" i="14"/>
  <c r="E27" i="14"/>
  <c r="E38" i="14"/>
  <c r="E52" i="14"/>
  <c r="E15" i="1"/>
  <c r="I9" i="13" s="1"/>
  <c r="I55" i="13"/>
  <c r="E72" i="14"/>
  <c r="F51" i="14"/>
  <c r="F17" i="14"/>
  <c r="F45" i="14"/>
  <c r="F28" i="14"/>
  <c r="F46" i="14"/>
  <c r="F38" i="14"/>
  <c r="F14" i="14"/>
  <c r="F36" i="14"/>
  <c r="F32" i="14"/>
  <c r="F52" i="14"/>
  <c r="F15" i="14"/>
  <c r="F19" i="14"/>
  <c r="F20" i="14"/>
  <c r="F29" i="14"/>
  <c r="F48" i="14"/>
  <c r="F40" i="14"/>
  <c r="F27" i="14"/>
  <c r="F33" i="14"/>
  <c r="F34" i="14"/>
  <c r="F31" i="14"/>
  <c r="F26" i="14"/>
  <c r="F16" i="14"/>
  <c r="F37" i="14"/>
  <c r="F50" i="14"/>
  <c r="F30" i="14"/>
  <c r="F49" i="14"/>
  <c r="F39" i="14"/>
  <c r="F13" i="14"/>
  <c r="F18" i="14"/>
  <c r="AF9" i="2"/>
  <c r="AF9" i="14"/>
  <c r="J57" i="9"/>
  <c r="I75" i="1"/>
  <c r="J75" i="1" s="1"/>
  <c r="G75" i="1"/>
  <c r="O74" i="1"/>
  <c r="L64" i="2"/>
  <c r="P56" i="9"/>
  <c r="N74" i="1"/>
  <c r="K64" i="2"/>
  <c r="O56" i="9"/>
  <c r="D76" i="1"/>
  <c r="C66" i="2"/>
  <c r="F76" i="1"/>
  <c r="G58" i="9"/>
  <c r="I58" i="9"/>
  <c r="E66" i="2"/>
  <c r="K75" i="1"/>
  <c r="H65" i="2"/>
  <c r="H76" i="1"/>
  <c r="L57" i="9"/>
  <c r="D19" i="2"/>
  <c r="E19" i="2" s="1"/>
  <c r="D21" i="2"/>
  <c r="D22" i="2"/>
  <c r="D24" i="2"/>
  <c r="D26" i="2"/>
  <c r="D27" i="2"/>
  <c r="D28" i="2"/>
  <c r="K25" i="13" l="1"/>
  <c r="K24" i="13"/>
  <c r="K27" i="13"/>
  <c r="K34" i="13"/>
  <c r="L22" i="13"/>
  <c r="N22" i="13" s="1"/>
  <c r="L30" i="13"/>
  <c r="N30" i="13" s="1"/>
  <c r="L23" i="13"/>
  <c r="N23" i="13" s="1"/>
  <c r="L31" i="13"/>
  <c r="N31" i="13" s="1"/>
  <c r="L24" i="13"/>
  <c r="N24" i="13" s="1"/>
  <c r="L32" i="13"/>
  <c r="N32" i="13" s="1"/>
  <c r="L34" i="13"/>
  <c r="N34" i="13" s="1"/>
  <c r="L21" i="13"/>
  <c r="N21" i="13" s="1"/>
  <c r="L25" i="13"/>
  <c r="N25" i="13" s="1"/>
  <c r="L26" i="13"/>
  <c r="N26" i="13" s="1"/>
  <c r="L27" i="13"/>
  <c r="N27" i="13" s="1"/>
  <c r="L28" i="13"/>
  <c r="N28" i="13" s="1"/>
  <c r="L29" i="13"/>
  <c r="N29" i="13" s="1"/>
  <c r="L33" i="13"/>
  <c r="N33" i="13" s="1"/>
  <c r="K33" i="13"/>
  <c r="K31" i="13"/>
  <c r="K32" i="13"/>
  <c r="K30" i="13"/>
  <c r="K26" i="13"/>
  <c r="K28" i="13"/>
  <c r="K29" i="13"/>
  <c r="L26" i="9"/>
  <c r="N26" i="9" s="1"/>
  <c r="L27" i="9"/>
  <c r="N27" i="9" s="1"/>
  <c r="L28" i="9"/>
  <c r="N28" i="9" s="1"/>
  <c r="L29" i="9"/>
  <c r="N29" i="9" s="1"/>
  <c r="L22" i="9"/>
  <c r="N22" i="9" s="1"/>
  <c r="L23" i="9"/>
  <c r="N23" i="9" s="1"/>
  <c r="L24" i="9"/>
  <c r="N24" i="9" s="1"/>
  <c r="L25" i="9"/>
  <c r="N25" i="9" s="1"/>
  <c r="K29" i="9"/>
  <c r="K28" i="9"/>
  <c r="K24" i="9"/>
  <c r="K27" i="9"/>
  <c r="K26" i="9"/>
  <c r="K22" i="9"/>
  <c r="J30" i="2"/>
  <c r="K23" i="9"/>
  <c r="K25" i="9"/>
  <c r="J35" i="14"/>
  <c r="G25" i="2"/>
  <c r="H25" i="2" s="1"/>
  <c r="G29" i="2"/>
  <c r="H29" i="2" s="1"/>
  <c r="G31" i="2"/>
  <c r="H31" i="2" s="1"/>
  <c r="H21" i="2"/>
  <c r="G35" i="2"/>
  <c r="H35" i="2" s="1"/>
  <c r="H41" i="2"/>
  <c r="G24" i="2"/>
  <c r="H24" i="2" s="1"/>
  <c r="G42" i="2"/>
  <c r="H42" i="2" s="1"/>
  <c r="G27" i="2"/>
  <c r="H27" i="2" s="1"/>
  <c r="G19" i="2"/>
  <c r="H19" i="2" s="1"/>
  <c r="I20" i="2"/>
  <c r="I25" i="2"/>
  <c r="G33" i="2"/>
  <c r="H33" i="2" s="1"/>
  <c r="I46" i="2"/>
  <c r="I16" i="2"/>
  <c r="I22" i="2"/>
  <c r="G43" i="2"/>
  <c r="H43" i="2" s="1"/>
  <c r="G23" i="2"/>
  <c r="H23" i="2" s="1"/>
  <c r="G45" i="2"/>
  <c r="H45" i="2" s="1"/>
  <c r="G39" i="14"/>
  <c r="H39" i="14" s="1"/>
  <c r="G46" i="2"/>
  <c r="H46" i="2" s="1"/>
  <c r="G30" i="14"/>
  <c r="H30" i="14" s="1"/>
  <c r="I26" i="2"/>
  <c r="I50" i="14"/>
  <c r="I48" i="14"/>
  <c r="I45" i="14"/>
  <c r="I28" i="14"/>
  <c r="I32" i="14"/>
  <c r="I13" i="14"/>
  <c r="I39" i="14"/>
  <c r="I37" i="14"/>
  <c r="I26" i="14"/>
  <c r="I15" i="14"/>
  <c r="I46" i="14"/>
  <c r="I34" i="14"/>
  <c r="I30" i="14"/>
  <c r="I18" i="14"/>
  <c r="I14" i="14"/>
  <c r="I51" i="14"/>
  <c r="I36" i="14"/>
  <c r="I38" i="14"/>
  <c r="I19" i="14"/>
  <c r="I49" i="14"/>
  <c r="I33" i="14"/>
  <c r="I29" i="14"/>
  <c r="I40" i="14"/>
  <c r="I52" i="14"/>
  <c r="I27" i="14"/>
  <c r="I31" i="14"/>
  <c r="I17" i="14"/>
  <c r="I20" i="14"/>
  <c r="I16" i="14"/>
  <c r="G40" i="14"/>
  <c r="H40" i="14" s="1"/>
  <c r="I40" i="2"/>
  <c r="O54" i="13"/>
  <c r="K71" i="14"/>
  <c r="G26" i="14"/>
  <c r="H26" i="14" s="1"/>
  <c r="I27" i="2"/>
  <c r="I65" i="2"/>
  <c r="I71" i="14"/>
  <c r="M54" i="13"/>
  <c r="F42" i="14"/>
  <c r="F29" i="1" s="1"/>
  <c r="G52" i="14"/>
  <c r="H52" i="14" s="1"/>
  <c r="J52" i="14" s="1"/>
  <c r="G14" i="14"/>
  <c r="H14" i="14" s="1"/>
  <c r="G15" i="14"/>
  <c r="H15" i="14" s="1"/>
  <c r="G49" i="14"/>
  <c r="H49" i="14" s="1"/>
  <c r="G28" i="2"/>
  <c r="H28" i="2" s="1"/>
  <c r="G40" i="2"/>
  <c r="H40" i="2" s="1"/>
  <c r="G32" i="2"/>
  <c r="H32" i="2" s="1"/>
  <c r="I33" i="2"/>
  <c r="I23" i="2"/>
  <c r="I43" i="2"/>
  <c r="G16" i="14"/>
  <c r="H16" i="14" s="1"/>
  <c r="M74" i="14"/>
  <c r="Q57" i="13"/>
  <c r="M68" i="2"/>
  <c r="Q60" i="9"/>
  <c r="G48" i="14"/>
  <c r="H48" i="14" s="1"/>
  <c r="G20" i="2"/>
  <c r="H20" i="2" s="1"/>
  <c r="I21" i="2"/>
  <c r="G37" i="14"/>
  <c r="H37" i="14" s="1"/>
  <c r="G50" i="14"/>
  <c r="H50" i="14" s="1"/>
  <c r="I32" i="2"/>
  <c r="G34" i="14"/>
  <c r="H34" i="14" s="1"/>
  <c r="G32" i="14"/>
  <c r="H32" i="14" s="1"/>
  <c r="G28" i="14"/>
  <c r="H28" i="14" s="1"/>
  <c r="G45" i="14"/>
  <c r="H45" i="14" s="1"/>
  <c r="E54" i="14"/>
  <c r="E33" i="1" s="1"/>
  <c r="I42" i="2"/>
  <c r="I41" i="2"/>
  <c r="I35" i="2"/>
  <c r="S74" i="1"/>
  <c r="P70" i="14"/>
  <c r="T53" i="13"/>
  <c r="P78" i="1"/>
  <c r="T56" i="9"/>
  <c r="P64" i="2"/>
  <c r="O57" i="13"/>
  <c r="K74" i="14"/>
  <c r="O60" i="9"/>
  <c r="K68" i="2"/>
  <c r="J71" i="14"/>
  <c r="N54" i="13"/>
  <c r="G38" i="14"/>
  <c r="H38" i="14" s="1"/>
  <c r="H15" i="1"/>
  <c r="L9" i="13" s="1"/>
  <c r="H72" i="14"/>
  <c r="L55" i="13"/>
  <c r="G27" i="14"/>
  <c r="G29" i="14"/>
  <c r="H29" i="14" s="1"/>
  <c r="I34" i="2"/>
  <c r="E42" i="14"/>
  <c r="E29" i="1" s="1"/>
  <c r="I44" i="2"/>
  <c r="G44" i="2"/>
  <c r="H44" i="2" s="1"/>
  <c r="I13" i="2"/>
  <c r="I28" i="2"/>
  <c r="O70" i="14"/>
  <c r="S53" i="13"/>
  <c r="O13" i="1"/>
  <c r="O78" i="1"/>
  <c r="G31" i="14"/>
  <c r="H31" i="14" s="1"/>
  <c r="G17" i="14"/>
  <c r="H17" i="14" s="1"/>
  <c r="G36" i="14"/>
  <c r="H36" i="14" s="1"/>
  <c r="G26" i="2"/>
  <c r="H26" i="2" s="1"/>
  <c r="I31" i="2"/>
  <c r="I24" i="2"/>
  <c r="I29" i="2"/>
  <c r="L74" i="14"/>
  <c r="L35" i="14" s="1"/>
  <c r="P57" i="13"/>
  <c r="L68" i="2"/>
  <c r="P60" i="9"/>
  <c r="G13" i="14"/>
  <c r="H13" i="14" s="1"/>
  <c r="J58" i="9"/>
  <c r="F72" i="14"/>
  <c r="J55" i="13"/>
  <c r="F54" i="14"/>
  <c r="F33" i="1" s="1"/>
  <c r="G51" i="14"/>
  <c r="H51" i="14" s="1"/>
  <c r="I18" i="2"/>
  <c r="I15" i="2"/>
  <c r="G19" i="14"/>
  <c r="I14" i="2"/>
  <c r="D15" i="1"/>
  <c r="H9" i="13" s="1"/>
  <c r="D72" i="14"/>
  <c r="H55" i="13"/>
  <c r="G18" i="14"/>
  <c r="H18" i="14" s="1"/>
  <c r="G16" i="2"/>
  <c r="H16" i="2" s="1"/>
  <c r="N70" i="14"/>
  <c r="R53" i="13"/>
  <c r="N78" i="1"/>
  <c r="G71" i="14"/>
  <c r="K54" i="13"/>
  <c r="G33" i="14"/>
  <c r="G20" i="14"/>
  <c r="H20" i="14" s="1"/>
  <c r="G46" i="14"/>
  <c r="H46" i="14" s="1"/>
  <c r="G22" i="2"/>
  <c r="H22" i="2" s="1"/>
  <c r="G34" i="2"/>
  <c r="H34" i="2" s="1"/>
  <c r="I45" i="2"/>
  <c r="I12" i="2"/>
  <c r="F37" i="2"/>
  <c r="I17" i="2"/>
  <c r="I19" i="2"/>
  <c r="P7" i="9"/>
  <c r="L7" i="14"/>
  <c r="K35" i="14" s="1"/>
  <c r="P7" i="13"/>
  <c r="L7" i="2"/>
  <c r="K30" i="2" s="1"/>
  <c r="H27" i="14"/>
  <c r="H19" i="14"/>
  <c r="H33" i="14"/>
  <c r="F15" i="1"/>
  <c r="J9" i="13" s="1"/>
  <c r="N57" i="9"/>
  <c r="G65" i="2"/>
  <c r="K57" i="9"/>
  <c r="L75" i="1"/>
  <c r="M57" i="9"/>
  <c r="R74" i="1"/>
  <c r="O64" i="2"/>
  <c r="S56" i="9"/>
  <c r="Q74" i="1"/>
  <c r="N64" i="2"/>
  <c r="R56" i="9"/>
  <c r="J65" i="2"/>
  <c r="H58" i="9"/>
  <c r="D66" i="2"/>
  <c r="I76" i="1"/>
  <c r="G76" i="1"/>
  <c r="F66" i="2"/>
  <c r="L58" i="9"/>
  <c r="H66" i="2"/>
  <c r="N75" i="1"/>
  <c r="O57" i="9"/>
  <c r="K76" i="1"/>
  <c r="K65" i="2"/>
  <c r="O26" i="13" l="1"/>
  <c r="O34" i="13"/>
  <c r="O27" i="13"/>
  <c r="O28" i="13"/>
  <c r="Q28" i="13" s="1"/>
  <c r="O23" i="13"/>
  <c r="Q23" i="13" s="1"/>
  <c r="O24" i="13"/>
  <c r="O25" i="13"/>
  <c r="Q25" i="13" s="1"/>
  <c r="O29" i="13"/>
  <c r="Q29" i="13" s="1"/>
  <c r="O30" i="13"/>
  <c r="O31" i="13"/>
  <c r="Q31" i="13" s="1"/>
  <c r="O32" i="13"/>
  <c r="Q32" i="13" s="1"/>
  <c r="O33" i="13"/>
  <c r="O27" i="9"/>
  <c r="O28" i="9"/>
  <c r="O29" i="9"/>
  <c r="Q29" i="9" s="1"/>
  <c r="O22" i="9"/>
  <c r="O30" i="9"/>
  <c r="Q30" i="9" s="1"/>
  <c r="O23" i="9"/>
  <c r="O24" i="9"/>
  <c r="Q24" i="9" s="1"/>
  <c r="O25" i="9"/>
  <c r="Q25" i="9" s="1"/>
  <c r="O26" i="9"/>
  <c r="J51" i="14"/>
  <c r="J26" i="2"/>
  <c r="M35" i="14"/>
  <c r="L46" i="2"/>
  <c r="L30" i="2"/>
  <c r="J15" i="14"/>
  <c r="J27" i="14"/>
  <c r="K27" i="14" s="1"/>
  <c r="J32" i="14"/>
  <c r="K32" i="14" s="1"/>
  <c r="J46" i="2"/>
  <c r="J25" i="2"/>
  <c r="K25" i="2" s="1"/>
  <c r="J38" i="14"/>
  <c r="J40" i="14"/>
  <c r="K40" i="14" s="1"/>
  <c r="J35" i="2"/>
  <c r="K35" i="2" s="1"/>
  <c r="H48" i="2"/>
  <c r="J42" i="2"/>
  <c r="K42" i="2" s="1"/>
  <c r="J20" i="2"/>
  <c r="K20" i="2" s="1"/>
  <c r="J20" i="14"/>
  <c r="J46" i="14"/>
  <c r="L15" i="2"/>
  <c r="J32" i="2"/>
  <c r="K32" i="2" s="1"/>
  <c r="J13" i="14"/>
  <c r="K13" i="14" s="1"/>
  <c r="J33" i="14"/>
  <c r="K33" i="14" s="1"/>
  <c r="J18" i="14"/>
  <c r="K18" i="14" s="1"/>
  <c r="J16" i="14"/>
  <c r="K16" i="14" s="1"/>
  <c r="J16" i="2"/>
  <c r="K16" i="2" s="1"/>
  <c r="J36" i="14"/>
  <c r="J29" i="14"/>
  <c r="J28" i="2"/>
  <c r="K28" i="2" s="1"/>
  <c r="J30" i="14"/>
  <c r="K30" i="14" s="1"/>
  <c r="J37" i="14"/>
  <c r="K37" i="14" s="1"/>
  <c r="J39" i="14"/>
  <c r="K39" i="14" s="1"/>
  <c r="J22" i="2"/>
  <c r="K22" i="2" s="1"/>
  <c r="L22" i="2"/>
  <c r="L31" i="2"/>
  <c r="L23" i="2"/>
  <c r="L45" i="2"/>
  <c r="L18" i="2"/>
  <c r="L14" i="2"/>
  <c r="L25" i="2"/>
  <c r="J14" i="14"/>
  <c r="K14" i="14" s="1"/>
  <c r="L17" i="2"/>
  <c r="L29" i="2"/>
  <c r="L20" i="2"/>
  <c r="L44" i="2"/>
  <c r="L24" i="2"/>
  <c r="L16" i="2"/>
  <c r="T57" i="13"/>
  <c r="P74" i="14"/>
  <c r="P68" i="2"/>
  <c r="T60" i="9"/>
  <c r="N74" i="14"/>
  <c r="R57" i="13"/>
  <c r="N68" i="2"/>
  <c r="R60" i="9"/>
  <c r="G15" i="1"/>
  <c r="K9" i="13" s="1"/>
  <c r="G72" i="14"/>
  <c r="K55" i="13"/>
  <c r="H42" i="14"/>
  <c r="H29" i="1" s="1"/>
  <c r="L27" i="2"/>
  <c r="J27" i="2"/>
  <c r="K27" i="2" s="1"/>
  <c r="P57" i="9"/>
  <c r="P54" i="13"/>
  <c r="L71" i="14"/>
  <c r="J19" i="14"/>
  <c r="L19" i="2"/>
  <c r="J19" i="2"/>
  <c r="K19" i="2" s="1"/>
  <c r="O74" i="14"/>
  <c r="O35" i="14" s="1"/>
  <c r="S57" i="13"/>
  <c r="O68" i="2"/>
  <c r="O30" i="2" s="1"/>
  <c r="S60" i="9"/>
  <c r="J24" i="2"/>
  <c r="K24" i="2" s="1"/>
  <c r="L43" i="2"/>
  <c r="I42" i="14"/>
  <c r="I29" i="1" s="1"/>
  <c r="V53" i="13"/>
  <c r="R70" i="14"/>
  <c r="R13" i="1"/>
  <c r="R78" i="1"/>
  <c r="I54" i="14"/>
  <c r="I33" i="1" s="1"/>
  <c r="J34" i="14"/>
  <c r="K34" i="14" s="1"/>
  <c r="G54" i="14"/>
  <c r="G33" i="1" s="1"/>
  <c r="R54" i="13"/>
  <c r="N71" i="14"/>
  <c r="K26" i="2"/>
  <c r="K46" i="2"/>
  <c r="J50" i="14"/>
  <c r="K50" i="14" s="1"/>
  <c r="J26" i="14"/>
  <c r="K26" i="14" s="1"/>
  <c r="J45" i="2"/>
  <c r="K45" i="2" s="1"/>
  <c r="L28" i="2"/>
  <c r="G42" i="14"/>
  <c r="G29" i="1" s="1"/>
  <c r="L35" i="2"/>
  <c r="J31" i="2"/>
  <c r="K31" i="2" s="1"/>
  <c r="L21" i="2"/>
  <c r="J21" i="2"/>
  <c r="K21" i="2" s="1"/>
  <c r="L26" i="2"/>
  <c r="J43" i="2"/>
  <c r="K43" i="2" s="1"/>
  <c r="L48" i="14"/>
  <c r="L15" i="14"/>
  <c r="L34" i="14"/>
  <c r="L30" i="14"/>
  <c r="L45" i="14"/>
  <c r="L32" i="14"/>
  <c r="L28" i="14"/>
  <c r="L19" i="14"/>
  <c r="L31" i="14"/>
  <c r="L18" i="14"/>
  <c r="L52" i="14"/>
  <c r="L13" i="14"/>
  <c r="L33" i="14"/>
  <c r="L20" i="14"/>
  <c r="L27" i="14"/>
  <c r="L38" i="14"/>
  <c r="L51" i="14"/>
  <c r="L29" i="14"/>
  <c r="L26" i="14"/>
  <c r="L50" i="14"/>
  <c r="L14" i="14"/>
  <c r="L46" i="14"/>
  <c r="L37" i="14"/>
  <c r="L40" i="14"/>
  <c r="L16" i="14"/>
  <c r="L17" i="14"/>
  <c r="L39" i="14"/>
  <c r="L36" i="14"/>
  <c r="L49" i="14"/>
  <c r="K15" i="1"/>
  <c r="O9" i="13" s="1"/>
  <c r="O55" i="13"/>
  <c r="K72" i="14"/>
  <c r="J45" i="14"/>
  <c r="K45" i="14" s="1"/>
  <c r="H54" i="14"/>
  <c r="H33" i="1" s="1"/>
  <c r="J31" i="14"/>
  <c r="K31" i="14" s="1"/>
  <c r="J17" i="14"/>
  <c r="K17" i="14" s="1"/>
  <c r="K20" i="14"/>
  <c r="K19" i="14"/>
  <c r="K51" i="14"/>
  <c r="K46" i="14"/>
  <c r="K52" i="14"/>
  <c r="K36" i="14"/>
  <c r="K38" i="14"/>
  <c r="K15" i="14"/>
  <c r="K29" i="14"/>
  <c r="L13" i="2"/>
  <c r="L41" i="2"/>
  <c r="J41" i="2"/>
  <c r="K41" i="2" s="1"/>
  <c r="L32" i="2"/>
  <c r="S7" i="13"/>
  <c r="O7" i="14"/>
  <c r="N35" i="14" s="1"/>
  <c r="S7" i="9"/>
  <c r="O7" i="2"/>
  <c r="L34" i="2"/>
  <c r="J34" i="2"/>
  <c r="K34" i="2" s="1"/>
  <c r="L33" i="2"/>
  <c r="J33" i="2"/>
  <c r="K33" i="2" s="1"/>
  <c r="L12" i="2"/>
  <c r="I37" i="2"/>
  <c r="L40" i="2"/>
  <c r="I48" i="2"/>
  <c r="J40" i="2"/>
  <c r="K40" i="2" s="1"/>
  <c r="I15" i="1"/>
  <c r="M9" i="13" s="1"/>
  <c r="I72" i="14"/>
  <c r="M55" i="13"/>
  <c r="V74" i="1"/>
  <c r="W53" i="13"/>
  <c r="S70" i="14"/>
  <c r="S78" i="1"/>
  <c r="W56" i="9"/>
  <c r="S64" i="2"/>
  <c r="J23" i="2"/>
  <c r="K23" i="2" s="1"/>
  <c r="J29" i="2"/>
  <c r="K29" i="2" s="1"/>
  <c r="Q70" i="14"/>
  <c r="U53" i="13"/>
  <c r="Q78" i="1"/>
  <c r="J49" i="14"/>
  <c r="K49" i="14" s="1"/>
  <c r="J48" i="14"/>
  <c r="K48" i="14" s="1"/>
  <c r="J28" i="14"/>
  <c r="K28" i="14" s="1"/>
  <c r="L42" i="2"/>
  <c r="J44" i="2"/>
  <c r="K44" i="2" s="1"/>
  <c r="O75" i="1"/>
  <c r="S57" i="9" s="1"/>
  <c r="L65" i="2"/>
  <c r="M75" i="1"/>
  <c r="U74" i="1"/>
  <c r="R64" i="2"/>
  <c r="V56" i="9"/>
  <c r="T74" i="1"/>
  <c r="U56" i="9"/>
  <c r="Q64" i="2"/>
  <c r="L76" i="1"/>
  <c r="G66" i="2"/>
  <c r="K58" i="9"/>
  <c r="J76" i="1"/>
  <c r="M58" i="9"/>
  <c r="I66" i="2"/>
  <c r="R57" i="9"/>
  <c r="N76" i="1"/>
  <c r="N65" i="2"/>
  <c r="Q75" i="1"/>
  <c r="K66" i="2"/>
  <c r="O58" i="9"/>
  <c r="Q27" i="13" l="1"/>
  <c r="Q34" i="13"/>
  <c r="Q30" i="13"/>
  <c r="Q26" i="13"/>
  <c r="R25" i="13"/>
  <c r="R33" i="13"/>
  <c r="T33" i="13" s="1"/>
  <c r="R26" i="13"/>
  <c r="T26" i="13" s="1"/>
  <c r="R27" i="13"/>
  <c r="T27" i="13" s="1"/>
  <c r="R32" i="13"/>
  <c r="T32" i="13" s="1"/>
  <c r="R34" i="13"/>
  <c r="T34" i="13" s="1"/>
  <c r="R24" i="13"/>
  <c r="T24" i="13" s="1"/>
  <c r="R28" i="13"/>
  <c r="T28" i="13" s="1"/>
  <c r="R29" i="13"/>
  <c r="T29" i="13" s="1"/>
  <c r="R30" i="13"/>
  <c r="T30" i="13" s="1"/>
  <c r="R31" i="13"/>
  <c r="T31" i="13" s="1"/>
  <c r="Q24" i="13"/>
  <c r="Q33" i="13"/>
  <c r="Q28" i="9"/>
  <c r="Q27" i="9"/>
  <c r="Q22" i="9"/>
  <c r="Q26" i="9"/>
  <c r="R23" i="9"/>
  <c r="T23" i="9" s="1"/>
  <c r="R31" i="9"/>
  <c r="R24" i="9"/>
  <c r="T24" i="9" s="1"/>
  <c r="R32" i="9"/>
  <c r="R25" i="9"/>
  <c r="T25" i="9" s="1"/>
  <c r="R33" i="9"/>
  <c r="R26" i="9"/>
  <c r="T26" i="9" s="1"/>
  <c r="R27" i="9"/>
  <c r="T27" i="9" s="1"/>
  <c r="R28" i="9"/>
  <c r="T28" i="9" s="1"/>
  <c r="R29" i="9"/>
  <c r="R22" i="9"/>
  <c r="T22" i="9" s="1"/>
  <c r="R30" i="9"/>
  <c r="T30" i="9" s="1"/>
  <c r="Q23" i="9"/>
  <c r="M46" i="2"/>
  <c r="P35" i="14"/>
  <c r="M30" i="2"/>
  <c r="M35" i="2"/>
  <c r="O35" i="2" s="1"/>
  <c r="M32" i="2"/>
  <c r="O32" i="2" s="1"/>
  <c r="M30" i="14"/>
  <c r="N30" i="14" s="1"/>
  <c r="O46" i="2"/>
  <c r="O21" i="2"/>
  <c r="M41" i="2"/>
  <c r="M19" i="14"/>
  <c r="N19" i="14" s="1"/>
  <c r="M20" i="2"/>
  <c r="O20" i="2" s="1"/>
  <c r="M24" i="2"/>
  <c r="O24" i="2" s="1"/>
  <c r="M18" i="14"/>
  <c r="N18" i="14" s="1"/>
  <c r="M17" i="14"/>
  <c r="O17" i="14" s="1"/>
  <c r="O25" i="2"/>
  <c r="O23" i="2"/>
  <c r="O22" i="2"/>
  <c r="O41" i="2"/>
  <c r="O34" i="2"/>
  <c r="M28" i="2"/>
  <c r="N28" i="2" s="1"/>
  <c r="O44" i="2"/>
  <c r="M13" i="14"/>
  <c r="M43" i="2"/>
  <c r="O43" i="2" s="1"/>
  <c r="M45" i="2"/>
  <c r="N45" i="2" s="1"/>
  <c r="M19" i="2"/>
  <c r="O19" i="2" s="1"/>
  <c r="M16" i="14"/>
  <c r="N16" i="14" s="1"/>
  <c r="M48" i="14"/>
  <c r="O48" i="14" s="1"/>
  <c r="M51" i="14"/>
  <c r="O51" i="14" s="1"/>
  <c r="M16" i="2"/>
  <c r="O16" i="2" s="1"/>
  <c r="M44" i="2"/>
  <c r="N44" i="2" s="1"/>
  <c r="M15" i="14"/>
  <c r="O28" i="2"/>
  <c r="M22" i="2"/>
  <c r="N22" i="2" s="1"/>
  <c r="M23" i="2"/>
  <c r="M33" i="2"/>
  <c r="O33" i="2" s="1"/>
  <c r="M31" i="2"/>
  <c r="O31" i="2" s="1"/>
  <c r="M42" i="2"/>
  <c r="N42" i="2" s="1"/>
  <c r="L48" i="2"/>
  <c r="M34" i="2"/>
  <c r="N34" i="2" s="1"/>
  <c r="M39" i="14"/>
  <c r="M25" i="2"/>
  <c r="N25" i="2" s="1"/>
  <c r="M27" i="14"/>
  <c r="O27" i="14" s="1"/>
  <c r="M21" i="2"/>
  <c r="N21" i="2" s="1"/>
  <c r="M29" i="2"/>
  <c r="O29" i="2" s="1"/>
  <c r="K48" i="2"/>
  <c r="M40" i="14"/>
  <c r="N40" i="14" s="1"/>
  <c r="M52" i="14"/>
  <c r="L37" i="2"/>
  <c r="M32" i="14"/>
  <c r="M38" i="14"/>
  <c r="O38" i="14" s="1"/>
  <c r="J42" i="14"/>
  <c r="J29" i="1" s="1"/>
  <c r="M31" i="14"/>
  <c r="N31" i="14" s="1"/>
  <c r="L42" i="14"/>
  <c r="L29" i="1" s="1"/>
  <c r="R74" i="14"/>
  <c r="R35" i="14" s="1"/>
  <c r="V57" i="13"/>
  <c r="V60" i="9"/>
  <c r="R68" i="2"/>
  <c r="R30" i="2" s="1"/>
  <c r="N31" i="2"/>
  <c r="N41" i="2"/>
  <c r="L15" i="1"/>
  <c r="P9" i="13" s="1"/>
  <c r="L72" i="14"/>
  <c r="P55" i="13"/>
  <c r="N46" i="2"/>
  <c r="U57" i="13"/>
  <c r="Q74" i="14"/>
  <c r="U60" i="9"/>
  <c r="Q68" i="2"/>
  <c r="M28" i="14"/>
  <c r="N28" i="14" s="1"/>
  <c r="M46" i="14"/>
  <c r="O18" i="14"/>
  <c r="O13" i="14"/>
  <c r="O49" i="14"/>
  <c r="O16" i="14"/>
  <c r="O19" i="14"/>
  <c r="O46" i="14"/>
  <c r="O39" i="14"/>
  <c r="O28" i="14"/>
  <c r="O34" i="14"/>
  <c r="O36" i="14"/>
  <c r="O14" i="14"/>
  <c r="O32" i="14"/>
  <c r="O52" i="14"/>
  <c r="O30" i="14"/>
  <c r="O31" i="14"/>
  <c r="O29" i="14"/>
  <c r="O15" i="14"/>
  <c r="O33" i="14"/>
  <c r="U70" i="14"/>
  <c r="Y53" i="13"/>
  <c r="U13" i="1"/>
  <c r="U78" i="1"/>
  <c r="M34" i="14"/>
  <c r="N34" i="14" s="1"/>
  <c r="O65" i="2"/>
  <c r="O71" i="14"/>
  <c r="S54" i="13"/>
  <c r="N29" i="2"/>
  <c r="L54" i="14"/>
  <c r="L33" i="1" s="1"/>
  <c r="V7" i="9"/>
  <c r="R7" i="14"/>
  <c r="Q35" i="14" s="1"/>
  <c r="V7" i="13"/>
  <c r="R7" i="2"/>
  <c r="Q71" i="14"/>
  <c r="U54" i="13"/>
  <c r="T70" i="14"/>
  <c r="X53" i="13"/>
  <c r="T78" i="1"/>
  <c r="M29" i="14"/>
  <c r="M49" i="14"/>
  <c r="J54" i="14"/>
  <c r="J33" i="1" s="1"/>
  <c r="Y74" i="1"/>
  <c r="V70" i="14"/>
  <c r="Z53" i="13"/>
  <c r="V78" i="1"/>
  <c r="Z56" i="9"/>
  <c r="V64" i="2"/>
  <c r="M26" i="2"/>
  <c r="O26" i="2" s="1"/>
  <c r="K54" i="14"/>
  <c r="K33" i="1" s="1"/>
  <c r="M45" i="14"/>
  <c r="N45" i="14" s="1"/>
  <c r="M20" i="14"/>
  <c r="O20" i="14" s="1"/>
  <c r="J15" i="1"/>
  <c r="N9" i="13" s="1"/>
  <c r="N55" i="13"/>
  <c r="J72" i="14"/>
  <c r="M40" i="2"/>
  <c r="N23" i="2"/>
  <c r="N26" i="2"/>
  <c r="M37" i="14"/>
  <c r="O37" i="14" s="1"/>
  <c r="M33" i="14"/>
  <c r="N33" i="14" s="1"/>
  <c r="M14" i="14"/>
  <c r="K42" i="14"/>
  <c r="K29" i="1" s="1"/>
  <c r="Q57" i="9"/>
  <c r="M71" i="14"/>
  <c r="Q54" i="13"/>
  <c r="N43" i="2"/>
  <c r="N46" i="14"/>
  <c r="N14" i="14"/>
  <c r="N15" i="14"/>
  <c r="N39" i="14"/>
  <c r="N49" i="14"/>
  <c r="N17" i="14"/>
  <c r="N52" i="14"/>
  <c r="N29" i="14"/>
  <c r="N13" i="14"/>
  <c r="N32" i="14"/>
  <c r="N15" i="1"/>
  <c r="R9" i="13" s="1"/>
  <c r="N72" i="14"/>
  <c r="R55" i="13"/>
  <c r="M27" i="2"/>
  <c r="W57" i="13"/>
  <c r="S74" i="14"/>
  <c r="S68" i="2"/>
  <c r="W60" i="9"/>
  <c r="M50" i="14"/>
  <c r="N50" i="14" s="1"/>
  <c r="M36" i="14"/>
  <c r="N36" i="14" s="1"/>
  <c r="M26" i="14"/>
  <c r="O26" i="14" s="1"/>
  <c r="O45" i="2"/>
  <c r="N40" i="2"/>
  <c r="O40" i="2"/>
  <c r="O42" i="2"/>
  <c r="N20" i="2"/>
  <c r="M65" i="2"/>
  <c r="R75" i="1"/>
  <c r="R65" i="2" s="1"/>
  <c r="P75" i="1"/>
  <c r="X74" i="1"/>
  <c r="U64" i="2"/>
  <c r="Y56" i="9"/>
  <c r="W74" i="1"/>
  <c r="X56" i="9"/>
  <c r="T64" i="2"/>
  <c r="J66" i="2"/>
  <c r="N58" i="9"/>
  <c r="M76" i="1"/>
  <c r="L66" i="2"/>
  <c r="P58" i="9"/>
  <c r="O76" i="1"/>
  <c r="Q65" i="2"/>
  <c r="T75" i="1"/>
  <c r="Q76" i="1"/>
  <c r="U57" i="9"/>
  <c r="R58" i="9"/>
  <c r="N66" i="2"/>
  <c r="AH24" i="1"/>
  <c r="T25" i="13" l="1"/>
  <c r="U25" i="13"/>
  <c r="W25" i="13" s="1"/>
  <c r="U33" i="13"/>
  <c r="W33" i="13" s="1"/>
  <c r="U26" i="13"/>
  <c r="W26" i="13" s="1"/>
  <c r="U34" i="13"/>
  <c r="U27" i="13"/>
  <c r="U31" i="13"/>
  <c r="W31" i="13" s="1"/>
  <c r="U32" i="13"/>
  <c r="U24" i="13"/>
  <c r="W24" i="13" s="1"/>
  <c r="U28" i="13"/>
  <c r="W28" i="13" s="1"/>
  <c r="U29" i="13"/>
  <c r="U30" i="13"/>
  <c r="W30" i="13" s="1"/>
  <c r="U24" i="9"/>
  <c r="W24" i="9" s="1"/>
  <c r="U25" i="9"/>
  <c r="U26" i="9"/>
  <c r="U27" i="9"/>
  <c r="U28" i="9"/>
  <c r="U29" i="9"/>
  <c r="W29" i="9" s="1"/>
  <c r="U22" i="9"/>
  <c r="W22" i="9" s="1"/>
  <c r="U30" i="9"/>
  <c r="W30" i="9" s="1"/>
  <c r="U23" i="9"/>
  <c r="W23" i="9" s="1"/>
  <c r="T29" i="9"/>
  <c r="P29" i="2"/>
  <c r="N16" i="2"/>
  <c r="P16" i="2" s="1"/>
  <c r="Q16" i="2" s="1"/>
  <c r="N33" i="2"/>
  <c r="P33" i="2" s="1"/>
  <c r="Q33" i="2" s="1"/>
  <c r="N35" i="2"/>
  <c r="P35" i="2" s="1"/>
  <c r="N24" i="2"/>
  <c r="P24" i="2" s="1"/>
  <c r="Q24" i="2" s="1"/>
  <c r="N51" i="14"/>
  <c r="P51" i="14" s="1"/>
  <c r="Q51" i="14" s="1"/>
  <c r="N27" i="14"/>
  <c r="P27" i="14" s="1"/>
  <c r="Q27" i="14" s="1"/>
  <c r="N38" i="14"/>
  <c r="P38" i="14" s="1"/>
  <c r="Q38" i="14" s="1"/>
  <c r="N26" i="14"/>
  <c r="P26" i="14" s="1"/>
  <c r="S35" i="14"/>
  <c r="N48" i="14"/>
  <c r="P48" i="14" s="1"/>
  <c r="Q48" i="14" s="1"/>
  <c r="N30" i="2"/>
  <c r="N32" i="2"/>
  <c r="P32" i="2" s="1"/>
  <c r="Q32" i="2" s="1"/>
  <c r="P34" i="14"/>
  <c r="Q34" i="14" s="1"/>
  <c r="P43" i="2"/>
  <c r="N20" i="14"/>
  <c r="P20" i="14" s="1"/>
  <c r="Q20" i="14" s="1"/>
  <c r="P22" i="2"/>
  <c r="N37" i="14"/>
  <c r="P37" i="14" s="1"/>
  <c r="Q37" i="14" s="1"/>
  <c r="N19" i="2"/>
  <c r="P19" i="2" s="1"/>
  <c r="Q19" i="2" s="1"/>
  <c r="O40" i="14"/>
  <c r="P40" i="14" s="1"/>
  <c r="Q40" i="14" s="1"/>
  <c r="O50" i="14"/>
  <c r="P50" i="14" s="1"/>
  <c r="Q50" i="14" s="1"/>
  <c r="P31" i="2"/>
  <c r="Q31" i="2" s="1"/>
  <c r="P26" i="2"/>
  <c r="P21" i="2"/>
  <c r="O45" i="14"/>
  <c r="P45" i="14" s="1"/>
  <c r="P25" i="2"/>
  <c r="Q25" i="2" s="1"/>
  <c r="N27" i="2"/>
  <c r="O27" i="2"/>
  <c r="R27" i="2" s="1"/>
  <c r="P46" i="2"/>
  <c r="P41" i="2"/>
  <c r="P31" i="14"/>
  <c r="P33" i="14"/>
  <c r="Q33" i="14" s="1"/>
  <c r="P28" i="2"/>
  <c r="Q28" i="2" s="1"/>
  <c r="P20" i="2"/>
  <c r="Q20" i="2" s="1"/>
  <c r="R45" i="2"/>
  <c r="P29" i="14"/>
  <c r="Q35" i="2"/>
  <c r="P44" i="2"/>
  <c r="Q44" i="2" s="1"/>
  <c r="P34" i="2"/>
  <c r="Q34" i="2" s="1"/>
  <c r="P23" i="2"/>
  <c r="Q23" i="2" s="1"/>
  <c r="Q29" i="2"/>
  <c r="P32" i="14"/>
  <c r="Q21" i="2"/>
  <c r="Q43" i="2"/>
  <c r="Q41" i="2"/>
  <c r="P49" i="14"/>
  <c r="P46" i="14"/>
  <c r="Q46" i="14" s="1"/>
  <c r="Q26" i="2"/>
  <c r="P15" i="14"/>
  <c r="Q15" i="14" s="1"/>
  <c r="X54" i="13"/>
  <c r="T71" i="14"/>
  <c r="P71" i="14"/>
  <c r="T54" i="13"/>
  <c r="R34" i="2"/>
  <c r="P19" i="14"/>
  <c r="Q19" i="14" s="1"/>
  <c r="R31" i="2"/>
  <c r="R33" i="2"/>
  <c r="Q32" i="14"/>
  <c r="Q14" i="14"/>
  <c r="Q26" i="14"/>
  <c r="Q49" i="14"/>
  <c r="Q31" i="14"/>
  <c r="Q29" i="14"/>
  <c r="R16" i="2"/>
  <c r="R22" i="2"/>
  <c r="R25" i="2"/>
  <c r="V57" i="9"/>
  <c r="R71" i="14"/>
  <c r="V54" i="13"/>
  <c r="R46" i="2"/>
  <c r="P13" i="14"/>
  <c r="Q13" i="14" s="1"/>
  <c r="P52" i="14"/>
  <c r="Q52" i="14" s="1"/>
  <c r="P39" i="14"/>
  <c r="Q39" i="14" s="1"/>
  <c r="M42" i="14"/>
  <c r="M29" i="1" s="1"/>
  <c r="V74" i="14"/>
  <c r="Z57" i="13"/>
  <c r="V68" i="2"/>
  <c r="Z60" i="9"/>
  <c r="T74" i="14"/>
  <c r="X57" i="13"/>
  <c r="T68" i="2"/>
  <c r="X60" i="9"/>
  <c r="R32" i="2"/>
  <c r="R35" i="2"/>
  <c r="R21" i="2"/>
  <c r="O15" i="1"/>
  <c r="S9" i="13" s="1"/>
  <c r="O72" i="14"/>
  <c r="S55" i="13"/>
  <c r="W70" i="14"/>
  <c r="AA53" i="13"/>
  <c r="W78" i="1"/>
  <c r="R29" i="2"/>
  <c r="U7" i="2"/>
  <c r="Y7" i="13"/>
  <c r="U7" i="14"/>
  <c r="Y7" i="9"/>
  <c r="R28" i="2"/>
  <c r="R44" i="2"/>
  <c r="P36" i="14"/>
  <c r="Q36" i="14" s="1"/>
  <c r="R26" i="2"/>
  <c r="R43" i="2"/>
  <c r="R13" i="14"/>
  <c r="R32" i="14"/>
  <c r="R28" i="14"/>
  <c r="R18" i="14"/>
  <c r="R31" i="14"/>
  <c r="R16" i="14"/>
  <c r="R26" i="14"/>
  <c r="R46" i="14"/>
  <c r="R48" i="14"/>
  <c r="R19" i="14"/>
  <c r="R49" i="14"/>
  <c r="R29" i="14"/>
  <c r="R36" i="14"/>
  <c r="R17" i="14"/>
  <c r="R27" i="14"/>
  <c r="R37" i="14"/>
  <c r="R34" i="14"/>
  <c r="R39" i="14"/>
  <c r="R30" i="14"/>
  <c r="R20" i="14"/>
  <c r="R38" i="14"/>
  <c r="R51" i="14"/>
  <c r="R14" i="14"/>
  <c r="R52" i="14"/>
  <c r="R15" i="14"/>
  <c r="R33" i="14"/>
  <c r="P17" i="14"/>
  <c r="Q17" i="14" s="1"/>
  <c r="M54" i="14"/>
  <c r="M33" i="1" s="1"/>
  <c r="M15" i="1"/>
  <c r="Q9" i="13" s="1"/>
  <c r="Q55" i="13"/>
  <c r="M72" i="14"/>
  <c r="R42" i="2"/>
  <c r="R19" i="2"/>
  <c r="P28" i="14"/>
  <c r="Q28" i="14" s="1"/>
  <c r="P30" i="14"/>
  <c r="Q30" i="14" s="1"/>
  <c r="S30" i="14" s="1"/>
  <c r="R23" i="2"/>
  <c r="R20" i="2"/>
  <c r="U74" i="14"/>
  <c r="U35" i="14" s="1"/>
  <c r="Y57" i="13"/>
  <c r="U68" i="2"/>
  <c r="Y60" i="9"/>
  <c r="P18" i="14"/>
  <c r="Q18" i="14" s="1"/>
  <c r="AB74" i="1"/>
  <c r="AC53" i="13"/>
  <c r="Y70" i="14"/>
  <c r="Y78" i="1"/>
  <c r="Y64" i="2"/>
  <c r="AC56" i="9"/>
  <c r="Q15" i="1"/>
  <c r="U9" i="13" s="1"/>
  <c r="Q72" i="14"/>
  <c r="U55" i="13"/>
  <c r="X70" i="14"/>
  <c r="AB53" i="13"/>
  <c r="X78" i="1"/>
  <c r="X13" i="1"/>
  <c r="R24" i="2"/>
  <c r="P16" i="14"/>
  <c r="Q16" i="14" s="1"/>
  <c r="P14" i="14"/>
  <c r="R41" i="2"/>
  <c r="Q46" i="2"/>
  <c r="P45" i="2"/>
  <c r="Q45" i="2" s="1"/>
  <c r="P40" i="2"/>
  <c r="Q40" i="2" s="1"/>
  <c r="N48" i="2"/>
  <c r="P42" i="2"/>
  <c r="Q42" i="2" s="1"/>
  <c r="R40" i="2"/>
  <c r="O48" i="2"/>
  <c r="O23" i="1" s="1"/>
  <c r="Q22" i="2"/>
  <c r="U75" i="1"/>
  <c r="T57" i="9"/>
  <c r="P65" i="2"/>
  <c r="S75" i="1"/>
  <c r="AA74" i="1"/>
  <c r="AB56" i="9"/>
  <c r="X64" i="2"/>
  <c r="Z74" i="1"/>
  <c r="W64" i="2"/>
  <c r="AA56" i="9"/>
  <c r="P76" i="1"/>
  <c r="S58" i="9"/>
  <c r="O66" i="2"/>
  <c r="R76" i="1"/>
  <c r="Q58" i="9"/>
  <c r="M66" i="2"/>
  <c r="Q66" i="2"/>
  <c r="U58" i="9"/>
  <c r="X57" i="9"/>
  <c r="T76" i="1"/>
  <c r="T65" i="2"/>
  <c r="W75" i="1"/>
  <c r="P10" i="9"/>
  <c r="L10" i="14" s="1"/>
  <c r="Q10" i="9"/>
  <c r="M10" i="14" s="1"/>
  <c r="R10" i="9"/>
  <c r="S10" i="9"/>
  <c r="T10" i="9"/>
  <c r="U10" i="9"/>
  <c r="V10" i="9"/>
  <c r="W10" i="9"/>
  <c r="X10" i="9"/>
  <c r="Y10" i="9"/>
  <c r="Z10" i="9"/>
  <c r="AA10" i="9"/>
  <c r="AB10" i="9"/>
  <c r="AC10" i="9"/>
  <c r="AD10" i="9"/>
  <c r="AE10" i="9"/>
  <c r="AF10" i="9"/>
  <c r="AG10" i="9"/>
  <c r="AH10" i="9"/>
  <c r="AI10" i="9"/>
  <c r="M9" i="9"/>
  <c r="I9" i="14" s="1"/>
  <c r="N9" i="9"/>
  <c r="J9" i="14" s="1"/>
  <c r="O9" i="9"/>
  <c r="K9" i="14" s="1"/>
  <c r="P9" i="9"/>
  <c r="L9" i="14" s="1"/>
  <c r="R9" i="9"/>
  <c r="N8" i="2"/>
  <c r="Q8" i="2"/>
  <c r="T8" i="2"/>
  <c r="W8" i="2"/>
  <c r="Z8" i="2"/>
  <c r="AC8" i="2"/>
  <c r="AG8" i="9"/>
  <c r="O8" i="9"/>
  <c r="R8" i="9"/>
  <c r="U8" i="9"/>
  <c r="X8" i="9"/>
  <c r="AA8" i="9"/>
  <c r="AD8" i="9"/>
  <c r="P54" i="1"/>
  <c r="O54" i="1"/>
  <c r="N54" i="1"/>
  <c r="S54" i="1"/>
  <c r="R54" i="1"/>
  <c r="Q54" i="1"/>
  <c r="V54" i="1"/>
  <c r="U54" i="1"/>
  <c r="T54" i="1"/>
  <c r="Y54" i="1"/>
  <c r="X54" i="1"/>
  <c r="W54" i="1"/>
  <c r="AB54" i="1"/>
  <c r="AA54" i="1"/>
  <c r="Z54" i="1"/>
  <c r="W29" i="13" l="1"/>
  <c r="X31" i="13"/>
  <c r="X24" i="13"/>
  <c r="X32" i="13"/>
  <c r="Z32" i="13" s="1"/>
  <c r="X25" i="13"/>
  <c r="Z25" i="13" s="1"/>
  <c r="X33" i="13"/>
  <c r="X28" i="13"/>
  <c r="X29" i="13"/>
  <c r="Z29" i="13" s="1"/>
  <c r="X30" i="13"/>
  <c r="Z30" i="13" s="1"/>
  <c r="X34" i="13"/>
  <c r="X26" i="13"/>
  <c r="Z26" i="13" s="1"/>
  <c r="X27" i="13"/>
  <c r="Z27" i="13" s="1"/>
  <c r="W32" i="13"/>
  <c r="W27" i="13"/>
  <c r="W34" i="13"/>
  <c r="W26" i="9"/>
  <c r="W25" i="9"/>
  <c r="W28" i="9"/>
  <c r="X24" i="9"/>
  <c r="Z24" i="9" s="1"/>
  <c r="X25" i="9"/>
  <c r="Z25" i="9" s="1"/>
  <c r="X26" i="9"/>
  <c r="Z26" i="9" s="1"/>
  <c r="X27" i="9"/>
  <c r="Z27" i="9" s="1"/>
  <c r="X28" i="9"/>
  <c r="Z28" i="9" s="1"/>
  <c r="X29" i="9"/>
  <c r="X22" i="9"/>
  <c r="X23" i="9"/>
  <c r="W27" i="9"/>
  <c r="N54" i="14"/>
  <c r="N33" i="1" s="1"/>
  <c r="R40" i="14"/>
  <c r="S40" i="14" s="1"/>
  <c r="T40" i="14" s="1"/>
  <c r="R50" i="14"/>
  <c r="S50" i="14" s="1"/>
  <c r="T50" i="14" s="1"/>
  <c r="P30" i="2"/>
  <c r="T35" i="14"/>
  <c r="U45" i="2"/>
  <c r="U30" i="2"/>
  <c r="T33" i="2"/>
  <c r="N42" i="14"/>
  <c r="N29" i="1" s="1"/>
  <c r="S33" i="2"/>
  <c r="O54" i="14"/>
  <c r="O33" i="1" s="1"/>
  <c r="O43" i="1" s="1"/>
  <c r="R45" i="14"/>
  <c r="R54" i="14" s="1"/>
  <c r="R33" i="1" s="1"/>
  <c r="S26" i="2"/>
  <c r="O42" i="14"/>
  <c r="O29" i="1" s="1"/>
  <c r="P27" i="2"/>
  <c r="Q27" i="2" s="1"/>
  <c r="S27" i="2" s="1"/>
  <c r="T27" i="2" s="1"/>
  <c r="U9" i="9"/>
  <c r="Q9" i="14" s="1"/>
  <c r="S45" i="2"/>
  <c r="U23" i="2"/>
  <c r="S24" i="2"/>
  <c r="T24" i="2" s="1"/>
  <c r="S25" i="2"/>
  <c r="T25" i="2" s="1"/>
  <c r="S21" i="2"/>
  <c r="T21" i="2" s="1"/>
  <c r="S16" i="2"/>
  <c r="T16" i="2" s="1"/>
  <c r="S35" i="2"/>
  <c r="T35" i="2" s="1"/>
  <c r="S20" i="2"/>
  <c r="S37" i="14"/>
  <c r="S34" i="2"/>
  <c r="S41" i="2"/>
  <c r="T41" i="2" s="1"/>
  <c r="S29" i="2"/>
  <c r="S17" i="14"/>
  <c r="T17" i="14" s="1"/>
  <c r="S44" i="2"/>
  <c r="T44" i="2" s="1"/>
  <c r="S28" i="2"/>
  <c r="S43" i="2"/>
  <c r="S36" i="14"/>
  <c r="S22" i="2"/>
  <c r="T22" i="2"/>
  <c r="P54" i="14"/>
  <c r="P33" i="1" s="1"/>
  <c r="S31" i="14"/>
  <c r="T31" i="14" s="1"/>
  <c r="S29" i="14"/>
  <c r="T29" i="14" s="1"/>
  <c r="S39" i="14"/>
  <c r="T39" i="14" s="1"/>
  <c r="Q45" i="14"/>
  <c r="Q54" i="14" s="1"/>
  <c r="Q33" i="1" s="1"/>
  <c r="S9" i="9"/>
  <c r="O9" i="14" s="1"/>
  <c r="Q9" i="9"/>
  <c r="M9" i="14" s="1"/>
  <c r="S19" i="14"/>
  <c r="T19" i="14" s="1"/>
  <c r="W54" i="13"/>
  <c r="S71" i="14"/>
  <c r="U43" i="2"/>
  <c r="U29" i="2"/>
  <c r="U32" i="2"/>
  <c r="U16" i="2"/>
  <c r="S33" i="14"/>
  <c r="T15" i="1"/>
  <c r="X9" i="13" s="1"/>
  <c r="T72" i="14"/>
  <c r="X55" i="13"/>
  <c r="U20" i="2"/>
  <c r="U27" i="2"/>
  <c r="U26" i="2"/>
  <c r="S15" i="14"/>
  <c r="T15" i="14" s="1"/>
  <c r="S46" i="14"/>
  <c r="T46" i="14" s="1"/>
  <c r="S34" i="14"/>
  <c r="T34" i="14" s="1"/>
  <c r="Y57" i="9"/>
  <c r="Y54" i="13"/>
  <c r="U71" i="14"/>
  <c r="U46" i="2"/>
  <c r="T36" i="14"/>
  <c r="T20" i="14"/>
  <c r="T33" i="14"/>
  <c r="T37" i="14"/>
  <c r="T30" i="14"/>
  <c r="S16" i="14"/>
  <c r="T16" i="14" s="1"/>
  <c r="U31" i="2"/>
  <c r="U50" i="14"/>
  <c r="U34" i="14"/>
  <c r="U26" i="14"/>
  <c r="U18" i="14"/>
  <c r="U13" i="14"/>
  <c r="U49" i="14"/>
  <c r="U30" i="14"/>
  <c r="U52" i="14"/>
  <c r="U19" i="14"/>
  <c r="U33" i="14"/>
  <c r="U31" i="14"/>
  <c r="U20" i="14"/>
  <c r="U15" i="14"/>
  <c r="U28" i="14"/>
  <c r="U38" i="14"/>
  <c r="U45" i="14"/>
  <c r="U39" i="14"/>
  <c r="U14" i="14"/>
  <c r="U36" i="14"/>
  <c r="U16" i="14"/>
  <c r="U40" i="14"/>
  <c r="U46" i="14"/>
  <c r="U27" i="14"/>
  <c r="U29" i="14"/>
  <c r="U17" i="14"/>
  <c r="U32" i="14"/>
  <c r="U51" i="14"/>
  <c r="U48" i="14"/>
  <c r="U37" i="14"/>
  <c r="S27" i="14"/>
  <c r="T27" i="14" s="1"/>
  <c r="U41" i="2"/>
  <c r="U24" i="2"/>
  <c r="U21" i="2"/>
  <c r="U25" i="2"/>
  <c r="S14" i="14"/>
  <c r="T14" i="14" s="1"/>
  <c r="S18" i="14"/>
  <c r="T18" i="14" s="1"/>
  <c r="S52" i="14"/>
  <c r="T52" i="14" s="1"/>
  <c r="U42" i="2"/>
  <c r="AD53" i="13"/>
  <c r="Z70" i="14"/>
  <c r="Z78" i="1"/>
  <c r="S32" i="2"/>
  <c r="T32" i="2" s="1"/>
  <c r="X7" i="2"/>
  <c r="X7" i="14"/>
  <c r="AB7" i="13"/>
  <c r="AB7" i="9"/>
  <c r="S20" i="14"/>
  <c r="U44" i="2"/>
  <c r="U35" i="2"/>
  <c r="U22" i="2"/>
  <c r="S13" i="14"/>
  <c r="T13" i="14" s="1"/>
  <c r="S32" i="14"/>
  <c r="T32" i="14" s="1"/>
  <c r="U34" i="2"/>
  <c r="S23" i="2"/>
  <c r="T23" i="2" s="1"/>
  <c r="AE74" i="1"/>
  <c r="AB70" i="14"/>
  <c r="AF53" i="13"/>
  <c r="AB78" i="1"/>
  <c r="AF56" i="9"/>
  <c r="AB64" i="2"/>
  <c r="W74" i="14"/>
  <c r="AA57" i="13"/>
  <c r="W68" i="2"/>
  <c r="AA60" i="9"/>
  <c r="S38" i="14"/>
  <c r="T38" i="14" s="1"/>
  <c r="P15" i="1"/>
  <c r="P72" i="14"/>
  <c r="T55" i="13"/>
  <c r="U19" i="2"/>
  <c r="S51" i="14"/>
  <c r="T51" i="14" s="1"/>
  <c r="S19" i="2"/>
  <c r="T19" i="2" s="1"/>
  <c r="S26" i="14"/>
  <c r="T26" i="14" s="1"/>
  <c r="W71" i="14"/>
  <c r="AA54" i="13"/>
  <c r="R15" i="1"/>
  <c r="V55" i="13"/>
  <c r="R72" i="14"/>
  <c r="AE53" i="13"/>
  <c r="AA70" i="14"/>
  <c r="AA78" i="1"/>
  <c r="AA13" i="1"/>
  <c r="AB57" i="13"/>
  <c r="X74" i="14"/>
  <c r="X35" i="14" s="1"/>
  <c r="X68" i="2"/>
  <c r="AB60" i="9"/>
  <c r="AC57" i="13"/>
  <c r="Y74" i="14"/>
  <c r="AC60" i="9"/>
  <c r="Y68" i="2"/>
  <c r="U28" i="2"/>
  <c r="S48" i="14"/>
  <c r="T48" i="14" s="1"/>
  <c r="S49" i="14"/>
  <c r="T49" i="14" s="1"/>
  <c r="S28" i="14"/>
  <c r="T28" i="14" s="1"/>
  <c r="U33" i="2"/>
  <c r="S31" i="2"/>
  <c r="T31" i="2" s="1"/>
  <c r="S46" i="2"/>
  <c r="T46" i="2" s="1"/>
  <c r="AE10" i="2"/>
  <c r="AE10" i="14"/>
  <c r="AD10" i="2"/>
  <c r="AD10" i="14"/>
  <c r="Y10" i="2"/>
  <c r="Y10" i="14"/>
  <c r="Q10" i="2"/>
  <c r="Q10" i="14"/>
  <c r="X10" i="2"/>
  <c r="X10" i="14"/>
  <c r="O10" i="2"/>
  <c r="O10" i="14"/>
  <c r="N9" i="2"/>
  <c r="N9" i="14"/>
  <c r="U10" i="2"/>
  <c r="U10" i="14"/>
  <c r="AB10" i="2"/>
  <c r="AB10" i="14"/>
  <c r="T10" i="2"/>
  <c r="T10" i="14"/>
  <c r="W10" i="2"/>
  <c r="W10" i="14"/>
  <c r="V10" i="2"/>
  <c r="V10" i="14"/>
  <c r="AA10" i="2"/>
  <c r="AA10" i="14"/>
  <c r="S10" i="2"/>
  <c r="S10" i="14"/>
  <c r="P10" i="2"/>
  <c r="P10" i="14"/>
  <c r="N10" i="2"/>
  <c r="N10" i="14"/>
  <c r="AC10" i="2"/>
  <c r="AC10" i="14"/>
  <c r="Z10" i="2"/>
  <c r="Z10" i="14"/>
  <c r="R10" i="2"/>
  <c r="R10" i="14"/>
  <c r="Q9" i="2"/>
  <c r="Q48" i="2"/>
  <c r="U40" i="2"/>
  <c r="R48" i="2"/>
  <c r="R23" i="1" s="1"/>
  <c r="S40" i="2"/>
  <c r="T40" i="2" s="1"/>
  <c r="U65" i="2"/>
  <c r="S42" i="2"/>
  <c r="T42" i="2" s="1"/>
  <c r="T29" i="2"/>
  <c r="T26" i="2"/>
  <c r="T28" i="2"/>
  <c r="T34" i="2"/>
  <c r="T43" i="2"/>
  <c r="T20" i="2"/>
  <c r="T45" i="2"/>
  <c r="W57" i="9"/>
  <c r="S65" i="2"/>
  <c r="X75" i="1"/>
  <c r="V75" i="1"/>
  <c r="AD74" i="1"/>
  <c r="AE56" i="9"/>
  <c r="AA64" i="2"/>
  <c r="AC74" i="1"/>
  <c r="Z64" i="2"/>
  <c r="AD56" i="9"/>
  <c r="S76" i="1"/>
  <c r="R66" i="2"/>
  <c r="V58" i="9"/>
  <c r="U76" i="1"/>
  <c r="T58" i="9"/>
  <c r="P66" i="2"/>
  <c r="T66" i="2"/>
  <c r="X58" i="9"/>
  <c r="W65" i="2"/>
  <c r="W76" i="1"/>
  <c r="AA57" i="9"/>
  <c r="Z75" i="1"/>
  <c r="B54" i="1"/>
  <c r="B47" i="1" s="1"/>
  <c r="AF47" i="1" s="1"/>
  <c r="B37" i="2"/>
  <c r="B19" i="1" s="1"/>
  <c r="B39" i="1" s="1"/>
  <c r="V45" i="2" l="1"/>
  <c r="Z24" i="13"/>
  <c r="Z31" i="13"/>
  <c r="Z28" i="13"/>
  <c r="Z33" i="13"/>
  <c r="AA28" i="13"/>
  <c r="AC28" i="13" s="1"/>
  <c r="AA29" i="13"/>
  <c r="AA30" i="13"/>
  <c r="AC30" i="13" s="1"/>
  <c r="AA24" i="13"/>
  <c r="AC24" i="13" s="1"/>
  <c r="AA25" i="13"/>
  <c r="AA26" i="13"/>
  <c r="AC26" i="13" s="1"/>
  <c r="AA27" i="13"/>
  <c r="AC27" i="13" s="1"/>
  <c r="AA31" i="13"/>
  <c r="AC31" i="13" s="1"/>
  <c r="AA32" i="13"/>
  <c r="AA33" i="13"/>
  <c r="AC33" i="13" s="1"/>
  <c r="AA34" i="13"/>
  <c r="R42" i="14"/>
  <c r="R29" i="1" s="1"/>
  <c r="Z22" i="9"/>
  <c r="Z29" i="9"/>
  <c r="Z23" i="9"/>
  <c r="V23" i="2"/>
  <c r="AA27" i="9"/>
  <c r="AC27" i="9" s="1"/>
  <c r="AA28" i="9"/>
  <c r="AA29" i="9"/>
  <c r="AC29" i="9" s="1"/>
  <c r="AA22" i="9"/>
  <c r="AC22" i="9" s="1"/>
  <c r="AA30" i="9"/>
  <c r="AC30" i="9" s="1"/>
  <c r="AA23" i="9"/>
  <c r="AC23" i="9" s="1"/>
  <c r="AA31" i="9"/>
  <c r="AA24" i="9"/>
  <c r="AC24" i="9" s="1"/>
  <c r="AA32" i="9"/>
  <c r="AA25" i="9"/>
  <c r="AA33" i="9"/>
  <c r="AA26" i="9"/>
  <c r="AC26" i="9" s="1"/>
  <c r="V33" i="2"/>
  <c r="V35" i="14"/>
  <c r="W35" i="14"/>
  <c r="Y35" i="14" s="1"/>
  <c r="X45" i="2"/>
  <c r="X30" i="2"/>
  <c r="Q30" i="2"/>
  <c r="Q42" i="14"/>
  <c r="Q29" i="1" s="1"/>
  <c r="P42" i="14"/>
  <c r="P29" i="1" s="1"/>
  <c r="V35" i="2"/>
  <c r="W35" i="2" s="1"/>
  <c r="O9" i="2"/>
  <c r="V34" i="2"/>
  <c r="W34" i="2" s="1"/>
  <c r="V42" i="2"/>
  <c r="W42" i="2" s="1"/>
  <c r="X28" i="2"/>
  <c r="V21" i="2"/>
  <c r="V25" i="2"/>
  <c r="V46" i="2"/>
  <c r="W46" i="2" s="1"/>
  <c r="V34" i="14"/>
  <c r="W34" i="14" s="1"/>
  <c r="V32" i="2"/>
  <c r="W32" i="2" s="1"/>
  <c r="V29" i="2"/>
  <c r="V24" i="2"/>
  <c r="V16" i="14"/>
  <c r="V31" i="14"/>
  <c r="X46" i="2"/>
  <c r="V26" i="14"/>
  <c r="W26" i="14" s="1"/>
  <c r="V19" i="2"/>
  <c r="W19" i="2" s="1"/>
  <c r="V38" i="14"/>
  <c r="W38" i="14" s="1"/>
  <c r="X41" i="2"/>
  <c r="X23" i="2"/>
  <c r="X20" i="2"/>
  <c r="W21" i="2"/>
  <c r="V20" i="2"/>
  <c r="W20" i="2" s="1"/>
  <c r="R43" i="1"/>
  <c r="X21" i="2"/>
  <c r="X26" i="2"/>
  <c r="X43" i="2"/>
  <c r="W24" i="2"/>
  <c r="X16" i="2"/>
  <c r="V28" i="2"/>
  <c r="W28" i="2" s="1"/>
  <c r="S45" i="14"/>
  <c r="T45" i="14" s="1"/>
  <c r="V45" i="14" s="1"/>
  <c r="W45" i="14" s="1"/>
  <c r="X9" i="9"/>
  <c r="T9" i="2" s="1"/>
  <c r="V27" i="2"/>
  <c r="W27" i="2" s="1"/>
  <c r="W25" i="2"/>
  <c r="X25" i="2"/>
  <c r="Z71" i="14"/>
  <c r="AD54" i="13"/>
  <c r="AC70" i="14"/>
  <c r="AG53" i="13"/>
  <c r="AC78" i="1"/>
  <c r="Z54" i="13"/>
  <c r="V71" i="14"/>
  <c r="AA7" i="14"/>
  <c r="Z35" i="14" s="1"/>
  <c r="AE7" i="13"/>
  <c r="AE7" i="9"/>
  <c r="AA7" i="2"/>
  <c r="S42" i="14"/>
  <c r="S29" i="1" s="1"/>
  <c r="U54" i="14"/>
  <c r="U33" i="1" s="1"/>
  <c r="X31" i="2"/>
  <c r="V46" i="14"/>
  <c r="W46" i="14" s="1"/>
  <c r="V37" i="14"/>
  <c r="W37" i="14" s="1"/>
  <c r="V52" i="14"/>
  <c r="V31" i="2"/>
  <c r="W31" i="2" s="1"/>
  <c r="U15" i="1"/>
  <c r="Y55" i="13"/>
  <c r="U72" i="14"/>
  <c r="X65" i="2"/>
  <c r="X71" i="14"/>
  <c r="AB54" i="13"/>
  <c r="V41" i="2"/>
  <c r="W41" i="2" s="1"/>
  <c r="AA74" i="14"/>
  <c r="AA35" i="14" s="1"/>
  <c r="AE57" i="13"/>
  <c r="AE60" i="9"/>
  <c r="AA68" i="2"/>
  <c r="X24" i="2"/>
  <c r="V30" i="14"/>
  <c r="W30" i="14" s="1"/>
  <c r="V36" i="14"/>
  <c r="X27" i="2"/>
  <c r="X22" i="2"/>
  <c r="V51" i="14"/>
  <c r="W51" i="14" s="1"/>
  <c r="S15" i="1"/>
  <c r="W55" i="13"/>
  <c r="S72" i="14"/>
  <c r="V26" i="2"/>
  <c r="W26" i="2" s="1"/>
  <c r="X34" i="2"/>
  <c r="X35" i="2"/>
  <c r="AD57" i="13"/>
  <c r="Z74" i="14"/>
  <c r="AD60" i="9"/>
  <c r="Z68" i="2"/>
  <c r="U42" i="14"/>
  <c r="U29" i="1" s="1"/>
  <c r="V18" i="14"/>
  <c r="W18" i="14" s="1"/>
  <c r="V13" i="14"/>
  <c r="W13" i="14" s="1"/>
  <c r="V28" i="14"/>
  <c r="W28" i="14" s="1"/>
  <c r="T42" i="14"/>
  <c r="T29" i="1" s="1"/>
  <c r="X32" i="2"/>
  <c r="AE64" i="2"/>
  <c r="AG64" i="2" s="1"/>
  <c r="AE70" i="14"/>
  <c r="AG70" i="14" s="1"/>
  <c r="AI53" i="13"/>
  <c r="AK53" i="13" s="1"/>
  <c r="AE78" i="1"/>
  <c r="AI56" i="9"/>
  <c r="AK56" i="9" s="1"/>
  <c r="X42" i="2"/>
  <c r="V48" i="14"/>
  <c r="W48" i="14" s="1"/>
  <c r="W33" i="2"/>
  <c r="W45" i="2"/>
  <c r="V9" i="9"/>
  <c r="V9" i="13"/>
  <c r="V16" i="2"/>
  <c r="T9" i="9"/>
  <c r="T9" i="13"/>
  <c r="V19" i="14"/>
  <c r="W19" i="14" s="1"/>
  <c r="V40" i="14"/>
  <c r="W40" i="14" s="1"/>
  <c r="V20" i="14"/>
  <c r="W20" i="14" s="1"/>
  <c r="V15" i="14"/>
  <c r="X29" i="2"/>
  <c r="X76" i="1"/>
  <c r="X15" i="1" s="1"/>
  <c r="W72" i="14"/>
  <c r="AA55" i="13"/>
  <c r="V17" i="14"/>
  <c r="W17" i="14" s="1"/>
  <c r="V49" i="14"/>
  <c r="W49" i="14" s="1"/>
  <c r="V22" i="2"/>
  <c r="W22" i="2" s="1"/>
  <c r="V39" i="14"/>
  <c r="W39" i="14" s="1"/>
  <c r="W29" i="2"/>
  <c r="W16" i="2"/>
  <c r="V27" i="14"/>
  <c r="W27" i="14" s="1"/>
  <c r="V33" i="14"/>
  <c r="AD70" i="14"/>
  <c r="AF70" i="14" s="1"/>
  <c r="AH70" i="14" s="1"/>
  <c r="AH53" i="13"/>
  <c r="AJ53" i="13" s="1"/>
  <c r="AL53" i="13" s="1"/>
  <c r="AD13" i="1"/>
  <c r="AD78" i="1"/>
  <c r="W23" i="2"/>
  <c r="X33" i="2"/>
  <c r="X46" i="14"/>
  <c r="X19" i="14"/>
  <c r="X16" i="14"/>
  <c r="X27" i="14"/>
  <c r="X48" i="14"/>
  <c r="X45" i="14"/>
  <c r="X17" i="14"/>
  <c r="X15" i="14"/>
  <c r="X33" i="14"/>
  <c r="X26" i="14"/>
  <c r="X34" i="14"/>
  <c r="X31" i="14"/>
  <c r="X13" i="14"/>
  <c r="X32" i="14"/>
  <c r="X30" i="14"/>
  <c r="X49" i="14"/>
  <c r="X39" i="14"/>
  <c r="X20" i="14"/>
  <c r="X51" i="14"/>
  <c r="X29" i="14"/>
  <c r="X38" i="14"/>
  <c r="X36" i="14"/>
  <c r="X14" i="14"/>
  <c r="X18" i="14"/>
  <c r="X40" i="14"/>
  <c r="X52" i="14"/>
  <c r="X50" i="14"/>
  <c r="X37" i="14"/>
  <c r="X28" i="14"/>
  <c r="X19" i="2"/>
  <c r="AB74" i="14"/>
  <c r="AF57" i="13"/>
  <c r="AF60" i="9"/>
  <c r="AB68" i="2"/>
  <c r="X44" i="2"/>
  <c r="W36" i="14"/>
  <c r="W31" i="14"/>
  <c r="W33" i="14"/>
  <c r="W16" i="14"/>
  <c r="W52" i="14"/>
  <c r="W50" i="14"/>
  <c r="W15" i="14"/>
  <c r="V44" i="2"/>
  <c r="W44" i="2" s="1"/>
  <c r="V29" i="14"/>
  <c r="W29" i="14" s="1"/>
  <c r="V50" i="14"/>
  <c r="V32" i="14"/>
  <c r="W32" i="14" s="1"/>
  <c r="V14" i="14"/>
  <c r="W14" i="14" s="1"/>
  <c r="V40" i="2"/>
  <c r="W40" i="2" s="1"/>
  <c r="X40" i="2"/>
  <c r="U48" i="2"/>
  <c r="U23" i="1" s="1"/>
  <c r="T48" i="2"/>
  <c r="V43" i="2"/>
  <c r="W43" i="2" s="1"/>
  <c r="W15" i="1"/>
  <c r="AB57" i="9"/>
  <c r="Z57" i="9"/>
  <c r="V65" i="2"/>
  <c r="AA75" i="1"/>
  <c r="Y75" i="1"/>
  <c r="AH56" i="9"/>
  <c r="AJ56" i="9" s="1"/>
  <c r="AL56" i="9" s="1"/>
  <c r="AD64" i="2"/>
  <c r="AF64" i="2" s="1"/>
  <c r="AH64" i="2" s="1"/>
  <c r="AG56" i="9"/>
  <c r="AC64" i="2"/>
  <c r="V76" i="1"/>
  <c r="Y58" i="9"/>
  <c r="U66" i="2"/>
  <c r="S66" i="2"/>
  <c r="W58" i="9"/>
  <c r="Z65" i="2"/>
  <c r="Z76" i="1"/>
  <c r="AD57" i="9"/>
  <c r="AC75" i="1"/>
  <c r="AA58" i="9"/>
  <c r="W66" i="2"/>
  <c r="M54" i="1"/>
  <c r="L54" i="1"/>
  <c r="K54" i="1"/>
  <c r="J54" i="1"/>
  <c r="I54" i="1"/>
  <c r="H54" i="1"/>
  <c r="G54" i="1"/>
  <c r="F54" i="1"/>
  <c r="E54" i="1"/>
  <c r="C54" i="1"/>
  <c r="D54" i="1"/>
  <c r="K8" i="2"/>
  <c r="H8" i="2"/>
  <c r="E8" i="2"/>
  <c r="B8" i="2"/>
  <c r="F8" i="9"/>
  <c r="H9" i="9"/>
  <c r="I9" i="9"/>
  <c r="J9" i="9"/>
  <c r="K9" i="9"/>
  <c r="L9" i="9"/>
  <c r="I9" i="2"/>
  <c r="J9" i="2"/>
  <c r="K9" i="2"/>
  <c r="L9" i="2"/>
  <c r="M9" i="2"/>
  <c r="L8" i="9"/>
  <c r="I8" i="9"/>
  <c r="L19" i="1"/>
  <c r="L39" i="1" s="1"/>
  <c r="I19" i="1"/>
  <c r="I39" i="1" s="1"/>
  <c r="D46" i="2"/>
  <c r="D45" i="2"/>
  <c r="D44" i="2"/>
  <c r="D43" i="2"/>
  <c r="D42" i="2"/>
  <c r="D41" i="2"/>
  <c r="D40" i="2"/>
  <c r="D35" i="2"/>
  <c r="D34" i="2"/>
  <c r="D33" i="2"/>
  <c r="D32" i="2"/>
  <c r="D31" i="2"/>
  <c r="D13" i="2"/>
  <c r="E13" i="2" s="1"/>
  <c r="G13" i="2" s="1"/>
  <c r="H13" i="2" s="1"/>
  <c r="J13" i="2" s="1"/>
  <c r="K13" i="2" s="1"/>
  <c r="M13" i="2" s="1"/>
  <c r="D14" i="2"/>
  <c r="E14" i="2" s="1"/>
  <c r="G14" i="2" s="1"/>
  <c r="H14" i="2" s="1"/>
  <c r="J14" i="2" s="1"/>
  <c r="K14" i="2" s="1"/>
  <c r="M14" i="2" s="1"/>
  <c r="D15" i="2"/>
  <c r="E15" i="2" s="1"/>
  <c r="G15" i="2" s="1"/>
  <c r="H15" i="2" s="1"/>
  <c r="J15" i="2" s="1"/>
  <c r="K15" i="2" s="1"/>
  <c r="M15" i="2" s="1"/>
  <c r="D17" i="2"/>
  <c r="E17" i="2" s="1"/>
  <c r="G17" i="2" s="1"/>
  <c r="H17" i="2" s="1"/>
  <c r="J17" i="2" s="1"/>
  <c r="K17" i="2" s="1"/>
  <c r="M17" i="2" s="1"/>
  <c r="D18" i="2"/>
  <c r="E18" i="2" s="1"/>
  <c r="G18" i="2" s="1"/>
  <c r="H18" i="2" s="1"/>
  <c r="J18" i="2" s="1"/>
  <c r="K18" i="2" s="1"/>
  <c r="M18" i="2" s="1"/>
  <c r="D25" i="2"/>
  <c r="D29" i="2"/>
  <c r="D12" i="2"/>
  <c r="E12" i="2" s="1"/>
  <c r="G12" i="2" s="1"/>
  <c r="C48" i="2"/>
  <c r="C23" i="1" s="1"/>
  <c r="C43" i="1" s="1"/>
  <c r="F48" i="2"/>
  <c r="F23" i="1" s="1"/>
  <c r="F43" i="1" s="1"/>
  <c r="I23" i="1"/>
  <c r="I43" i="1" s="1"/>
  <c r="L23" i="1"/>
  <c r="L43" i="1" s="1"/>
  <c r="B48" i="2"/>
  <c r="B23" i="1" s="1"/>
  <c r="B43" i="1" s="1"/>
  <c r="C37" i="2"/>
  <c r="C19" i="1" s="1"/>
  <c r="C39" i="1" s="1"/>
  <c r="F19" i="1"/>
  <c r="F39" i="1" s="1"/>
  <c r="AC32" i="13" l="1"/>
  <c r="AC25" i="13"/>
  <c r="AC29" i="13"/>
  <c r="AD26" i="13"/>
  <c r="AF26" i="13" s="1"/>
  <c r="AD34" i="13"/>
  <c r="AF34" i="13" s="1"/>
  <c r="AD27" i="13"/>
  <c r="AD28" i="13"/>
  <c r="AF28" i="13" s="1"/>
  <c r="AD32" i="13"/>
  <c r="AF32" i="13" s="1"/>
  <c r="AD33" i="13"/>
  <c r="AF33" i="13" s="1"/>
  <c r="AD24" i="13"/>
  <c r="AD25" i="13"/>
  <c r="AF25" i="13" s="1"/>
  <c r="AD29" i="13"/>
  <c r="AF29" i="13" s="1"/>
  <c r="AD30" i="13"/>
  <c r="AD31" i="13"/>
  <c r="AC34" i="13"/>
  <c r="AD22" i="9"/>
  <c r="AF22" i="9" s="1"/>
  <c r="AD30" i="9"/>
  <c r="AD23" i="9"/>
  <c r="AF23" i="9" s="1"/>
  <c r="AD31" i="9"/>
  <c r="AD24" i="9"/>
  <c r="AD25" i="9"/>
  <c r="AF25" i="9" s="1"/>
  <c r="AD26" i="9"/>
  <c r="AF26" i="9" s="1"/>
  <c r="AD27" i="9"/>
  <c r="AF27" i="9" s="1"/>
  <c r="AD28" i="9"/>
  <c r="AF28" i="9" s="1"/>
  <c r="AD29" i="9"/>
  <c r="AF29" i="9" s="1"/>
  <c r="AC25" i="9"/>
  <c r="AC28" i="9"/>
  <c r="Y22" i="2"/>
  <c r="AB35" i="14"/>
  <c r="Y45" i="2"/>
  <c r="AA46" i="2"/>
  <c r="AA30" i="2"/>
  <c r="S30" i="2"/>
  <c r="Y17" i="14"/>
  <c r="Y26" i="14"/>
  <c r="Y35" i="2"/>
  <c r="Z35" i="2" s="1"/>
  <c r="Y52" i="14"/>
  <c r="Z52" i="14" s="1"/>
  <c r="O14" i="2"/>
  <c r="R14" i="2" s="1"/>
  <c r="U14" i="2" s="1"/>
  <c r="X14" i="2" s="1"/>
  <c r="AA14" i="2" s="1"/>
  <c r="N14" i="2"/>
  <c r="AA25" i="2"/>
  <c r="O13" i="2"/>
  <c r="R13" i="2" s="1"/>
  <c r="U13" i="2" s="1"/>
  <c r="X13" i="2" s="1"/>
  <c r="AA13" i="2" s="1"/>
  <c r="N13" i="2"/>
  <c r="Y42" i="2"/>
  <c r="Z42" i="2" s="1"/>
  <c r="O18" i="2"/>
  <c r="N18" i="2"/>
  <c r="Y46" i="2"/>
  <c r="Z46" i="2" s="1"/>
  <c r="O17" i="2"/>
  <c r="R17" i="2" s="1"/>
  <c r="U17" i="2" s="1"/>
  <c r="X17" i="2" s="1"/>
  <c r="AA17" i="2" s="1"/>
  <c r="N17" i="2"/>
  <c r="O15" i="2"/>
  <c r="R15" i="2" s="1"/>
  <c r="U15" i="2" s="1"/>
  <c r="X15" i="2" s="1"/>
  <c r="AA15" i="2" s="1"/>
  <c r="N15" i="2"/>
  <c r="R18" i="2"/>
  <c r="T54" i="14"/>
  <c r="T33" i="1" s="1"/>
  <c r="Y23" i="2"/>
  <c r="Z23" i="2" s="1"/>
  <c r="Y28" i="2"/>
  <c r="S54" i="14"/>
  <c r="S33" i="1" s="1"/>
  <c r="Y31" i="2"/>
  <c r="Y16" i="2"/>
  <c r="Y32" i="14"/>
  <c r="Z22" i="2"/>
  <c r="Y44" i="2"/>
  <c r="Z44" i="2" s="1"/>
  <c r="Y49" i="14"/>
  <c r="Z49" i="14" s="1"/>
  <c r="Y41" i="2"/>
  <c r="Y43" i="2"/>
  <c r="Z43" i="2" s="1"/>
  <c r="Y26" i="2"/>
  <c r="Y20" i="2"/>
  <c r="Z20" i="2" s="1"/>
  <c r="Y19" i="2"/>
  <c r="Z19" i="2" s="1"/>
  <c r="Y21" i="2"/>
  <c r="Y50" i="14"/>
  <c r="Y48" i="14"/>
  <c r="Z48" i="14" s="1"/>
  <c r="Y27" i="2"/>
  <c r="Y31" i="14"/>
  <c r="AA21" i="2"/>
  <c r="Y33" i="2"/>
  <c r="Z33" i="2" s="1"/>
  <c r="Y15" i="14"/>
  <c r="Z15" i="14" s="1"/>
  <c r="AA26" i="2"/>
  <c r="Y14" i="14"/>
  <c r="Z14" i="14" s="1"/>
  <c r="U43" i="1"/>
  <c r="T9" i="14"/>
  <c r="AA23" i="2"/>
  <c r="Y25" i="2"/>
  <c r="Z25" i="2" s="1"/>
  <c r="Y38" i="14"/>
  <c r="Y28" i="14"/>
  <c r="Z28" i="14" s="1"/>
  <c r="Y36" i="14"/>
  <c r="Z36" i="14" s="1"/>
  <c r="Y34" i="2"/>
  <c r="Z34" i="2" s="1"/>
  <c r="Y9" i="9"/>
  <c r="Y9" i="13"/>
  <c r="Y13" i="14"/>
  <c r="Y51" i="14"/>
  <c r="Y40" i="14"/>
  <c r="Z40" i="14" s="1"/>
  <c r="Z27" i="2"/>
  <c r="AA41" i="2"/>
  <c r="AA32" i="2"/>
  <c r="AA28" i="2"/>
  <c r="AA27" i="2"/>
  <c r="AB9" i="9"/>
  <c r="X9" i="14" s="1"/>
  <c r="AB9" i="13"/>
  <c r="Y34" i="14"/>
  <c r="Z34" i="14" s="1"/>
  <c r="Y33" i="14"/>
  <c r="X42" i="14"/>
  <c r="X29" i="1" s="1"/>
  <c r="AA16" i="2"/>
  <c r="AA20" i="2"/>
  <c r="P9" i="2"/>
  <c r="P9" i="14"/>
  <c r="Z45" i="2"/>
  <c r="Z26" i="2"/>
  <c r="AC74" i="14"/>
  <c r="AG57" i="13"/>
  <c r="AC68" i="2"/>
  <c r="AG60" i="9"/>
  <c r="AB75" i="1"/>
  <c r="AB65" i="2" s="1"/>
  <c r="AE54" i="13"/>
  <c r="AA71" i="14"/>
  <c r="Y76" i="1"/>
  <c r="Y15" i="1" s="1"/>
  <c r="X72" i="14"/>
  <c r="AB55" i="13"/>
  <c r="AA31" i="2"/>
  <c r="AA45" i="2"/>
  <c r="AA29" i="2"/>
  <c r="R9" i="2"/>
  <c r="R9" i="14"/>
  <c r="AC71" i="14"/>
  <c r="AG54" i="13"/>
  <c r="Y19" i="14"/>
  <c r="Z19" i="14" s="1"/>
  <c r="AA19" i="2"/>
  <c r="Z38" i="14"/>
  <c r="Z13" i="14"/>
  <c r="Z17" i="14"/>
  <c r="Z50" i="14"/>
  <c r="Z33" i="14"/>
  <c r="Z26" i="14"/>
  <c r="Z32" i="14"/>
  <c r="Z51" i="14"/>
  <c r="Z31" i="14"/>
  <c r="V15" i="1"/>
  <c r="V72" i="14"/>
  <c r="Z55" i="13"/>
  <c r="Y71" i="14"/>
  <c r="AC54" i="13"/>
  <c r="Z31" i="2"/>
  <c r="Y20" i="14"/>
  <c r="Z20" i="14" s="1"/>
  <c r="AD74" i="14"/>
  <c r="AD35" i="14" s="1"/>
  <c r="AG35" i="14" s="1"/>
  <c r="AH57" i="13"/>
  <c r="AD68" i="2"/>
  <c r="AH60" i="9"/>
  <c r="V42" i="14"/>
  <c r="V29" i="1" s="1"/>
  <c r="AA43" i="2"/>
  <c r="Y18" i="14"/>
  <c r="Z18" i="14" s="1"/>
  <c r="AD7" i="2"/>
  <c r="AH7" i="13"/>
  <c r="AD7" i="14"/>
  <c r="AC35" i="14" s="1"/>
  <c r="AH7" i="9"/>
  <c r="AB58" i="9"/>
  <c r="Y29" i="14"/>
  <c r="Z29" i="14" s="1"/>
  <c r="AA44" i="2"/>
  <c r="Y30" i="14"/>
  <c r="Z30" i="14" s="1"/>
  <c r="AA33" i="2"/>
  <c r="Z16" i="2"/>
  <c r="W9" i="9"/>
  <c r="W9" i="13"/>
  <c r="V54" i="14"/>
  <c r="V33" i="1" s="1"/>
  <c r="AA24" i="2"/>
  <c r="Y24" i="2"/>
  <c r="Z24" i="2" s="1"/>
  <c r="AA20" i="14"/>
  <c r="AA45" i="14"/>
  <c r="AA51" i="14"/>
  <c r="AA26" i="14"/>
  <c r="AA40" i="14"/>
  <c r="AA46" i="14"/>
  <c r="AA19" i="14"/>
  <c r="AA31" i="14"/>
  <c r="AA27" i="14"/>
  <c r="AA16" i="14"/>
  <c r="AA49" i="14"/>
  <c r="AA30" i="14"/>
  <c r="AA52" i="14"/>
  <c r="AA34" i="14"/>
  <c r="AA32" i="14"/>
  <c r="AA50" i="14"/>
  <c r="AA28" i="14"/>
  <c r="AA18" i="14"/>
  <c r="AA33" i="14"/>
  <c r="AA17" i="14"/>
  <c r="AA29" i="14"/>
  <c r="AA38" i="14"/>
  <c r="AA37" i="14"/>
  <c r="AA13" i="14"/>
  <c r="AA39" i="14"/>
  <c r="AA36" i="14"/>
  <c r="AA14" i="14"/>
  <c r="AA15" i="14"/>
  <c r="AA48" i="14"/>
  <c r="Y27" i="14"/>
  <c r="Z27" i="14" s="1"/>
  <c r="AE74" i="14"/>
  <c r="AI57" i="13"/>
  <c r="AE68" i="2"/>
  <c r="AI60" i="9"/>
  <c r="Z41" i="2"/>
  <c r="Y16" i="14"/>
  <c r="Z16" i="14" s="1"/>
  <c r="W42" i="14"/>
  <c r="W29" i="1" s="1"/>
  <c r="AA35" i="2"/>
  <c r="AA42" i="2"/>
  <c r="AA34" i="2"/>
  <c r="AA76" i="1"/>
  <c r="AA15" i="1" s="1"/>
  <c r="AD55" i="13"/>
  <c r="Z72" i="14"/>
  <c r="X66" i="2"/>
  <c r="AA9" i="9"/>
  <c r="W9" i="14" s="1"/>
  <c r="AA9" i="13"/>
  <c r="Z28" i="2"/>
  <c r="Y46" i="14"/>
  <c r="Z46" i="14" s="1"/>
  <c r="Y39" i="14"/>
  <c r="Z39" i="14" s="1"/>
  <c r="Y45" i="14"/>
  <c r="Z45" i="14" s="1"/>
  <c r="W54" i="14"/>
  <c r="W33" i="1" s="1"/>
  <c r="Y37" i="14"/>
  <c r="Z37" i="14" s="1"/>
  <c r="X54" i="14"/>
  <c r="X33" i="1" s="1"/>
  <c r="Y29" i="2"/>
  <c r="Z29" i="2" s="1"/>
  <c r="Y32" i="2"/>
  <c r="Z32" i="2" s="1"/>
  <c r="Z21" i="2"/>
  <c r="AA22" i="2"/>
  <c r="Y40" i="2"/>
  <c r="Z40" i="2" s="1"/>
  <c r="E9" i="2"/>
  <c r="E9" i="14"/>
  <c r="D9" i="2"/>
  <c r="D9" i="14"/>
  <c r="H9" i="2"/>
  <c r="H9" i="14"/>
  <c r="G9" i="2"/>
  <c r="G9" i="14"/>
  <c r="F9" i="2"/>
  <c r="F9" i="14"/>
  <c r="AA40" i="2"/>
  <c r="X48" i="2"/>
  <c r="X23" i="1" s="1"/>
  <c r="W48" i="2"/>
  <c r="H12" i="2"/>
  <c r="G37" i="2"/>
  <c r="AE57" i="9"/>
  <c r="AA65" i="2"/>
  <c r="AD75" i="1"/>
  <c r="Z15" i="1"/>
  <c r="AC57" i="9"/>
  <c r="Y65" i="2"/>
  <c r="AG54" i="1"/>
  <c r="Z58" i="9"/>
  <c r="V66" i="2"/>
  <c r="AG57" i="9"/>
  <c r="AC76" i="1"/>
  <c r="AC65" i="2"/>
  <c r="AD58" i="9"/>
  <c r="Z66" i="2"/>
  <c r="AF54" i="1"/>
  <c r="AH54" i="1"/>
  <c r="D48" i="2"/>
  <c r="D23" i="1" s="1"/>
  <c r="D43" i="1" s="1"/>
  <c r="F9" i="9"/>
  <c r="G9" i="9"/>
  <c r="D37" i="2"/>
  <c r="D19" i="1" s="1"/>
  <c r="D39" i="1" s="1"/>
  <c r="G10" i="9"/>
  <c r="H10" i="9"/>
  <c r="I10" i="9"/>
  <c r="J10" i="9"/>
  <c r="K10" i="9"/>
  <c r="L10" i="9"/>
  <c r="M10" i="9"/>
  <c r="N10" i="9"/>
  <c r="O10" i="9"/>
  <c r="L10" i="2"/>
  <c r="M10" i="2"/>
  <c r="AJ10" i="9"/>
  <c r="AF10" i="14" s="1"/>
  <c r="AL10" i="9"/>
  <c r="AH10" i="14" s="1"/>
  <c r="F10" i="9"/>
  <c r="K11" i="9"/>
  <c r="N11" i="9" s="1"/>
  <c r="Q11" i="9" s="1"/>
  <c r="T11" i="9" s="1"/>
  <c r="W11" i="9" s="1"/>
  <c r="Z11" i="9" s="1"/>
  <c r="AC11" i="9" s="1"/>
  <c r="AF11" i="9" s="1"/>
  <c r="AI11" i="9" s="1"/>
  <c r="J11" i="9"/>
  <c r="M11" i="9" s="1"/>
  <c r="P11" i="9" s="1"/>
  <c r="S11" i="9" s="1"/>
  <c r="V11" i="9" s="1"/>
  <c r="Y11" i="9" s="1"/>
  <c r="AB11" i="9" s="1"/>
  <c r="AE11" i="9" s="1"/>
  <c r="AH11" i="9" s="1"/>
  <c r="I11" i="9"/>
  <c r="L11" i="9" s="1"/>
  <c r="P18" i="2" l="1"/>
  <c r="Q18" i="2" s="1"/>
  <c r="AF24" i="13"/>
  <c r="AG24" i="13"/>
  <c r="AI24" i="13" s="1"/>
  <c r="AG32" i="13"/>
  <c r="AG25" i="13"/>
  <c r="AI25" i="13" s="1"/>
  <c r="AL25" i="13" s="1"/>
  <c r="AG33" i="13"/>
  <c r="AI33" i="13" s="1"/>
  <c r="AL33" i="13" s="1"/>
  <c r="AG26" i="13"/>
  <c r="AI26" i="13" s="1"/>
  <c r="AL26" i="13" s="1"/>
  <c r="AG34" i="13"/>
  <c r="AI34" i="13" s="1"/>
  <c r="AL34" i="13" s="1"/>
  <c r="AG29" i="13"/>
  <c r="AI29" i="13" s="1"/>
  <c r="AL29" i="13" s="1"/>
  <c r="AG30" i="13"/>
  <c r="AI30" i="13" s="1"/>
  <c r="AG31" i="13"/>
  <c r="AI31" i="13" s="1"/>
  <c r="AG27" i="13"/>
  <c r="AI27" i="13" s="1"/>
  <c r="AG28" i="13"/>
  <c r="AJ33" i="13"/>
  <c r="AF30" i="13"/>
  <c r="AL30" i="13" s="1"/>
  <c r="AJ30" i="13"/>
  <c r="AF31" i="13"/>
  <c r="AF27" i="13"/>
  <c r="AG23" i="9"/>
  <c r="AI23" i="9" s="1"/>
  <c r="AL23" i="9" s="1"/>
  <c r="AG24" i="9"/>
  <c r="AI24" i="9" s="1"/>
  <c r="AG25" i="9"/>
  <c r="AG26" i="9"/>
  <c r="AG27" i="9"/>
  <c r="AG28" i="9"/>
  <c r="AI28" i="9" s="1"/>
  <c r="AL28" i="9" s="1"/>
  <c r="AG29" i="9"/>
  <c r="AI29" i="9" s="1"/>
  <c r="AL29" i="9" s="1"/>
  <c r="AG22" i="9"/>
  <c r="AG30" i="9"/>
  <c r="AJ23" i="9"/>
  <c r="AF24" i="9"/>
  <c r="AE35" i="14"/>
  <c r="AH35" i="14" s="1"/>
  <c r="AA66" i="2"/>
  <c r="AD21" i="2"/>
  <c r="AD30" i="2"/>
  <c r="AG30" i="2" s="1"/>
  <c r="AF35" i="14"/>
  <c r="AB76" i="1"/>
  <c r="AB66" i="2" s="1"/>
  <c r="P14" i="2"/>
  <c r="Q14" i="2" s="1"/>
  <c r="S14" i="2" s="1"/>
  <c r="T14" i="2" s="1"/>
  <c r="V14" i="2" s="1"/>
  <c r="W14" i="2" s="1"/>
  <c r="Y14" i="2" s="1"/>
  <c r="Z14" i="2" s="1"/>
  <c r="AB14" i="2" s="1"/>
  <c r="AC14" i="2" s="1"/>
  <c r="T30" i="2"/>
  <c r="P17" i="2"/>
  <c r="Q17" i="2" s="1"/>
  <c r="S17" i="2" s="1"/>
  <c r="T17" i="2" s="1"/>
  <c r="V17" i="2" s="1"/>
  <c r="W17" i="2" s="1"/>
  <c r="Y17" i="2" s="1"/>
  <c r="Z17" i="2" s="1"/>
  <c r="AB17" i="2" s="1"/>
  <c r="AC17" i="2" s="1"/>
  <c r="S18" i="2"/>
  <c r="T18" i="2" s="1"/>
  <c r="U18" i="2"/>
  <c r="X18" i="2" s="1"/>
  <c r="AA18" i="2" s="1"/>
  <c r="P15" i="2"/>
  <c r="Q15" i="2" s="1"/>
  <c r="S15" i="2" s="1"/>
  <c r="T15" i="2" s="1"/>
  <c r="V15" i="2" s="1"/>
  <c r="W15" i="2" s="1"/>
  <c r="Y15" i="2" s="1"/>
  <c r="Z15" i="2" s="1"/>
  <c r="AB15" i="2" s="1"/>
  <c r="AC15" i="2" s="1"/>
  <c r="P13" i="2"/>
  <c r="Q13" i="2" s="1"/>
  <c r="S13" i="2" s="1"/>
  <c r="T13" i="2" s="1"/>
  <c r="V13" i="2" s="1"/>
  <c r="W13" i="2" s="1"/>
  <c r="Y13" i="2" s="1"/>
  <c r="Z13" i="2" s="1"/>
  <c r="AB13" i="2" s="1"/>
  <c r="AC13" i="2" s="1"/>
  <c r="AE58" i="9"/>
  <c r="AB25" i="2"/>
  <c r="AB43" i="2"/>
  <c r="AC43" i="2" s="1"/>
  <c r="AF43" i="2" s="1"/>
  <c r="AB37" i="14"/>
  <c r="AB29" i="2"/>
  <c r="AC29" i="2" s="1"/>
  <c r="AF29" i="2" s="1"/>
  <c r="AG21" i="2"/>
  <c r="AB45" i="2"/>
  <c r="AC45" i="2" s="1"/>
  <c r="AF45" i="2" s="1"/>
  <c r="AB13" i="14"/>
  <c r="AC13" i="14" s="1"/>
  <c r="AD34" i="2"/>
  <c r="AG34" i="2" s="1"/>
  <c r="AB30" i="14"/>
  <c r="AB20" i="14"/>
  <c r="AB50" i="14"/>
  <c r="AB16" i="14"/>
  <c r="AC16" i="14" s="1"/>
  <c r="AF16" i="14" s="1"/>
  <c r="AB21" i="2"/>
  <c r="AC21" i="2" s="1"/>
  <c r="AE21" i="2" s="1"/>
  <c r="AB41" i="2"/>
  <c r="AC41" i="2" s="1"/>
  <c r="AB20" i="2"/>
  <c r="AC20" i="2" s="1"/>
  <c r="AF20" i="2" s="1"/>
  <c r="AB19" i="14"/>
  <c r="AB27" i="14"/>
  <c r="AB24" i="2"/>
  <c r="AC24" i="2" s="1"/>
  <c r="AF24" i="2" s="1"/>
  <c r="AB29" i="14"/>
  <c r="AB32" i="2"/>
  <c r="AB26" i="2"/>
  <c r="AC26" i="2" s="1"/>
  <c r="AB28" i="2"/>
  <c r="AC28" i="2" s="1"/>
  <c r="AF28" i="2" s="1"/>
  <c r="X43" i="1"/>
  <c r="AB23" i="2"/>
  <c r="AB44" i="2"/>
  <c r="AB27" i="2"/>
  <c r="AC27" i="2" s="1"/>
  <c r="AD25" i="2"/>
  <c r="AG25" i="2" s="1"/>
  <c r="AD22" i="2"/>
  <c r="AG22" i="2" s="1"/>
  <c r="Z48" i="2"/>
  <c r="AC16" i="2"/>
  <c r="AF16" i="2" s="1"/>
  <c r="AB16" i="2"/>
  <c r="AD15" i="2"/>
  <c r="AG15" i="2" s="1"/>
  <c r="AB31" i="14"/>
  <c r="AC31" i="14" s="1"/>
  <c r="AF31" i="14" s="1"/>
  <c r="AD46" i="2"/>
  <c r="AG46" i="2" s="1"/>
  <c r="AD13" i="2"/>
  <c r="AG13" i="2" s="1"/>
  <c r="AD35" i="2"/>
  <c r="AG35" i="2" s="1"/>
  <c r="AD26" i="2"/>
  <c r="AG26" i="2" s="1"/>
  <c r="AB19" i="2"/>
  <c r="AC19" i="2" s="1"/>
  <c r="X9" i="2"/>
  <c r="AD23" i="2"/>
  <c r="AG23" i="2" s="1"/>
  <c r="AC25" i="2"/>
  <c r="AF25" i="2" s="1"/>
  <c r="AC32" i="2"/>
  <c r="AF32" i="2" s="1"/>
  <c r="AB40" i="14"/>
  <c r="AC40" i="14" s="1"/>
  <c r="AC19" i="14"/>
  <c r="AF19" i="14" s="1"/>
  <c r="AC50" i="14"/>
  <c r="AC20" i="14"/>
  <c r="AC29" i="14"/>
  <c r="AF29" i="14" s="1"/>
  <c r="AC37" i="14"/>
  <c r="AF37" i="14" s="1"/>
  <c r="AC30" i="14"/>
  <c r="AC27" i="14"/>
  <c r="AB32" i="14"/>
  <c r="AC32" i="14" s="1"/>
  <c r="AF32" i="14" s="1"/>
  <c r="AB46" i="2"/>
  <c r="AC46" i="2" s="1"/>
  <c r="AF46" i="2" s="1"/>
  <c r="AD14" i="2"/>
  <c r="AG14" i="2" s="1"/>
  <c r="AC15" i="1"/>
  <c r="AG9" i="13" s="1"/>
  <c r="AG55" i="13"/>
  <c r="AC72" i="14"/>
  <c r="AC44" i="2"/>
  <c r="AF44" i="2" s="1"/>
  <c r="AA42" i="14"/>
  <c r="AA29" i="1" s="1"/>
  <c r="AB42" i="2"/>
  <c r="AC42" i="2" s="1"/>
  <c r="AF42" i="2" s="1"/>
  <c r="AB15" i="14"/>
  <c r="AC15" i="14" s="1"/>
  <c r="AB48" i="14"/>
  <c r="AC48" i="14" s="1"/>
  <c r="AD27" i="2"/>
  <c r="AG27" i="2" s="1"/>
  <c r="AD42" i="2"/>
  <c r="AG42" i="2" s="1"/>
  <c r="AD20" i="2"/>
  <c r="AG20" i="2" s="1"/>
  <c r="AB17" i="14"/>
  <c r="AC17" i="14" s="1"/>
  <c r="Y42" i="14"/>
  <c r="Y29" i="1" s="1"/>
  <c r="AF54" i="13"/>
  <c r="AB71" i="14"/>
  <c r="AE75" i="1"/>
  <c r="AE65" i="2" s="1"/>
  <c r="AH54" i="13"/>
  <c r="AD71" i="14"/>
  <c r="AB40" i="2"/>
  <c r="AC40" i="2" s="1"/>
  <c r="AF40" i="2" s="1"/>
  <c r="AB34" i="2"/>
  <c r="AC34" i="2" s="1"/>
  <c r="AB39" i="14"/>
  <c r="AC39" i="14" s="1"/>
  <c r="AF39" i="14" s="1"/>
  <c r="AB49" i="14"/>
  <c r="AC49" i="14" s="1"/>
  <c r="AF49" i="14" s="1"/>
  <c r="Z42" i="14"/>
  <c r="Z29" i="1" s="1"/>
  <c r="AD19" i="2"/>
  <c r="AG19" i="2" s="1"/>
  <c r="AB35" i="2"/>
  <c r="AC35" i="2" s="1"/>
  <c r="AC9" i="9"/>
  <c r="Y9" i="14" s="1"/>
  <c r="AC9" i="13"/>
  <c r="AE9" i="9"/>
  <c r="AA9" i="2" s="1"/>
  <c r="AE9" i="13"/>
  <c r="AB18" i="14"/>
  <c r="AC18" i="14" s="1"/>
  <c r="AA54" i="14"/>
  <c r="AA33" i="1" s="1"/>
  <c r="AD33" i="2"/>
  <c r="AG33" i="2" s="1"/>
  <c r="AB52" i="14"/>
  <c r="AC52" i="14" s="1"/>
  <c r="AF52" i="14" s="1"/>
  <c r="AD28" i="2"/>
  <c r="AG28" i="2" s="1"/>
  <c r="W9" i="2"/>
  <c r="Y54" i="14"/>
  <c r="Y33" i="1" s="1"/>
  <c r="AD43" i="2"/>
  <c r="AG43" i="2" s="1"/>
  <c r="AB46" i="14"/>
  <c r="AC46" i="14" s="1"/>
  <c r="AB36" i="14"/>
  <c r="AC36" i="14" s="1"/>
  <c r="AF36" i="14" s="1"/>
  <c r="AD31" i="2"/>
  <c r="AG31" i="2" s="1"/>
  <c r="AB22" i="2"/>
  <c r="AC23" i="2"/>
  <c r="AC22" i="2"/>
  <c r="AE55" i="13"/>
  <c r="AA72" i="14"/>
  <c r="AB38" i="14"/>
  <c r="AC38" i="14" s="1"/>
  <c r="AF38" i="14" s="1"/>
  <c r="AD24" i="2"/>
  <c r="AG24" i="2" s="1"/>
  <c r="AD44" i="2"/>
  <c r="AG44" i="2" s="1"/>
  <c r="AB31" i="2"/>
  <c r="AC31" i="2" s="1"/>
  <c r="Z9" i="9"/>
  <c r="Z9" i="13"/>
  <c r="AB14" i="14"/>
  <c r="AC14" i="14" s="1"/>
  <c r="AB26" i="14"/>
  <c r="AC26" i="14" s="1"/>
  <c r="Z54" i="14"/>
  <c r="Z33" i="1" s="1"/>
  <c r="AB45" i="14"/>
  <c r="AC45" i="14" s="1"/>
  <c r="AD32" i="2"/>
  <c r="AG32" i="2" s="1"/>
  <c r="AD18" i="2"/>
  <c r="S9" i="2"/>
  <c r="S9" i="14"/>
  <c r="AD51" i="14"/>
  <c r="AG51" i="14" s="1"/>
  <c r="AD32" i="14"/>
  <c r="AG32" i="14" s="1"/>
  <c r="AD19" i="14"/>
  <c r="AG19" i="14" s="1"/>
  <c r="AD36" i="14"/>
  <c r="AG36" i="14" s="1"/>
  <c r="AD20" i="14"/>
  <c r="AG20" i="14" s="1"/>
  <c r="AD40" i="14"/>
  <c r="AG40" i="14" s="1"/>
  <c r="AD33" i="14"/>
  <c r="AG33" i="14" s="1"/>
  <c r="AD31" i="14"/>
  <c r="AG31" i="14" s="1"/>
  <c r="AD17" i="14"/>
  <c r="AG17" i="14" s="1"/>
  <c r="AD50" i="14"/>
  <c r="AG50" i="14" s="1"/>
  <c r="AD13" i="14"/>
  <c r="AG13" i="14" s="1"/>
  <c r="AD26" i="14"/>
  <c r="AG26" i="14" s="1"/>
  <c r="AD37" i="14"/>
  <c r="AG37" i="14" s="1"/>
  <c r="AD14" i="14"/>
  <c r="AG14" i="14" s="1"/>
  <c r="AD46" i="14"/>
  <c r="AG46" i="14" s="1"/>
  <c r="AD16" i="14"/>
  <c r="AG16" i="14" s="1"/>
  <c r="AD38" i="14"/>
  <c r="AG38" i="14" s="1"/>
  <c r="AD39" i="14"/>
  <c r="AG39" i="14" s="1"/>
  <c r="AD34" i="14"/>
  <c r="AG34" i="14" s="1"/>
  <c r="AD15" i="14"/>
  <c r="AG15" i="14" s="1"/>
  <c r="AD52" i="14"/>
  <c r="AG52" i="14" s="1"/>
  <c r="AD30" i="14"/>
  <c r="AG30" i="14" s="1"/>
  <c r="AD27" i="14"/>
  <c r="AG27" i="14" s="1"/>
  <c r="AD49" i="14"/>
  <c r="AD48" i="14"/>
  <c r="AG48" i="14" s="1"/>
  <c r="AD28" i="14"/>
  <c r="AD18" i="14"/>
  <c r="AG18" i="14" s="1"/>
  <c r="AD29" i="14"/>
  <c r="AG29" i="14" s="1"/>
  <c r="AD45" i="14"/>
  <c r="AD45" i="2"/>
  <c r="AG45" i="2" s="1"/>
  <c r="AD16" i="2"/>
  <c r="AG16" i="2" s="1"/>
  <c r="AD9" i="9"/>
  <c r="Z9" i="14" s="1"/>
  <c r="AD9" i="13"/>
  <c r="AG28" i="14"/>
  <c r="AB33" i="2"/>
  <c r="AC33" i="2" s="1"/>
  <c r="AF57" i="9"/>
  <c r="AB34" i="14"/>
  <c r="AC34" i="14" s="1"/>
  <c r="AB28" i="14"/>
  <c r="AC28" i="14" s="1"/>
  <c r="AB51" i="14"/>
  <c r="AC51" i="14" s="1"/>
  <c r="AB33" i="14"/>
  <c r="AC33" i="14" s="1"/>
  <c r="AD29" i="2"/>
  <c r="AG29" i="2" s="1"/>
  <c r="Y72" i="14"/>
  <c r="AC55" i="13"/>
  <c r="Y66" i="2"/>
  <c r="AC58" i="9"/>
  <c r="AD17" i="2"/>
  <c r="AD41" i="2"/>
  <c r="AG41" i="2" s="1"/>
  <c r="U9" i="14"/>
  <c r="U9" i="2"/>
  <c r="E10" i="2"/>
  <c r="E10" i="14"/>
  <c r="B10" i="2"/>
  <c r="B10" i="14"/>
  <c r="H10" i="2"/>
  <c r="H10" i="14"/>
  <c r="B9" i="2"/>
  <c r="B9" i="14"/>
  <c r="G10" i="2"/>
  <c r="G10" i="14"/>
  <c r="F10" i="2"/>
  <c r="F10" i="14"/>
  <c r="D10" i="2"/>
  <c r="D10" i="14"/>
  <c r="K10" i="2"/>
  <c r="K10" i="14"/>
  <c r="J10" i="2"/>
  <c r="J10" i="14"/>
  <c r="C10" i="2"/>
  <c r="C10" i="14"/>
  <c r="I10" i="2"/>
  <c r="I10" i="14"/>
  <c r="C9" i="2"/>
  <c r="C9" i="14"/>
  <c r="AD40" i="2"/>
  <c r="AA48" i="2"/>
  <c r="AA23" i="1" s="1"/>
  <c r="AD65" i="2"/>
  <c r="AH57" i="9"/>
  <c r="H37" i="2"/>
  <c r="J12" i="2"/>
  <c r="AD76" i="1"/>
  <c r="AG58" i="9"/>
  <c r="AC66" i="2"/>
  <c r="AH10" i="2"/>
  <c r="AF10" i="2"/>
  <c r="O11" i="9"/>
  <c r="R11" i="9" s="1"/>
  <c r="U11" i="9" s="1"/>
  <c r="X11" i="9" s="1"/>
  <c r="AA11" i="9" s="1"/>
  <c r="AD11" i="9" s="1"/>
  <c r="AG11" i="9" s="1"/>
  <c r="AJ11" i="9"/>
  <c r="AL11" i="9"/>
  <c r="E38" i="9"/>
  <c r="C38" i="9"/>
  <c r="D38" i="9"/>
  <c r="B7" i="12"/>
  <c r="C28" i="7"/>
  <c r="C30" i="7"/>
  <c r="C20" i="7"/>
  <c r="D28" i="7"/>
  <c r="F28" i="7" s="1"/>
  <c r="D20" i="7"/>
  <c r="F20" i="7" s="1"/>
  <c r="D30" i="7"/>
  <c r="E28" i="7"/>
  <c r="E30" i="7" s="1"/>
  <c r="E20" i="7"/>
  <c r="B5" i="12"/>
  <c r="C35" i="12"/>
  <c r="C15" i="12"/>
  <c r="C51" i="12"/>
  <c r="C49" i="12"/>
  <c r="C47" i="12"/>
  <c r="C45" i="12"/>
  <c r="C43" i="12"/>
  <c r="C41" i="12"/>
  <c r="C39" i="12"/>
  <c r="C37" i="12"/>
  <c r="C33" i="12"/>
  <c r="C31" i="12"/>
  <c r="C29" i="12"/>
  <c r="C27" i="12"/>
  <c r="C25" i="12"/>
  <c r="C23" i="12"/>
  <c r="C21" i="12"/>
  <c r="C19" i="12"/>
  <c r="C17" i="12"/>
  <c r="C9" i="12"/>
  <c r="C7" i="12"/>
  <c r="C5" i="12"/>
  <c r="F27" i="7"/>
  <c r="F26" i="7"/>
  <c r="F25" i="7"/>
  <c r="F24" i="7"/>
  <c r="F13" i="7"/>
  <c r="F14" i="7"/>
  <c r="F15" i="7"/>
  <c r="F16" i="7"/>
  <c r="F17" i="7"/>
  <c r="F18" i="7"/>
  <c r="F19" i="7"/>
  <c r="C3" i="12"/>
  <c r="B3" i="12"/>
  <c r="C12" i="12"/>
  <c r="B9" i="12"/>
  <c r="AJ28" i="9" l="1"/>
  <c r="F30" i="7"/>
  <c r="AJ25" i="13"/>
  <c r="AJ29" i="13"/>
  <c r="AI28" i="13"/>
  <c r="AL28" i="13" s="1"/>
  <c r="AJ28" i="13"/>
  <c r="AJ24" i="13"/>
  <c r="AL27" i="13"/>
  <c r="AL24" i="13"/>
  <c r="AI32" i="13"/>
  <c r="AL32" i="13" s="1"/>
  <c r="AJ32" i="13"/>
  <c r="AJ31" i="13"/>
  <c r="AJ26" i="13"/>
  <c r="AJ27" i="13"/>
  <c r="AF58" i="9"/>
  <c r="AL31" i="13"/>
  <c r="AJ34" i="13"/>
  <c r="AE34" i="2"/>
  <c r="AH34" i="2" s="1"/>
  <c r="AJ29" i="9"/>
  <c r="AB72" i="14"/>
  <c r="AF55" i="13"/>
  <c r="AI26" i="9"/>
  <c r="AL26" i="9" s="1"/>
  <c r="AJ26" i="9"/>
  <c r="AI25" i="9"/>
  <c r="AL25" i="9" s="1"/>
  <c r="AJ25" i="9"/>
  <c r="AI22" i="9"/>
  <c r="AL22" i="9" s="1"/>
  <c r="AJ22" i="9"/>
  <c r="AJ24" i="9"/>
  <c r="AL24" i="9"/>
  <c r="AI27" i="9"/>
  <c r="AL27" i="9" s="1"/>
  <c r="AJ27" i="9"/>
  <c r="AB15" i="1"/>
  <c r="AF9" i="9" s="1"/>
  <c r="AB9" i="14" s="1"/>
  <c r="V30" i="2"/>
  <c r="AF17" i="2"/>
  <c r="AF13" i="2"/>
  <c r="V18" i="2"/>
  <c r="W18" i="2" s="1"/>
  <c r="Y18" i="2" s="1"/>
  <c r="Z18" i="2" s="1"/>
  <c r="AB18" i="2" s="1"/>
  <c r="AC18" i="2" s="1"/>
  <c r="AE18" i="2" s="1"/>
  <c r="AH18" i="2" s="1"/>
  <c r="AI57" i="9"/>
  <c r="AE31" i="2"/>
  <c r="AH31" i="2" s="1"/>
  <c r="AE17" i="2"/>
  <c r="AH17" i="2" s="1"/>
  <c r="AG17" i="2"/>
  <c r="AE15" i="2"/>
  <c r="AH15" i="2" s="1"/>
  <c r="AA9" i="14"/>
  <c r="AE33" i="2"/>
  <c r="AH33" i="2" s="1"/>
  <c r="Y9" i="2"/>
  <c r="AE24" i="2"/>
  <c r="AH24" i="2" s="1"/>
  <c r="AE26" i="2"/>
  <c r="AH26" i="2" s="1"/>
  <c r="AE41" i="2"/>
  <c r="AH41" i="2" s="1"/>
  <c r="AE25" i="2"/>
  <c r="AH25" i="2" s="1"/>
  <c r="Z9" i="2"/>
  <c r="AE22" i="2"/>
  <c r="AH22" i="2" s="1"/>
  <c r="AE16" i="2"/>
  <c r="AH16" i="2" s="1"/>
  <c r="AE46" i="2"/>
  <c r="AH46" i="2" s="1"/>
  <c r="AE20" i="14"/>
  <c r="AH20" i="14" s="1"/>
  <c r="AH21" i="2"/>
  <c r="AG18" i="2"/>
  <c r="AE14" i="14"/>
  <c r="AH14" i="14" s="1"/>
  <c r="AE23" i="2"/>
  <c r="AH23" i="2" s="1"/>
  <c r="AE26" i="14"/>
  <c r="AH26" i="14" s="1"/>
  <c r="AE51" i="14"/>
  <c r="AH51" i="14" s="1"/>
  <c r="AE13" i="2"/>
  <c r="AH13" i="2" s="1"/>
  <c r="AF22" i="2"/>
  <c r="AE17" i="14"/>
  <c r="AH17" i="14" s="1"/>
  <c r="AE40" i="2"/>
  <c r="AH40" i="2" s="1"/>
  <c r="AE27" i="2"/>
  <c r="AH27" i="2" s="1"/>
  <c r="AF33" i="2"/>
  <c r="AE35" i="2"/>
  <c r="AH35" i="2" s="1"/>
  <c r="AF35" i="2"/>
  <c r="AF19" i="2"/>
  <c r="AE19" i="2"/>
  <c r="AH19" i="2" s="1"/>
  <c r="AG9" i="9"/>
  <c r="AC9" i="2" s="1"/>
  <c r="AF27" i="2"/>
  <c r="AF23" i="2"/>
  <c r="AE20" i="2"/>
  <c r="AH20" i="2" s="1"/>
  <c r="AE34" i="14"/>
  <c r="AH34" i="14" s="1"/>
  <c r="AF34" i="2"/>
  <c r="AE43" i="2"/>
  <c r="AH43" i="2" s="1"/>
  <c r="AA43" i="1"/>
  <c r="AE29" i="2"/>
  <c r="AH29" i="2" s="1"/>
  <c r="AG42" i="14"/>
  <c r="AF26" i="2"/>
  <c r="AE46" i="14"/>
  <c r="AH46" i="14" s="1"/>
  <c r="AE13" i="14"/>
  <c r="AH13" i="14" s="1"/>
  <c r="AF13" i="14"/>
  <c r="AF41" i="2"/>
  <c r="AF34" i="14"/>
  <c r="AE49" i="14"/>
  <c r="AH49" i="14" s="1"/>
  <c r="AF26" i="14"/>
  <c r="AF17" i="14"/>
  <c r="AF46" i="14"/>
  <c r="AE42" i="2"/>
  <c r="AH42" i="2" s="1"/>
  <c r="AG49" i="14"/>
  <c r="AE29" i="14"/>
  <c r="AH29" i="14" s="1"/>
  <c r="AE40" i="14"/>
  <c r="AH40" i="14" s="1"/>
  <c r="AE33" i="14"/>
  <c r="AH33" i="14" s="1"/>
  <c r="AF33" i="14"/>
  <c r="AD15" i="1"/>
  <c r="AD72" i="14"/>
  <c r="AH55" i="13"/>
  <c r="AC42" i="14"/>
  <c r="AC29" i="1" s="1"/>
  <c r="AF29" i="1" s="1"/>
  <c r="AE27" i="14"/>
  <c r="AH27" i="14" s="1"/>
  <c r="AE48" i="14"/>
  <c r="AH48" i="14" s="1"/>
  <c r="AF48" i="14"/>
  <c r="AE44" i="2"/>
  <c r="AH44" i="2" s="1"/>
  <c r="AE45" i="2"/>
  <c r="AH45" i="2" s="1"/>
  <c r="AE38" i="14"/>
  <c r="AH38" i="14" s="1"/>
  <c r="AE28" i="14"/>
  <c r="AH28" i="14" s="1"/>
  <c r="AF28" i="14"/>
  <c r="AF51" i="14"/>
  <c r="AF21" i="2"/>
  <c r="AC48" i="2"/>
  <c r="AB42" i="14"/>
  <c r="AB29" i="1" s="1"/>
  <c r="AE71" i="14"/>
  <c r="AI54" i="13"/>
  <c r="AF20" i="14"/>
  <c r="AE30" i="14"/>
  <c r="AH30" i="14" s="1"/>
  <c r="AF30" i="14"/>
  <c r="AE16" i="14"/>
  <c r="AH16" i="14" s="1"/>
  <c r="AE36" i="14"/>
  <c r="AH36" i="14" s="1"/>
  <c r="AE19" i="14"/>
  <c r="AH19" i="14" s="1"/>
  <c r="AE32" i="2"/>
  <c r="AH32" i="2" s="1"/>
  <c r="AE50" i="14"/>
  <c r="AH50" i="14" s="1"/>
  <c r="AF50" i="14"/>
  <c r="AE28" i="2"/>
  <c r="AH28" i="2" s="1"/>
  <c r="AF31" i="2"/>
  <c r="AF15" i="2"/>
  <c r="V9" i="2"/>
  <c r="V9" i="14"/>
  <c r="AE37" i="14"/>
  <c r="AH37" i="14" s="1"/>
  <c r="AE18" i="14"/>
  <c r="AH18" i="14" s="1"/>
  <c r="AF18" i="14"/>
  <c r="AE15" i="14"/>
  <c r="AH15" i="14" s="1"/>
  <c r="AF15" i="14"/>
  <c r="AE52" i="14"/>
  <c r="AH52" i="14" s="1"/>
  <c r="AF40" i="14"/>
  <c r="AF14" i="14"/>
  <c r="AD54" i="14"/>
  <c r="AD33" i="1" s="1"/>
  <c r="AG33" i="1" s="1"/>
  <c r="AF27" i="14"/>
  <c r="AG45" i="14"/>
  <c r="AD42" i="14"/>
  <c r="AD29" i="1" s="1"/>
  <c r="AG29" i="1" s="1"/>
  <c r="AB54" i="14"/>
  <c r="AB33" i="1" s="1"/>
  <c r="AE31" i="14"/>
  <c r="AH31" i="14" s="1"/>
  <c r="AE32" i="14"/>
  <c r="AH32" i="14" s="1"/>
  <c r="AC54" i="14"/>
  <c r="AC33" i="1" s="1"/>
  <c r="AF33" i="1" s="1"/>
  <c r="AE45" i="14"/>
  <c r="AF45" i="14"/>
  <c r="AE39" i="14"/>
  <c r="AH39" i="14" s="1"/>
  <c r="AD48" i="2"/>
  <c r="AD23" i="1" s="1"/>
  <c r="AG40" i="2"/>
  <c r="AG48" i="2" s="1"/>
  <c r="AE14" i="2"/>
  <c r="AH14" i="2" s="1"/>
  <c r="K12" i="2"/>
  <c r="J37" i="2"/>
  <c r="AE76" i="1"/>
  <c r="AD66" i="2"/>
  <c r="AH58" i="9"/>
  <c r="AF14" i="2"/>
  <c r="AE55" i="1"/>
  <c r="AH55" i="1" s="1"/>
  <c r="G55" i="1"/>
  <c r="V55" i="1"/>
  <c r="AB55" i="1"/>
  <c r="D55" i="1"/>
  <c r="S55" i="1"/>
  <c r="M55" i="1"/>
  <c r="Y55" i="1"/>
  <c r="P55" i="1"/>
  <c r="J55" i="1"/>
  <c r="E48" i="2"/>
  <c r="E23" i="1" s="1"/>
  <c r="E43" i="1" s="1"/>
  <c r="E37" i="2"/>
  <c r="E19" i="1" s="1"/>
  <c r="E39" i="1" s="1"/>
  <c r="F38" i="9"/>
  <c r="B44" i="1" l="1"/>
  <c r="AF44" i="1" s="1"/>
  <c r="AF24" i="1"/>
  <c r="AF9" i="13"/>
  <c r="AB9" i="2"/>
  <c r="W30" i="2"/>
  <c r="AF18" i="2"/>
  <c r="H16" i="13"/>
  <c r="I16" i="13" s="1"/>
  <c r="H14" i="13"/>
  <c r="I14" i="13" s="1"/>
  <c r="H18" i="13"/>
  <c r="I18" i="13" s="1"/>
  <c r="H22" i="13"/>
  <c r="I22" i="13" s="1"/>
  <c r="K22" i="13" s="1"/>
  <c r="H13" i="13"/>
  <c r="I13" i="13" s="1"/>
  <c r="H23" i="13"/>
  <c r="I23" i="13" s="1"/>
  <c r="K23" i="13" s="1"/>
  <c r="H19" i="13"/>
  <c r="I19" i="13" s="1"/>
  <c r="H20" i="13"/>
  <c r="I20" i="13" s="1"/>
  <c r="H21" i="13"/>
  <c r="I21" i="13" s="1"/>
  <c r="K21" i="13" s="1"/>
  <c r="H15" i="13"/>
  <c r="I15" i="13" s="1"/>
  <c r="H17" i="13"/>
  <c r="I17" i="13" s="1"/>
  <c r="AC9" i="14"/>
  <c r="AE54" i="14"/>
  <c r="AE33" i="1" s="1"/>
  <c r="AH33" i="1" s="1"/>
  <c r="AG23" i="1"/>
  <c r="AD43" i="1"/>
  <c r="AG43" i="1" s="1"/>
  <c r="AG54" i="14"/>
  <c r="AH9" i="9"/>
  <c r="AH9" i="13"/>
  <c r="AE15" i="1"/>
  <c r="AE72" i="14"/>
  <c r="AI55" i="13"/>
  <c r="AE42" i="14"/>
  <c r="AE29" i="1" s="1"/>
  <c r="AH29" i="1" s="1"/>
  <c r="AH42" i="14"/>
  <c r="AF42" i="14"/>
  <c r="AH45" i="14"/>
  <c r="AH54" i="14" s="1"/>
  <c r="AF54" i="14"/>
  <c r="K37" i="2"/>
  <c r="M12" i="2"/>
  <c r="AE66" i="2"/>
  <c r="AI58" i="9"/>
  <c r="F41" i="9"/>
  <c r="F44" i="9" s="1"/>
  <c r="H19" i="1"/>
  <c r="H39" i="1" s="1"/>
  <c r="G48" i="2"/>
  <c r="G23" i="1" s="1"/>
  <c r="G43" i="1" s="1"/>
  <c r="H23" i="1"/>
  <c r="H43" i="1" s="1"/>
  <c r="G19" i="1"/>
  <c r="G39" i="1" s="1"/>
  <c r="Y30" i="2" l="1"/>
  <c r="H12" i="13"/>
  <c r="G35" i="13"/>
  <c r="AI9" i="9"/>
  <c r="AI9" i="13"/>
  <c r="AD9" i="2"/>
  <c r="AD9" i="14"/>
  <c r="O12" i="2"/>
  <c r="O37" i="2" s="1"/>
  <c r="N12" i="2"/>
  <c r="M37" i="2"/>
  <c r="H34" i="9"/>
  <c r="I34" i="9" s="1"/>
  <c r="H18" i="9"/>
  <c r="I18" i="9" s="1"/>
  <c r="H35" i="9"/>
  <c r="I35" i="9" s="1"/>
  <c r="H19" i="9"/>
  <c r="I19" i="9" s="1"/>
  <c r="H14" i="9"/>
  <c r="I14" i="9" s="1"/>
  <c r="H16" i="9"/>
  <c r="I16" i="9" s="1"/>
  <c r="H33" i="9"/>
  <c r="I33" i="9" s="1"/>
  <c r="H13" i="9"/>
  <c r="I13" i="9" s="1"/>
  <c r="H17" i="9"/>
  <c r="I17" i="9" s="1"/>
  <c r="H15" i="9"/>
  <c r="I15" i="9" s="1"/>
  <c r="H32" i="9"/>
  <c r="I32" i="9" s="1"/>
  <c r="H20" i="9"/>
  <c r="I20" i="9" s="1"/>
  <c r="H31" i="9"/>
  <c r="G38" i="9"/>
  <c r="H12" i="9"/>
  <c r="I12" i="9" s="1"/>
  <c r="B18" i="1"/>
  <c r="B38" i="1" s="1"/>
  <c r="B40" i="1" s="1"/>
  <c r="J48" i="2"/>
  <c r="J23" i="1" s="1"/>
  <c r="J43" i="1" s="1"/>
  <c r="J19" i="1"/>
  <c r="J39" i="1" s="1"/>
  <c r="Z30" i="2" l="1"/>
  <c r="H35" i="13"/>
  <c r="I12" i="13"/>
  <c r="I35" i="13" s="1"/>
  <c r="I38" i="13" s="1"/>
  <c r="I41" i="13" s="1"/>
  <c r="E28" i="1" s="1"/>
  <c r="E30" i="1" s="1"/>
  <c r="E32" i="1" s="1"/>
  <c r="E35" i="1" s="1"/>
  <c r="R12" i="2"/>
  <c r="R37" i="2" s="1"/>
  <c r="AE9" i="2"/>
  <c r="AE9" i="14"/>
  <c r="N37" i="2"/>
  <c r="U12" i="2"/>
  <c r="I38" i="9"/>
  <c r="O19" i="1"/>
  <c r="O39" i="1" s="1"/>
  <c r="P12" i="2"/>
  <c r="Q12" i="2" s="1"/>
  <c r="Q37" i="2" s="1"/>
  <c r="H38" i="9"/>
  <c r="K23" i="1"/>
  <c r="K43" i="1" s="1"/>
  <c r="K19" i="1"/>
  <c r="K39" i="1" s="1"/>
  <c r="B20" i="1"/>
  <c r="AB30" i="2" l="1"/>
  <c r="H38" i="13"/>
  <c r="G38" i="13" s="1"/>
  <c r="G41" i="13" s="1"/>
  <c r="C28" i="1" s="1"/>
  <c r="C30" i="1" s="1"/>
  <c r="K13" i="13"/>
  <c r="L13" i="13" s="1"/>
  <c r="K16" i="13"/>
  <c r="L16" i="13" s="1"/>
  <c r="K18" i="13"/>
  <c r="L18" i="13" s="1"/>
  <c r="K14" i="13"/>
  <c r="L14" i="13" s="1"/>
  <c r="K15" i="13"/>
  <c r="L15" i="13" s="1"/>
  <c r="K17" i="13"/>
  <c r="L17" i="13" s="1"/>
  <c r="K20" i="13"/>
  <c r="L20" i="13" s="1"/>
  <c r="K19" i="13"/>
  <c r="L19" i="13" s="1"/>
  <c r="K32" i="9"/>
  <c r="L32" i="9" s="1"/>
  <c r="K16" i="9"/>
  <c r="L16" i="9" s="1"/>
  <c r="K15" i="9"/>
  <c r="L15" i="9" s="1"/>
  <c r="K19" i="9"/>
  <c r="L19" i="9" s="1"/>
  <c r="K34" i="9"/>
  <c r="L34" i="9" s="1"/>
  <c r="L31" i="9"/>
  <c r="L30" i="9"/>
  <c r="K17" i="9"/>
  <c r="L17" i="9" s="1"/>
  <c r="L21" i="9"/>
  <c r="K13" i="9"/>
  <c r="L13" i="9" s="1"/>
  <c r="K33" i="9"/>
  <c r="L33" i="9" s="1"/>
  <c r="K12" i="9"/>
  <c r="L12" i="9" s="1"/>
  <c r="U37" i="2"/>
  <c r="X12" i="2"/>
  <c r="K35" i="9"/>
  <c r="L35" i="9" s="1"/>
  <c r="K20" i="9"/>
  <c r="L20" i="9" s="1"/>
  <c r="K18" i="9"/>
  <c r="L18" i="9" s="1"/>
  <c r="I41" i="9"/>
  <c r="I44" i="9" s="1"/>
  <c r="E18" i="1" s="1"/>
  <c r="E38" i="1" s="1"/>
  <c r="P37" i="2"/>
  <c r="H41" i="9"/>
  <c r="G41" i="9" s="1"/>
  <c r="G44" i="9" s="1"/>
  <c r="C18" i="1" s="1"/>
  <c r="M48" i="2"/>
  <c r="M23" i="1" s="1"/>
  <c r="M43" i="1" s="1"/>
  <c r="M19" i="1"/>
  <c r="M39" i="1" s="1"/>
  <c r="B22" i="1"/>
  <c r="B42" i="1" s="1"/>
  <c r="H41" i="13" l="1"/>
  <c r="D28" i="1" s="1"/>
  <c r="D30" i="1" s="1"/>
  <c r="D32" i="1" s="1"/>
  <c r="C32" i="1" s="1"/>
  <c r="C35" i="1" s="1"/>
  <c r="N30" i="9"/>
  <c r="AC30" i="2"/>
  <c r="J35" i="13"/>
  <c r="K12" i="13"/>
  <c r="E40" i="1"/>
  <c r="C20" i="1"/>
  <c r="C38" i="1"/>
  <c r="AA12" i="2"/>
  <c r="X37" i="2"/>
  <c r="X19" i="1" s="1"/>
  <c r="X39" i="1" s="1"/>
  <c r="J38" i="9"/>
  <c r="K14" i="9"/>
  <c r="L14" i="9" s="1"/>
  <c r="R19" i="1"/>
  <c r="R39" i="1" s="1"/>
  <c r="S12" i="2"/>
  <c r="T12" i="2" s="1"/>
  <c r="H44" i="9"/>
  <c r="D18" i="1" s="1"/>
  <c r="E20" i="1"/>
  <c r="E22" i="1" s="1"/>
  <c r="E42" i="1" s="1"/>
  <c r="N19" i="1"/>
  <c r="N39" i="1" s="1"/>
  <c r="N23" i="1"/>
  <c r="N43" i="1" s="1"/>
  <c r="B25" i="1"/>
  <c r="D35" i="1" l="1"/>
  <c r="AE30" i="2"/>
  <c r="AH30" i="2" s="1"/>
  <c r="AF30" i="2"/>
  <c r="L12" i="13"/>
  <c r="K35" i="13"/>
  <c r="C40" i="1"/>
  <c r="D20" i="1"/>
  <c r="D22" i="1" s="1"/>
  <c r="D38" i="1"/>
  <c r="E45" i="1"/>
  <c r="AD12" i="2"/>
  <c r="AD37" i="2" s="1"/>
  <c r="AD19" i="1" s="1"/>
  <c r="AD39" i="1" s="1"/>
  <c r="AA37" i="2"/>
  <c r="AA19" i="1" s="1"/>
  <c r="AA39" i="1" s="1"/>
  <c r="T37" i="2"/>
  <c r="U19" i="1"/>
  <c r="U39" i="1" s="1"/>
  <c r="V12" i="2"/>
  <c r="L38" i="9"/>
  <c r="K38" i="9"/>
  <c r="K41" i="9" s="1"/>
  <c r="J41" i="9" s="1"/>
  <c r="J44" i="9" s="1"/>
  <c r="F18" i="1" s="1"/>
  <c r="S37" i="2"/>
  <c r="AF48" i="2"/>
  <c r="P19" i="1"/>
  <c r="P39" i="1" s="1"/>
  <c r="P48" i="2"/>
  <c r="P23" i="1" s="1"/>
  <c r="P43" i="1" s="1"/>
  <c r="K38" i="13" l="1"/>
  <c r="J38" i="13" s="1"/>
  <c r="J41" i="13" s="1"/>
  <c r="F28" i="1" s="1"/>
  <c r="F30" i="1" s="1"/>
  <c r="L41" i="9"/>
  <c r="L44" i="9" s="1"/>
  <c r="H18" i="1" s="1"/>
  <c r="L35" i="13"/>
  <c r="N32" i="9" s="1"/>
  <c r="O32" i="9" s="1"/>
  <c r="C22" i="1"/>
  <c r="D42" i="1"/>
  <c r="AG39" i="1"/>
  <c r="AG12" i="2"/>
  <c r="AG37" i="2" s="1"/>
  <c r="AG19" i="1"/>
  <c r="D25" i="1"/>
  <c r="D40" i="1"/>
  <c r="F20" i="1"/>
  <c r="V37" i="2"/>
  <c r="V19" i="1" s="1"/>
  <c r="V39" i="1" s="1"/>
  <c r="W12" i="2"/>
  <c r="K44" i="9"/>
  <c r="G18" i="1" s="1"/>
  <c r="E25" i="1"/>
  <c r="Q23" i="1"/>
  <c r="Q43" i="1" s="1"/>
  <c r="AB48" i="2"/>
  <c r="AB23" i="1" s="1"/>
  <c r="AB43" i="1" s="1"/>
  <c r="Z23" i="1"/>
  <c r="Z43" i="1" s="1"/>
  <c r="Y48" i="2"/>
  <c r="Y23" i="1" s="1"/>
  <c r="Y43" i="1" s="1"/>
  <c r="W23" i="1"/>
  <c r="W43" i="1" s="1"/>
  <c r="V48" i="2"/>
  <c r="V23" i="1" s="1"/>
  <c r="V43" i="1" s="1"/>
  <c r="T23" i="1"/>
  <c r="T43" i="1" s="1"/>
  <c r="T19" i="1"/>
  <c r="T39" i="1" s="1"/>
  <c r="Q19" i="1"/>
  <c r="Q39" i="1" s="1"/>
  <c r="AE48" i="2"/>
  <c r="AE23" i="1" s="1"/>
  <c r="AE43" i="1" s="1"/>
  <c r="AC23" i="1"/>
  <c r="AC43" i="1" s="1"/>
  <c r="D47" i="1"/>
  <c r="F38" i="1" l="1"/>
  <c r="F40" i="1" s="1"/>
  <c r="N21" i="9"/>
  <c r="O21" i="9" s="1"/>
  <c r="N12" i="9"/>
  <c r="O12" i="9" s="1"/>
  <c r="K41" i="13"/>
  <c r="G28" i="1" s="1"/>
  <c r="G30" i="1" s="1"/>
  <c r="G32" i="1" s="1"/>
  <c r="F32" i="1" s="1"/>
  <c r="F35" i="1" s="1"/>
  <c r="N18" i="9"/>
  <c r="O18" i="9" s="1"/>
  <c r="N16" i="9"/>
  <c r="O16" i="9" s="1"/>
  <c r="N13" i="9"/>
  <c r="O13" i="9" s="1"/>
  <c r="N17" i="9"/>
  <c r="O17" i="9" s="1"/>
  <c r="L38" i="13"/>
  <c r="L41" i="13" s="1"/>
  <c r="H28" i="1" s="1"/>
  <c r="H30" i="1" s="1"/>
  <c r="H32" i="1" s="1"/>
  <c r="H35" i="1" s="1"/>
  <c r="O21" i="13"/>
  <c r="N17" i="13"/>
  <c r="O17" i="13" s="1"/>
  <c r="N14" i="13"/>
  <c r="O14" i="13" s="1"/>
  <c r="N16" i="13"/>
  <c r="O16" i="13" s="1"/>
  <c r="N19" i="13"/>
  <c r="O19" i="13" s="1"/>
  <c r="N18" i="13"/>
  <c r="O18" i="13" s="1"/>
  <c r="N15" i="13"/>
  <c r="O15" i="13" s="1"/>
  <c r="N20" i="13"/>
  <c r="O20" i="13" s="1"/>
  <c r="O22" i="13"/>
  <c r="N13" i="13"/>
  <c r="O13" i="13" s="1"/>
  <c r="N19" i="9"/>
  <c r="O19" i="9" s="1"/>
  <c r="N15" i="9"/>
  <c r="O15" i="9" s="1"/>
  <c r="N34" i="9"/>
  <c r="O34" i="9" s="1"/>
  <c r="N31" i="9"/>
  <c r="N35" i="9"/>
  <c r="O35" i="9" s="1"/>
  <c r="N20" i="9"/>
  <c r="O20" i="9" s="1"/>
  <c r="N33" i="9"/>
  <c r="O33" i="9" s="1"/>
  <c r="N14" i="9"/>
  <c r="O14" i="9" s="1"/>
  <c r="C25" i="1"/>
  <c r="C42" i="1"/>
  <c r="AF43" i="1"/>
  <c r="G20" i="1"/>
  <c r="G22" i="1" s="1"/>
  <c r="W37" i="2"/>
  <c r="W19" i="1" s="1"/>
  <c r="W39" i="1" s="1"/>
  <c r="Y12" i="2"/>
  <c r="AF23" i="1"/>
  <c r="S19" i="1"/>
  <c r="S39" i="1" s="1"/>
  <c r="S48" i="2"/>
  <c r="S23" i="1" s="1"/>
  <c r="AH48" i="2"/>
  <c r="H20" i="1"/>
  <c r="H22" i="1" s="1"/>
  <c r="O31" i="9" l="1"/>
  <c r="O38" i="9" s="1"/>
  <c r="O41" i="9" s="1"/>
  <c r="O44" i="9" s="1"/>
  <c r="K18" i="1" s="1"/>
  <c r="G38" i="1"/>
  <c r="G40" i="1" s="1"/>
  <c r="G35" i="1"/>
  <c r="H42" i="1"/>
  <c r="H38" i="1"/>
  <c r="H40" i="1" s="1"/>
  <c r="M35" i="13"/>
  <c r="N12" i="13"/>
  <c r="N38" i="9"/>
  <c r="N41" i="9" s="1"/>
  <c r="M41" i="9" s="1"/>
  <c r="M38" i="9"/>
  <c r="F22" i="1"/>
  <c r="G42" i="1"/>
  <c r="AH23" i="1"/>
  <c r="S43" i="1"/>
  <c r="AH43" i="1" s="1"/>
  <c r="G25" i="1"/>
  <c r="D45" i="1"/>
  <c r="Z12" i="2"/>
  <c r="Y37" i="2"/>
  <c r="Y19" i="1" s="1"/>
  <c r="Y39" i="1" s="1"/>
  <c r="Q31" i="9" l="1"/>
  <c r="H45" i="1"/>
  <c r="M44" i="9"/>
  <c r="I18" i="1" s="1"/>
  <c r="I20" i="1" s="1"/>
  <c r="N44" i="9"/>
  <c r="J18" i="1" s="1"/>
  <c r="J20" i="1" s="1"/>
  <c r="J22" i="1" s="1"/>
  <c r="N35" i="13"/>
  <c r="O12" i="13"/>
  <c r="F25" i="1"/>
  <c r="F42" i="1"/>
  <c r="G45" i="1"/>
  <c r="C45" i="1"/>
  <c r="Z37" i="2"/>
  <c r="Z19" i="1" s="1"/>
  <c r="Z39" i="1" s="1"/>
  <c r="AB12" i="2"/>
  <c r="H25" i="1"/>
  <c r="K20" i="1"/>
  <c r="K22" i="1" s="1"/>
  <c r="O35" i="13" l="1"/>
  <c r="N38" i="13"/>
  <c r="M38" i="13" s="1"/>
  <c r="M41" i="13" s="1"/>
  <c r="I28" i="1" s="1"/>
  <c r="I22" i="1"/>
  <c r="I25" i="1" s="1"/>
  <c r="J25" i="1"/>
  <c r="AC12" i="2"/>
  <c r="AB37" i="2"/>
  <c r="AB19" i="1" s="1"/>
  <c r="AB39" i="1" s="1"/>
  <c r="N41" i="13" l="1"/>
  <c r="J28" i="1" s="1"/>
  <c r="I30" i="1"/>
  <c r="I38" i="1"/>
  <c r="I40" i="1" s="1"/>
  <c r="O38" i="13"/>
  <c r="O41" i="13" s="1"/>
  <c r="K28" i="1" s="1"/>
  <c r="F45" i="1"/>
  <c r="AC37" i="2"/>
  <c r="AC19" i="1" s="1"/>
  <c r="AE12" i="2"/>
  <c r="AF12" i="2"/>
  <c r="AF37" i="2" s="1"/>
  <c r="K25" i="1"/>
  <c r="K30" i="1" l="1"/>
  <c r="K38" i="1"/>
  <c r="K40" i="1" s="1"/>
  <c r="J30" i="1"/>
  <c r="J38" i="1"/>
  <c r="J40" i="1" s="1"/>
  <c r="AF19" i="1"/>
  <c r="AC39" i="1"/>
  <c r="AF39" i="1" s="1"/>
  <c r="AE37" i="2"/>
  <c r="AE19" i="1" s="1"/>
  <c r="AH12" i="2"/>
  <c r="AH37" i="2" s="1"/>
  <c r="Q15" i="9" l="1"/>
  <c r="R15" i="9" s="1"/>
  <c r="Q20" i="9"/>
  <c r="R20" i="9" s="1"/>
  <c r="Q17" i="9"/>
  <c r="R17" i="9" s="1"/>
  <c r="Q13" i="9"/>
  <c r="R13" i="9" s="1"/>
  <c r="Q21" i="9"/>
  <c r="R21" i="9" s="1"/>
  <c r="Q33" i="9"/>
  <c r="Q35" i="9"/>
  <c r="R35" i="9" s="1"/>
  <c r="Q18" i="9"/>
  <c r="R18" i="9" s="1"/>
  <c r="Q34" i="9"/>
  <c r="R34" i="9" s="1"/>
  <c r="Q16" i="9"/>
  <c r="R16" i="9" s="1"/>
  <c r="Q14" i="9"/>
  <c r="R14" i="9" s="1"/>
  <c r="Q19" i="9"/>
  <c r="R19" i="9" s="1"/>
  <c r="Q32" i="9"/>
  <c r="Q14" i="13"/>
  <c r="R14" i="13" s="1"/>
  <c r="Q19" i="13"/>
  <c r="R19" i="13" s="1"/>
  <c r="Q16" i="13"/>
  <c r="R16" i="13" s="1"/>
  <c r="Q17" i="13"/>
  <c r="R17" i="13" s="1"/>
  <c r="Q21" i="13"/>
  <c r="R21" i="13" s="1"/>
  <c r="Q15" i="13"/>
  <c r="R15" i="13" s="1"/>
  <c r="Q22" i="13"/>
  <c r="R22" i="13" s="1"/>
  <c r="R23" i="13"/>
  <c r="T23" i="13" s="1"/>
  <c r="Q18" i="13"/>
  <c r="R18" i="13" s="1"/>
  <c r="Q13" i="13"/>
  <c r="R13" i="13" s="1"/>
  <c r="Q20" i="13"/>
  <c r="R20" i="13" s="1"/>
  <c r="J32" i="1"/>
  <c r="K32" i="1"/>
  <c r="K42" i="1" s="1"/>
  <c r="K45" i="1" s="1"/>
  <c r="AH19" i="1"/>
  <c r="AE39" i="1"/>
  <c r="AH39" i="1" s="1"/>
  <c r="P35" i="13" l="1"/>
  <c r="Q12" i="13"/>
  <c r="Q12" i="9"/>
  <c r="P38" i="9"/>
  <c r="P47" i="1"/>
  <c r="AG47" i="1"/>
  <c r="K35" i="1"/>
  <c r="I32" i="1"/>
  <c r="J42" i="1"/>
  <c r="J45" i="1" s="1"/>
  <c r="J35" i="1"/>
  <c r="Q35" i="13" l="1"/>
  <c r="R12" i="13"/>
  <c r="Q38" i="9"/>
  <c r="R12" i="9"/>
  <c r="R38" i="9" s="1"/>
  <c r="T15" i="9"/>
  <c r="U15" i="9" s="1"/>
  <c r="S47" i="1"/>
  <c r="T16" i="9"/>
  <c r="U16" i="9" s="1"/>
  <c r="I35" i="1"/>
  <c r="I42" i="1"/>
  <c r="I45" i="1" s="1"/>
  <c r="T12" i="9" l="1"/>
  <c r="U12" i="9" s="1"/>
  <c r="R35" i="13"/>
  <c r="R38" i="13" s="1"/>
  <c r="R41" i="13" s="1"/>
  <c r="N28" i="1" s="1"/>
  <c r="N30" i="1" s="1"/>
  <c r="N32" i="1" s="1"/>
  <c r="N35" i="1" s="1"/>
  <c r="T34" i="9"/>
  <c r="U34" i="9" s="1"/>
  <c r="T13" i="9"/>
  <c r="U13" i="9" s="1"/>
  <c r="T35" i="9"/>
  <c r="U35" i="9" s="1"/>
  <c r="T32" i="9"/>
  <c r="U32" i="9" s="1"/>
  <c r="T14" i="9"/>
  <c r="U14" i="9" s="1"/>
  <c r="R41" i="9"/>
  <c r="R44" i="9" s="1"/>
  <c r="N18" i="1" s="1"/>
  <c r="T20" i="9"/>
  <c r="U20" i="9" s="1"/>
  <c r="T31" i="9"/>
  <c r="Q41" i="9"/>
  <c r="P41" i="9" s="1"/>
  <c r="P44" i="9" s="1"/>
  <c r="L18" i="1" s="1"/>
  <c r="Q38" i="13"/>
  <c r="P38" i="13" s="1"/>
  <c r="P41" i="13" s="1"/>
  <c r="L28" i="1" s="1"/>
  <c r="L30" i="1" s="1"/>
  <c r="AH47" i="1"/>
  <c r="T33" i="9"/>
  <c r="U33" i="9" s="1"/>
  <c r="T19" i="9"/>
  <c r="U19" i="9" s="1"/>
  <c r="T17" i="9"/>
  <c r="U17" i="9" s="1"/>
  <c r="N38" i="1" l="1"/>
  <c r="N40" i="1" s="1"/>
  <c r="U31" i="9"/>
  <c r="N20" i="1"/>
  <c r="N22" i="1" s="1"/>
  <c r="N42" i="1" s="1"/>
  <c r="S38" i="9"/>
  <c r="Q44" i="9"/>
  <c r="M18" i="1" s="1"/>
  <c r="M20" i="1" s="1"/>
  <c r="M22" i="1" s="1"/>
  <c r="M25" i="1" s="1"/>
  <c r="Q41" i="13"/>
  <c r="M28" i="1" s="1"/>
  <c r="M30" i="1" s="1"/>
  <c r="T18" i="9"/>
  <c r="L38" i="1"/>
  <c r="L40" i="1" s="1"/>
  <c r="L20" i="1"/>
  <c r="T21" i="9"/>
  <c r="U21" i="9" s="1"/>
  <c r="W21" i="9" s="1"/>
  <c r="T15" i="13"/>
  <c r="U15" i="13" s="1"/>
  <c r="T12" i="13"/>
  <c r="S35" i="13"/>
  <c r="T18" i="13"/>
  <c r="U18" i="13" s="1"/>
  <c r="U23" i="13"/>
  <c r="T16" i="13"/>
  <c r="U16" i="13" s="1"/>
  <c r="T21" i="13"/>
  <c r="U21" i="13" s="1"/>
  <c r="T17" i="13"/>
  <c r="U17" i="13" s="1"/>
  <c r="T14" i="13"/>
  <c r="U14" i="13" s="1"/>
  <c r="T22" i="13"/>
  <c r="U22" i="13" s="1"/>
  <c r="T20" i="13"/>
  <c r="U20" i="13" s="1"/>
  <c r="T19" i="13"/>
  <c r="U19" i="13" s="1"/>
  <c r="T13" i="13"/>
  <c r="U13" i="13" s="1"/>
  <c r="N45" i="1" l="1"/>
  <c r="U18" i="9"/>
  <c r="U38" i="9" s="1"/>
  <c r="U41" i="9" s="1"/>
  <c r="U44" i="9" s="1"/>
  <c r="Q18" i="1" s="1"/>
  <c r="Q20" i="1" s="1"/>
  <c r="Q22" i="1" s="1"/>
  <c r="T38" i="9"/>
  <c r="M38" i="1"/>
  <c r="M40" i="1" s="1"/>
  <c r="M32" i="1"/>
  <c r="L32" i="1" s="1"/>
  <c r="L35" i="1" s="1"/>
  <c r="W17" i="13"/>
  <c r="X17" i="13" s="1"/>
  <c r="T35" i="13"/>
  <c r="T38" i="13" s="1"/>
  <c r="S38" i="13" s="1"/>
  <c r="S41" i="13" s="1"/>
  <c r="O28" i="1" s="1"/>
  <c r="O30" i="1" s="1"/>
  <c r="U12" i="13"/>
  <c r="W20" i="9"/>
  <c r="X20" i="9" s="1"/>
  <c r="N25" i="1"/>
  <c r="L22" i="1"/>
  <c r="M35" i="1" l="1"/>
  <c r="T41" i="9"/>
  <c r="S41" i="9" s="1"/>
  <c r="S44" i="9" s="1"/>
  <c r="O18" i="1" s="1"/>
  <c r="O20" i="1" s="1"/>
  <c r="M42" i="1"/>
  <c r="M45" i="1" s="1"/>
  <c r="U35" i="13"/>
  <c r="U38" i="13" s="1"/>
  <c r="U41" i="13" s="1"/>
  <c r="Q28" i="1" s="1"/>
  <c r="X21" i="9"/>
  <c r="W35" i="9"/>
  <c r="X35" i="9" s="1"/>
  <c r="W19" i="13"/>
  <c r="X19" i="13" s="1"/>
  <c r="W13" i="9"/>
  <c r="X13" i="9" s="1"/>
  <c r="W32" i="9"/>
  <c r="X32" i="9" s="1"/>
  <c r="W19" i="9"/>
  <c r="X19" i="9" s="1"/>
  <c r="W31" i="9"/>
  <c r="W18" i="13"/>
  <c r="X18" i="13" s="1"/>
  <c r="X30" i="9"/>
  <c r="W34" i="9"/>
  <c r="X34" i="9" s="1"/>
  <c r="W21" i="13"/>
  <c r="X21" i="13" s="1"/>
  <c r="W22" i="13"/>
  <c r="X22" i="13" s="1"/>
  <c r="W13" i="13"/>
  <c r="X13" i="13" s="1"/>
  <c r="W14" i="9"/>
  <c r="X14" i="9" s="1"/>
  <c r="W18" i="9"/>
  <c r="X18" i="9" s="1"/>
  <c r="W16" i="13"/>
  <c r="X16" i="13" s="1"/>
  <c r="W15" i="13"/>
  <c r="X15" i="13" s="1"/>
  <c r="W15" i="9"/>
  <c r="X15" i="9" s="1"/>
  <c r="W20" i="13"/>
  <c r="X20" i="13" s="1"/>
  <c r="W23" i="13"/>
  <c r="X23" i="13" s="1"/>
  <c r="T41" i="13"/>
  <c r="P28" i="1" s="1"/>
  <c r="P30" i="1" s="1"/>
  <c r="P32" i="1" s="1"/>
  <c r="O32" i="1" s="1"/>
  <c r="O35" i="1" s="1"/>
  <c r="W33" i="9"/>
  <c r="X33" i="9" s="1"/>
  <c r="W14" i="13"/>
  <c r="X14" i="13" s="1"/>
  <c r="W16" i="9"/>
  <c r="X16" i="9" s="1"/>
  <c r="Q25" i="1"/>
  <c r="W17" i="9"/>
  <c r="X17" i="9" s="1"/>
  <c r="L42" i="1"/>
  <c r="L45" i="1" s="1"/>
  <c r="L25" i="1"/>
  <c r="X31" i="9" l="1"/>
  <c r="Z30" i="9"/>
  <c r="AJ30" i="9"/>
  <c r="O38" i="1"/>
  <c r="O40" i="1" s="1"/>
  <c r="T44" i="9"/>
  <c r="P18" i="1" s="1"/>
  <c r="P20" i="1" s="1"/>
  <c r="P22" i="1" s="1"/>
  <c r="P25" i="1" s="1"/>
  <c r="Q38" i="1"/>
  <c r="Q40" i="1" s="1"/>
  <c r="Q30" i="1"/>
  <c r="Q32" i="1" s="1"/>
  <c r="Q42" i="1" s="1"/>
  <c r="P35" i="1"/>
  <c r="W12" i="13"/>
  <c r="V35" i="13"/>
  <c r="V38" i="9"/>
  <c r="W12" i="9"/>
  <c r="P38" i="1" l="1"/>
  <c r="P40" i="1" s="1"/>
  <c r="Q45" i="1"/>
  <c r="O22" i="1"/>
  <c r="P42" i="1"/>
  <c r="W35" i="13"/>
  <c r="X12" i="13"/>
  <c r="X12" i="9"/>
  <c r="W38" i="9"/>
  <c r="Q35" i="1"/>
  <c r="P45" i="1" l="1"/>
  <c r="O25" i="1"/>
  <c r="O42" i="1"/>
  <c r="O45" i="1" s="1"/>
  <c r="X38" i="9"/>
  <c r="W41" i="9"/>
  <c r="V41" i="9" s="1"/>
  <c r="V44" i="9" s="1"/>
  <c r="R18" i="1" s="1"/>
  <c r="X35" i="13"/>
  <c r="W38" i="13"/>
  <c r="V38" i="13" s="1"/>
  <c r="V41" i="13" s="1"/>
  <c r="R28" i="1" s="1"/>
  <c r="R30" i="1" s="1"/>
  <c r="W44" i="9" l="1"/>
  <c r="S18" i="1" s="1"/>
  <c r="S20" i="1" s="1"/>
  <c r="X38" i="13"/>
  <c r="X41" i="13" s="1"/>
  <c r="T28" i="1" s="1"/>
  <c r="T30" i="1" s="1"/>
  <c r="T32" i="1" s="1"/>
  <c r="T35" i="1" s="1"/>
  <c r="Z17" i="13"/>
  <c r="AA17" i="13" s="1"/>
  <c r="Z13" i="13"/>
  <c r="AA13" i="13" s="1"/>
  <c r="Z23" i="13"/>
  <c r="AA23" i="13" s="1"/>
  <c r="Z21" i="13"/>
  <c r="AA21" i="13" s="1"/>
  <c r="Z19" i="13"/>
  <c r="AA19" i="13" s="1"/>
  <c r="Z18" i="13"/>
  <c r="AA18" i="13" s="1"/>
  <c r="Z15" i="13"/>
  <c r="AA15" i="13" s="1"/>
  <c r="Z20" i="13"/>
  <c r="AA20" i="13" s="1"/>
  <c r="Z14" i="13"/>
  <c r="AA14" i="13" s="1"/>
  <c r="Z16" i="13"/>
  <c r="AA16" i="13" s="1"/>
  <c r="Z22" i="13"/>
  <c r="AA22" i="13" s="1"/>
  <c r="R38" i="1"/>
  <c r="R40" i="1" s="1"/>
  <c r="R20" i="1"/>
  <c r="X41" i="9"/>
  <c r="X44" i="9" s="1"/>
  <c r="T18" i="1" s="1"/>
  <c r="Z20" i="9"/>
  <c r="AA20" i="9" s="1"/>
  <c r="Z15" i="9"/>
  <c r="AA15" i="9" s="1"/>
  <c r="Z17" i="9"/>
  <c r="AA17" i="9" s="1"/>
  <c r="Z16" i="9"/>
  <c r="AA16" i="9" s="1"/>
  <c r="Z19" i="9"/>
  <c r="AA19" i="9" s="1"/>
  <c r="Z13" i="9"/>
  <c r="AA13" i="9" s="1"/>
  <c r="Z31" i="9"/>
  <c r="Z14" i="9"/>
  <c r="AA14" i="9" s="1"/>
  <c r="Z21" i="9"/>
  <c r="AA21" i="9" s="1"/>
  <c r="Z35" i="9"/>
  <c r="AA35" i="9" s="1"/>
  <c r="Z33" i="9"/>
  <c r="Z18" i="9"/>
  <c r="AA18" i="9" s="1"/>
  <c r="Z32" i="9"/>
  <c r="Z34" i="9"/>
  <c r="AA34" i="9" s="1"/>
  <c r="W41" i="13"/>
  <c r="S28" i="1" s="1"/>
  <c r="S30" i="1" s="1"/>
  <c r="Y38" i="9" l="1"/>
  <c r="Z12" i="9"/>
  <c r="S32" i="1"/>
  <c r="R32" i="1" s="1"/>
  <c r="R35" i="1" s="1"/>
  <c r="S22" i="1"/>
  <c r="S25" i="1" s="1"/>
  <c r="S38" i="1"/>
  <c r="S40" i="1" s="1"/>
  <c r="T20" i="1"/>
  <c r="T38" i="1"/>
  <c r="T40" i="1" s="1"/>
  <c r="Z12" i="13"/>
  <c r="Y35" i="13"/>
  <c r="S35" i="1" l="1"/>
  <c r="R22" i="1"/>
  <c r="S42" i="1"/>
  <c r="S45" i="1" s="1"/>
  <c r="AA12" i="13"/>
  <c r="Z35" i="13"/>
  <c r="AA12" i="9"/>
  <c r="Z38" i="9"/>
  <c r="T22" i="1"/>
  <c r="T42" i="1" s="1"/>
  <c r="T45" i="1" s="1"/>
  <c r="Z41" i="9" l="1"/>
  <c r="Y41" i="9" s="1"/>
  <c r="Y44" i="9" s="1"/>
  <c r="U18" i="1" s="1"/>
  <c r="AA35" i="13"/>
  <c r="AA38" i="9"/>
  <c r="Z38" i="13"/>
  <c r="T25" i="1"/>
  <c r="R42" i="1"/>
  <c r="R45" i="1" s="1"/>
  <c r="R25" i="1"/>
  <c r="Z44" i="9" l="1"/>
  <c r="V18" i="1" s="1"/>
  <c r="V20" i="1" s="1"/>
  <c r="V22" i="1" s="1"/>
  <c r="Y38" i="13"/>
  <c r="AC12" i="9"/>
  <c r="AA38" i="13"/>
  <c r="AA41" i="9"/>
  <c r="AA44" i="9" s="1"/>
  <c r="W18" i="1" s="1"/>
  <c r="AC31" i="9"/>
  <c r="AC18" i="9"/>
  <c r="AD18" i="9" s="1"/>
  <c r="AC17" i="9"/>
  <c r="AD17" i="9" s="1"/>
  <c r="AC13" i="9"/>
  <c r="AD13" i="9" s="1"/>
  <c r="AC16" i="9"/>
  <c r="AD16" i="9" s="1"/>
  <c r="AC33" i="9"/>
  <c r="AD33" i="9" s="1"/>
  <c r="AC32" i="9"/>
  <c r="AD32" i="9" s="1"/>
  <c r="AC19" i="9"/>
  <c r="AD19" i="9" s="1"/>
  <c r="AC15" i="9"/>
  <c r="AD15" i="9" s="1"/>
  <c r="AC20" i="9"/>
  <c r="AD20" i="9" s="1"/>
  <c r="AC21" i="9"/>
  <c r="AD21" i="9" s="1"/>
  <c r="AC34" i="9"/>
  <c r="AD34" i="9" s="1"/>
  <c r="AC14" i="9"/>
  <c r="AD14" i="9" s="1"/>
  <c r="AC35" i="9"/>
  <c r="AD35" i="9" s="1"/>
  <c r="Z41" i="13"/>
  <c r="V28" i="1" s="1"/>
  <c r="U20" i="1"/>
  <c r="AC23" i="13" l="1"/>
  <c r="AD23" i="13" s="1"/>
  <c r="AC17" i="13"/>
  <c r="AD17" i="13" s="1"/>
  <c r="AC19" i="13"/>
  <c r="AD19" i="13" s="1"/>
  <c r="AC21" i="13"/>
  <c r="AD21" i="13" s="1"/>
  <c r="AC13" i="13"/>
  <c r="AD13" i="13" s="1"/>
  <c r="AC15" i="13"/>
  <c r="AD15" i="13" s="1"/>
  <c r="AC14" i="13"/>
  <c r="AD14" i="13" s="1"/>
  <c r="Y41" i="13"/>
  <c r="AC18" i="13"/>
  <c r="AD18" i="13" s="1"/>
  <c r="AC22" i="13"/>
  <c r="AD22" i="13" s="1"/>
  <c r="V30" i="1"/>
  <c r="V32" i="1" s="1"/>
  <c r="AC16" i="13"/>
  <c r="AD16" i="13" s="1"/>
  <c r="AC20" i="13"/>
  <c r="AD20" i="13" s="1"/>
  <c r="AB38" i="9"/>
  <c r="V38" i="1"/>
  <c r="V40" i="1" s="1"/>
  <c r="AA41" i="13"/>
  <c r="AB35" i="13"/>
  <c r="AC12" i="13"/>
  <c r="W20" i="1"/>
  <c r="AC38" i="9"/>
  <c r="AD12" i="9"/>
  <c r="V25" i="1"/>
  <c r="U22" i="1"/>
  <c r="U25" i="1" s="1"/>
  <c r="U32" i="1" l="1"/>
  <c r="U42" i="1" s="1"/>
  <c r="V42" i="1"/>
  <c r="V45" i="1" s="1"/>
  <c r="V35" i="1"/>
  <c r="U28" i="1"/>
  <c r="W28" i="1"/>
  <c r="AD38" i="9"/>
  <c r="AD12" i="13"/>
  <c r="AC35" i="13"/>
  <c r="AC41" i="9"/>
  <c r="AB41" i="9" s="1"/>
  <c r="AB44" i="9" s="1"/>
  <c r="X18" i="1" s="1"/>
  <c r="W22" i="1"/>
  <c r="W25" i="1" s="1"/>
  <c r="AC44" i="9" l="1"/>
  <c r="Y18" i="1" s="1"/>
  <c r="Y20" i="1" s="1"/>
  <c r="U30" i="1"/>
  <c r="U35" i="1" s="1"/>
  <c r="U38" i="1"/>
  <c r="U40" i="1" s="1"/>
  <c r="U45" i="1" s="1"/>
  <c r="W30" i="1"/>
  <c r="W38" i="1"/>
  <c r="AC38" i="13"/>
  <c r="X20" i="1"/>
  <c r="AD41" i="9"/>
  <c r="AD44" i="9" s="1"/>
  <c r="Z18" i="1" s="1"/>
  <c r="AD35" i="13"/>
  <c r="AF30" i="9" l="1"/>
  <c r="AB38" i="13"/>
  <c r="AF32" i="9"/>
  <c r="AG32" i="9" s="1"/>
  <c r="AJ32" i="9" s="1"/>
  <c r="AF16" i="9"/>
  <c r="AG16" i="9" s="1"/>
  <c r="AJ16" i="9" s="1"/>
  <c r="AF31" i="9"/>
  <c r="AF35" i="9"/>
  <c r="AG35" i="9" s="1"/>
  <c r="AJ35" i="9" s="1"/>
  <c r="AF19" i="9"/>
  <c r="AG19" i="9" s="1"/>
  <c r="AJ19" i="9" s="1"/>
  <c r="AF21" i="9"/>
  <c r="AG21" i="9" s="1"/>
  <c r="AJ21" i="9" s="1"/>
  <c r="AF33" i="9"/>
  <c r="AG33" i="9" s="1"/>
  <c r="AJ33" i="9" s="1"/>
  <c r="AF18" i="9"/>
  <c r="AG18" i="9" s="1"/>
  <c r="AF34" i="9"/>
  <c r="AG34" i="9" s="1"/>
  <c r="AJ34" i="9" s="1"/>
  <c r="AF13" i="9"/>
  <c r="AG13" i="9" s="1"/>
  <c r="AJ13" i="9" s="1"/>
  <c r="AF14" i="9"/>
  <c r="AG14" i="9" s="1"/>
  <c r="AJ14" i="9" s="1"/>
  <c r="AF17" i="9"/>
  <c r="AG17" i="9" s="1"/>
  <c r="AJ17" i="9" s="1"/>
  <c r="AC41" i="13"/>
  <c r="Y28" i="1" s="1"/>
  <c r="Y38" i="1" s="1"/>
  <c r="W40" i="1"/>
  <c r="W32" i="1"/>
  <c r="W35" i="1" s="1"/>
  <c r="AJ18" i="9"/>
  <c r="Y22" i="1"/>
  <c r="Y25" i="1" s="1"/>
  <c r="AF12" i="13"/>
  <c r="Z20" i="1"/>
  <c r="AF12" i="9"/>
  <c r="AD38" i="13"/>
  <c r="AG31" i="9" l="1"/>
  <c r="AJ31" i="9" s="1"/>
  <c r="AE38" i="9"/>
  <c r="Y40" i="1"/>
  <c r="AF19" i="13"/>
  <c r="AG19" i="13" s="1"/>
  <c r="AJ19" i="13" s="1"/>
  <c r="AF22" i="13"/>
  <c r="AG22" i="13" s="1"/>
  <c r="AJ22" i="13" s="1"/>
  <c r="AF18" i="13"/>
  <c r="AB41" i="13"/>
  <c r="AF20" i="13"/>
  <c r="AG20" i="13" s="1"/>
  <c r="AJ20" i="13" s="1"/>
  <c r="Y30" i="1"/>
  <c r="Y32" i="1" s="1"/>
  <c r="Y42" i="1" s="1"/>
  <c r="AF13" i="13"/>
  <c r="AG13" i="13" s="1"/>
  <c r="AJ13" i="13" s="1"/>
  <c r="AF20" i="9"/>
  <c r="AG20" i="9" s="1"/>
  <c r="AJ20" i="9" s="1"/>
  <c r="AF14" i="13"/>
  <c r="AG14" i="13" s="1"/>
  <c r="AJ14" i="13" s="1"/>
  <c r="AE35" i="13"/>
  <c r="AF17" i="13"/>
  <c r="AG17" i="13" s="1"/>
  <c r="AJ17" i="13" s="1"/>
  <c r="AF15" i="13"/>
  <c r="AG15" i="13" s="1"/>
  <c r="AJ15" i="13" s="1"/>
  <c r="AF23" i="13"/>
  <c r="AG23" i="13" s="1"/>
  <c r="AJ23" i="13" s="1"/>
  <c r="AF16" i="13"/>
  <c r="AG16" i="13" s="1"/>
  <c r="AJ16" i="13" s="1"/>
  <c r="AF21" i="13"/>
  <c r="AG21" i="13" s="1"/>
  <c r="AJ21" i="13" s="1"/>
  <c r="AF15" i="9"/>
  <c r="AG15" i="9" s="1"/>
  <c r="AJ15" i="9" s="1"/>
  <c r="AG12" i="13"/>
  <c r="AJ12" i="13" s="1"/>
  <c r="W42" i="1"/>
  <c r="AD41" i="13"/>
  <c r="Z22" i="1"/>
  <c r="AG18" i="13"/>
  <c r="AJ18" i="13" s="1"/>
  <c r="AG12" i="9"/>
  <c r="X22" i="1"/>
  <c r="Y35" i="1" l="1"/>
  <c r="X32" i="1"/>
  <c r="X42" i="1" s="1"/>
  <c r="Y45" i="1"/>
  <c r="AF35" i="13"/>
  <c r="AF38" i="13" s="1"/>
  <c r="AJ35" i="13"/>
  <c r="X28" i="1"/>
  <c r="AF38" i="9"/>
  <c r="AF41" i="9" s="1"/>
  <c r="Z28" i="1"/>
  <c r="W45" i="1"/>
  <c r="AG35" i="13"/>
  <c r="AG38" i="13" s="1"/>
  <c r="AJ38" i="13" s="1"/>
  <c r="Z25" i="1"/>
  <c r="AJ12" i="9"/>
  <c r="AJ38" i="9" s="1"/>
  <c r="AG38" i="9"/>
  <c r="AK18" i="13"/>
  <c r="AK12" i="13"/>
  <c r="X25" i="1"/>
  <c r="AI18" i="13" l="1"/>
  <c r="AL18" i="13" s="1"/>
  <c r="AE41" i="9"/>
  <c r="AI14" i="13"/>
  <c r="AL14" i="13" s="1"/>
  <c r="AK14" i="13"/>
  <c r="AF44" i="9"/>
  <c r="AI21" i="13"/>
  <c r="AL21" i="13" s="1"/>
  <c r="AK21" i="13"/>
  <c r="AI15" i="13"/>
  <c r="AL15" i="13" s="1"/>
  <c r="AK15" i="13"/>
  <c r="AI19" i="13"/>
  <c r="AL19" i="13" s="1"/>
  <c r="AK19" i="13"/>
  <c r="AI22" i="13"/>
  <c r="AL22" i="13" s="1"/>
  <c r="AK22" i="13"/>
  <c r="AI17" i="13"/>
  <c r="AL17" i="13" s="1"/>
  <c r="AK17" i="13"/>
  <c r="AE38" i="13"/>
  <c r="X30" i="1"/>
  <c r="X35" i="1" s="1"/>
  <c r="X38" i="1"/>
  <c r="AI13" i="13"/>
  <c r="AL13" i="13" s="1"/>
  <c r="AK13" i="13"/>
  <c r="AG41" i="13"/>
  <c r="Z30" i="1"/>
  <c r="Z38" i="1"/>
  <c r="AG41" i="9"/>
  <c r="AJ41" i="9" s="1"/>
  <c r="AI12" i="13"/>
  <c r="AF41" i="13"/>
  <c r="AB28" i="1" s="1"/>
  <c r="AK12" i="9"/>
  <c r="AI16" i="9" l="1"/>
  <c r="AL16" i="9" s="1"/>
  <c r="AK16" i="9"/>
  <c r="AL12" i="13"/>
  <c r="AI13" i="9"/>
  <c r="AL13" i="9" s="1"/>
  <c r="AK13" i="9"/>
  <c r="AI18" i="9"/>
  <c r="AL18" i="9" s="1"/>
  <c r="AK18" i="9"/>
  <c r="AE41" i="13"/>
  <c r="AI16" i="13"/>
  <c r="AL16" i="13" s="1"/>
  <c r="AK16" i="13"/>
  <c r="AI32" i="9"/>
  <c r="AL32" i="9" s="1"/>
  <c r="AI19" i="9"/>
  <c r="AL19" i="9" s="1"/>
  <c r="AK19" i="9"/>
  <c r="AI17" i="9"/>
  <c r="AL17" i="9" s="1"/>
  <c r="AK17" i="9"/>
  <c r="AI20" i="9"/>
  <c r="AL20" i="9" s="1"/>
  <c r="AK20" i="9"/>
  <c r="AI30" i="9"/>
  <c r="AL30" i="9" s="1"/>
  <c r="AI20" i="13"/>
  <c r="AL20" i="13" s="1"/>
  <c r="AK20" i="13"/>
  <c r="AB18" i="1"/>
  <c r="AB38" i="1" s="1"/>
  <c r="AI15" i="9"/>
  <c r="AL15" i="9" s="1"/>
  <c r="AK15" i="9"/>
  <c r="AI21" i="9"/>
  <c r="AL21" i="9" s="1"/>
  <c r="AK21" i="9"/>
  <c r="X40" i="1"/>
  <c r="X45" i="1" s="1"/>
  <c r="AB30" i="1"/>
  <c r="AB32" i="1" s="1"/>
  <c r="AB35" i="1" s="1"/>
  <c r="AI33" i="9"/>
  <c r="AL33" i="9" s="1"/>
  <c r="AK33" i="9"/>
  <c r="AI35" i="9"/>
  <c r="AL35" i="9" s="1"/>
  <c r="AK35" i="9"/>
  <c r="AI23" i="13"/>
  <c r="AL23" i="13" s="1"/>
  <c r="AK23" i="13"/>
  <c r="AI14" i="9"/>
  <c r="AL14" i="9" s="1"/>
  <c r="AK14" i="9"/>
  <c r="AH35" i="13"/>
  <c r="AI34" i="9"/>
  <c r="AL34" i="9" s="1"/>
  <c r="AK34" i="9"/>
  <c r="AI31" i="9"/>
  <c r="AL31" i="9" s="1"/>
  <c r="AE44" i="9"/>
  <c r="Z40" i="1"/>
  <c r="Z32" i="1"/>
  <c r="AC28" i="1"/>
  <c r="AJ41" i="13"/>
  <c r="AH38" i="9"/>
  <c r="AI12" i="9"/>
  <c r="AG44" i="9"/>
  <c r="AK38" i="9" l="1"/>
  <c r="AK35" i="13"/>
  <c r="AI35" i="13"/>
  <c r="AL35" i="13"/>
  <c r="AB20" i="1"/>
  <c r="AA28" i="1"/>
  <c r="AB40" i="1"/>
  <c r="AA18" i="1"/>
  <c r="AI38" i="9"/>
  <c r="AI41" i="9" s="1"/>
  <c r="AL12" i="9"/>
  <c r="AL38" i="9" s="1"/>
  <c r="AC30" i="1"/>
  <c r="AF28" i="1"/>
  <c r="Z35" i="1"/>
  <c r="Z42" i="1"/>
  <c r="AA32" i="1"/>
  <c r="AJ44" i="9"/>
  <c r="AC18" i="1"/>
  <c r="AF18" i="1" s="1"/>
  <c r="AI38" i="13" l="1"/>
  <c r="AH41" i="9"/>
  <c r="AL41" i="9"/>
  <c r="AA30" i="1"/>
  <c r="AA35" i="1" s="1"/>
  <c r="AB22" i="1"/>
  <c r="AB25" i="1" s="1"/>
  <c r="AA38" i="1"/>
  <c r="AA20" i="1"/>
  <c r="AI44" i="9"/>
  <c r="Z45" i="1"/>
  <c r="AC32" i="1"/>
  <c r="AF32" i="1" s="1"/>
  <c r="AF30" i="1"/>
  <c r="AC20" i="1"/>
  <c r="AC38" i="1"/>
  <c r="AH38" i="13" l="1"/>
  <c r="AL38" i="13"/>
  <c r="AI41" i="13"/>
  <c r="AA40" i="1"/>
  <c r="AE18" i="1"/>
  <c r="AL44" i="9"/>
  <c r="AB42" i="1"/>
  <c r="AA22" i="1"/>
  <c r="AH44" i="9"/>
  <c r="AK41" i="9"/>
  <c r="AC40" i="1"/>
  <c r="AF40" i="1" s="1"/>
  <c r="AF38" i="1"/>
  <c r="AC35" i="1"/>
  <c r="AF35" i="1" s="1"/>
  <c r="AF20" i="1"/>
  <c r="AC22" i="1"/>
  <c r="AC25" i="1" s="1"/>
  <c r="AF25" i="1" s="1"/>
  <c r="AL41" i="13" l="1"/>
  <c r="AE28" i="1"/>
  <c r="AE38" i="1" s="1"/>
  <c r="AH41" i="13"/>
  <c r="AK38" i="13"/>
  <c r="AH18" i="1"/>
  <c r="AE20" i="1"/>
  <c r="AA42" i="1"/>
  <c r="AD18" i="1"/>
  <c r="AK44" i="9"/>
  <c r="AB45" i="1"/>
  <c r="AA25" i="1"/>
  <c r="AC42" i="1"/>
  <c r="AF22" i="1"/>
  <c r="AD28" i="1" l="1"/>
  <c r="AD38" i="1" s="1"/>
  <c r="AK41" i="13"/>
  <c r="AE30" i="1"/>
  <c r="AH28" i="1"/>
  <c r="AG18" i="1"/>
  <c r="AD20" i="1"/>
  <c r="AG20" i="1" s="1"/>
  <c r="AE40" i="1"/>
  <c r="AH40" i="1" s="1"/>
  <c r="AH38" i="1"/>
  <c r="AH20" i="1"/>
  <c r="AE22" i="1"/>
  <c r="AA45" i="1"/>
  <c r="AC45" i="1"/>
  <c r="AF45" i="1" s="1"/>
  <c r="AF42" i="1"/>
  <c r="AE32" i="1" l="1"/>
  <c r="AE42" i="1" s="1"/>
  <c r="AH30" i="1"/>
  <c r="AD30" i="1"/>
  <c r="AG28" i="1"/>
  <c r="AD40" i="1"/>
  <c r="AG40" i="1" s="1"/>
  <c r="AG38" i="1"/>
  <c r="AE25" i="1"/>
  <c r="AH25" i="1" s="1"/>
  <c r="AH22" i="1"/>
  <c r="AD22" i="1"/>
  <c r="AG30" i="1" l="1"/>
  <c r="AE35" i="1"/>
  <c r="AH35" i="1" s="1"/>
  <c r="AD32" i="1"/>
  <c r="AG32" i="1" s="1"/>
  <c r="AH32" i="1"/>
  <c r="AG22" i="1"/>
  <c r="AD25" i="1"/>
  <c r="AG25" i="1" s="1"/>
  <c r="AE45" i="1"/>
  <c r="AH45" i="1" s="1"/>
  <c r="AH42" i="1"/>
  <c r="AD42" i="1" l="1"/>
  <c r="AD45" i="1" s="1"/>
  <c r="AG45" i="1" s="1"/>
  <c r="AD35" i="1"/>
  <c r="AG35" i="1" s="1"/>
  <c r="AG42" i="1" l="1"/>
</calcChain>
</file>

<file path=xl/comments1.xml><?xml version="1.0" encoding="utf-8"?>
<comments xmlns="http://schemas.openxmlformats.org/spreadsheetml/2006/main">
  <authors>
    <author>Kim</author>
  </authors>
  <commentList>
    <comment ref="B11" authorId="0">
      <text>
        <r>
          <rPr>
            <sz val="10"/>
            <color indexed="81"/>
            <rFont val="Tahoma"/>
            <family val="2"/>
          </rPr>
          <t xml:space="preserve">
= Total Annual Compensation for full time employees
Employee A works full time, enter total salary
for part time employees, as if employee worked full time
Employee B works part time at 50% FTE all year,  for $20,000
Enter amount of full time salary for full year.  Enter $40,000
Employee C works part time at 50% FTE for 6 months, for $10,000. Enter amount of estimated full time salary for 6 months.  Enter $20,000</t>
        </r>
      </text>
    </comment>
    <comment ref="C11" authorId="0">
      <text>
        <r>
          <rPr>
            <sz val="10"/>
            <color indexed="81"/>
            <rFont val="Tahoma"/>
            <family val="2"/>
          </rPr>
          <t>= Percentage of time employee actually works at agency
Employee A works full time.  Enter 100%
Employee B &amp; C work part time, enter percentage. Enter 50%</t>
        </r>
      </text>
    </comment>
    <comment ref="D11" authorId="0">
      <text>
        <r>
          <rPr>
            <sz val="10"/>
            <color indexed="81"/>
            <rFont val="Tahoma"/>
            <family val="2"/>
          </rPr>
          <t xml:space="preserve">
= % of actual time worked on HSA funded program
Employee A and C spend all of their time on this HSA funded program
Employee B spends 80% of time on HSA funded program.</t>
        </r>
      </text>
    </comment>
  </commentList>
</comments>
</file>

<file path=xl/comments2.xml><?xml version="1.0" encoding="utf-8"?>
<comments xmlns="http://schemas.openxmlformats.org/spreadsheetml/2006/main">
  <authors>
    <author>Kim</author>
  </authors>
  <commentList>
    <comment ref="B11" authorId="0">
      <text>
        <r>
          <rPr>
            <sz val="10"/>
            <color indexed="81"/>
            <rFont val="Tahoma"/>
            <family val="2"/>
          </rPr>
          <t xml:space="preserve">
= Total Annual Compensation for full time employees
Employee A works full time, enter total salary
for part time employees, as if employee worked full time
Employee B works part time at 50% FTE all year,  for $20,000
Enter amount of full time salary for full year.  Enter $40,000
Employee C works part time at 50% FTE for 6 months, for $10,000. Enter amount of estimated full time salary for 6 months.  Enter $20,000</t>
        </r>
      </text>
    </comment>
    <comment ref="C11" authorId="0">
      <text>
        <r>
          <rPr>
            <sz val="10"/>
            <color indexed="81"/>
            <rFont val="Tahoma"/>
            <family val="2"/>
          </rPr>
          <t>= Percentage of time employee actually works at agency
Employee A works full time.  Enter 100%
Employee B &amp; C work part time, enter percentage. Enter 50%</t>
        </r>
      </text>
    </comment>
    <comment ref="D11" authorId="0">
      <text>
        <r>
          <rPr>
            <sz val="10"/>
            <color indexed="81"/>
            <rFont val="Tahoma"/>
            <family val="2"/>
          </rPr>
          <t xml:space="preserve">
= % of actual time worked on HSA funded program
Employee A and C spend all of their time on this HSA funded program
Employee B spends 80% of time on HSA funded program.</t>
        </r>
      </text>
    </comment>
  </commentList>
</comments>
</file>

<file path=xl/sharedStrings.xml><?xml version="1.0" encoding="utf-8"?>
<sst xmlns="http://schemas.openxmlformats.org/spreadsheetml/2006/main" count="374" uniqueCount="168">
  <si>
    <t>Document Date:</t>
  </si>
  <si>
    <t>Salaries &amp; Benefits</t>
  </si>
  <si>
    <t>Operating Expense</t>
  </si>
  <si>
    <t>Subtotal</t>
  </si>
  <si>
    <t>Indirect Percentage (%)</t>
  </si>
  <si>
    <t>Total Expenditures</t>
  </si>
  <si>
    <t>Other Revenues</t>
  </si>
  <si>
    <t>Full Time Equivalent (FTE)</t>
  </si>
  <si>
    <t>Agency Totals</t>
  </si>
  <si>
    <t>TOTAL</t>
  </si>
  <si>
    <t>POSITION TITLE</t>
  </si>
  <si>
    <t xml:space="preserve">Total % FTE </t>
  </si>
  <si>
    <t>% FTE</t>
  </si>
  <si>
    <t>Adjusted FTE</t>
  </si>
  <si>
    <t xml:space="preserve">  TOTALS</t>
  </si>
  <si>
    <t>FRINGE BENEFIT RATE</t>
  </si>
  <si>
    <t>EMPLOYEE FRINGE BENEFITS</t>
  </si>
  <si>
    <t xml:space="preserve">TOTAL SALARIES &amp; BENEFITS </t>
  </si>
  <si>
    <t>Rental of Property</t>
  </si>
  <si>
    <t>Insurance</t>
  </si>
  <si>
    <t>Staff Training</t>
  </si>
  <si>
    <t>Rental of Equipment</t>
  </si>
  <si>
    <t>Phones</t>
  </si>
  <si>
    <t>Capital Expenditure Detail</t>
  </si>
  <si>
    <t>(Equipment and Remodeling Cost)</t>
  </si>
  <si>
    <t>E Q U I P M E N T                                               TERM</t>
  </si>
  <si>
    <t>No.</t>
  </si>
  <si>
    <t>TOTAL EQUIPMENT COST</t>
  </si>
  <si>
    <t>R  E  M  O  D  E  L  I  N  G</t>
  </si>
  <si>
    <t>Description:</t>
  </si>
  <si>
    <t>TOTAL REMODELING COST</t>
  </si>
  <si>
    <t>TOTAL CAPITAL EXPENDITURE</t>
  </si>
  <si>
    <t>Salaries &amp; Benefits</t>
    <phoneticPr fontId="10" type="noConversion"/>
  </si>
  <si>
    <t>FTE</t>
    <phoneticPr fontId="10" type="noConversion"/>
  </si>
  <si>
    <t>Amount</t>
    <phoneticPr fontId="10" type="noConversion"/>
  </si>
  <si>
    <t>Justification</t>
    <phoneticPr fontId="10" type="noConversion"/>
  </si>
  <si>
    <t>Employee Fringe Benefits</t>
    <phoneticPr fontId="10" type="noConversion"/>
  </si>
  <si>
    <t>Operating</t>
    <phoneticPr fontId="10" type="noConversion"/>
  </si>
  <si>
    <t>Utilities</t>
  </si>
  <si>
    <t>Office Supplies</t>
  </si>
  <si>
    <t>Building Maintenance &amp; Repair</t>
  </si>
  <si>
    <t>Client Rent</t>
  </si>
  <si>
    <t>Client Rental Repair &amp; Maintenance</t>
  </si>
  <si>
    <t>Client move-in costs</t>
  </si>
  <si>
    <t>Client food vouchers</t>
  </si>
  <si>
    <t>Client Transportation</t>
  </si>
  <si>
    <t>Client Awards &amp; Incentives</t>
  </si>
  <si>
    <t>Client Activities</t>
  </si>
  <si>
    <t>Custodian</t>
  </si>
  <si>
    <t>Client Utilities</t>
  </si>
  <si>
    <t>Staff Travel</t>
  </si>
  <si>
    <t>Year 1</t>
  </si>
  <si>
    <t>Year 2</t>
  </si>
  <si>
    <t>Year 3</t>
  </si>
  <si>
    <t>All Years</t>
  </si>
  <si>
    <t>Revised Total</t>
  </si>
  <si>
    <t>Current Total</t>
  </si>
  <si>
    <t>Budgeted Expense</t>
  </si>
  <si>
    <t>Change</t>
  </si>
  <si>
    <t>HSH #1</t>
  </si>
  <si>
    <t xml:space="preserve">     HSH Revenues</t>
  </si>
  <si>
    <t xml:space="preserve">Current </t>
  </si>
  <si>
    <t xml:space="preserve">Revised </t>
  </si>
  <si>
    <t>For HSH Program</t>
  </si>
  <si>
    <t>[list the position title]</t>
  </si>
  <si>
    <t>HSH #2</t>
  </si>
  <si>
    <t>HSH #3</t>
  </si>
  <si>
    <t>HSH #4</t>
  </si>
  <si>
    <r>
      <t xml:space="preserve">Federally approved indirect rate for </t>
    </r>
    <r>
      <rPr>
        <sz val="10"/>
        <color rgb="FFFF0000"/>
        <rFont val="Arial"/>
        <family val="2"/>
      </rPr>
      <t>[list the grantee name or the program]</t>
    </r>
  </si>
  <si>
    <r>
      <t xml:space="preserve">Prepared by:  </t>
    </r>
    <r>
      <rPr>
        <sz val="10"/>
        <color rgb="FFFF0000"/>
        <rFont val="Arial"/>
        <family val="2"/>
      </rPr>
      <t xml:space="preserve">[list the name of preparer]   </t>
    </r>
    <r>
      <rPr>
        <sz val="10"/>
        <rFont val="Arial"/>
        <family val="2"/>
      </rPr>
      <t xml:space="preserve">        Title: </t>
    </r>
    <r>
      <rPr>
        <sz val="10"/>
        <color rgb="FFFF0000"/>
        <rFont val="Arial"/>
        <family val="2"/>
      </rPr>
      <t xml:space="preserve">[list the positon title] </t>
    </r>
    <r>
      <rPr>
        <sz val="10"/>
        <rFont val="Arial"/>
        <family val="2"/>
      </rPr>
      <t xml:space="preserve">           Phone No. </t>
    </r>
    <r>
      <rPr>
        <sz val="10"/>
        <color rgb="FFFF0000"/>
        <rFont val="Arial"/>
        <family val="2"/>
      </rPr>
      <t>[list the phone number]</t>
    </r>
    <r>
      <rPr>
        <sz val="10"/>
        <rFont val="Arial"/>
        <family val="2"/>
      </rPr>
      <t xml:space="preserve">            Email: </t>
    </r>
    <r>
      <rPr>
        <sz val="10"/>
        <color rgb="FFFF0000"/>
        <rFont val="Arial"/>
        <family val="2"/>
      </rPr>
      <t xml:space="preserve">[list email address]  </t>
    </r>
    <r>
      <rPr>
        <sz val="10"/>
        <rFont val="Arial"/>
        <family val="2"/>
      </rPr>
      <t xml:space="preserve">                </t>
    </r>
  </si>
  <si>
    <r>
      <rPr>
        <sz val="10"/>
        <rFont val="Arial"/>
        <family val="2"/>
      </rPr>
      <t xml:space="preserve">Date: </t>
    </r>
    <r>
      <rPr>
        <sz val="10"/>
        <color rgb="FFFF0000"/>
        <rFont val="Arial"/>
        <family val="2"/>
      </rPr>
      <t>[list the date of preparation]</t>
    </r>
  </si>
  <si>
    <t>Total Other Revenues</t>
  </si>
  <si>
    <t>Page 2 of 4</t>
  </si>
  <si>
    <t>Page 4 of 4</t>
  </si>
  <si>
    <t>list the calculation</t>
  </si>
  <si>
    <r>
      <rPr>
        <sz val="9"/>
        <color rgb="FFFF0000"/>
        <rFont val="Arial"/>
        <family val="2"/>
      </rPr>
      <t>[list the percentage]</t>
    </r>
    <r>
      <rPr>
        <sz val="9"/>
        <rFont val="Arial"/>
        <family val="2"/>
      </rPr>
      <t>%</t>
    </r>
  </si>
  <si>
    <r>
      <t xml:space="preserve">Includes FICA, SSUI, Workers Compensation and Medical calculated at </t>
    </r>
    <r>
      <rPr>
        <sz val="10"/>
        <color rgb="FFFF0000"/>
        <rFont val="Arial"/>
        <family val="2"/>
      </rPr>
      <t>XX</t>
    </r>
    <r>
      <rPr>
        <sz val="10"/>
        <rFont val="Arial"/>
        <family val="2"/>
      </rPr>
      <t>% of total salaries.</t>
    </r>
  </si>
  <si>
    <t>Indirect Cost</t>
  </si>
  <si>
    <r>
      <t>[list percentage]</t>
    </r>
    <r>
      <rPr>
        <sz val="9"/>
        <rFont val="Arial"/>
        <family val="2"/>
      </rPr>
      <t>%</t>
    </r>
  </si>
  <si>
    <t>list the narrative explanation for budget (any modification if any)</t>
  </si>
  <si>
    <t>list the narrative explanation for budget (and modification if any) and calculation formula</t>
  </si>
  <si>
    <t>Program Annual Term</t>
  </si>
  <si>
    <t>Modification</t>
  </si>
  <si>
    <t>Year 4</t>
  </si>
  <si>
    <t>Curent Budgeted Salary</t>
  </si>
  <si>
    <t>New Budgeted Salary</t>
  </si>
  <si>
    <t>TOTAL OTHER EXPENSES</t>
  </si>
  <si>
    <t>Operating Expenses</t>
  </si>
  <si>
    <t>Other Expenses (not subject to indirect cost %)</t>
  </si>
  <si>
    <t>TOTAL OPERATING EXPENSES</t>
  </si>
  <si>
    <t>Begin Date</t>
  </si>
  <si>
    <t>End Date</t>
  </si>
  <si>
    <t>Year 5</t>
  </si>
  <si>
    <r>
      <t xml:space="preserve">ITEM/DESCRIPTION, </t>
    </r>
    <r>
      <rPr>
        <sz val="10"/>
        <color rgb="FFFF0000"/>
        <rFont val="Arial"/>
        <family val="2"/>
      </rPr>
      <t>INCLUDING FISCAL YEAR</t>
    </r>
  </si>
  <si>
    <t>Year 6</t>
  </si>
  <si>
    <t>Year 7</t>
  </si>
  <si>
    <t>Year 8</t>
  </si>
  <si>
    <t>Year 9</t>
  </si>
  <si>
    <t>Year 10</t>
  </si>
  <si>
    <t>Page 1 of 4</t>
  </si>
  <si>
    <t>BUDGET SUMMARY</t>
  </si>
  <si>
    <t>SALARY &amp; BENEFIT DETAIL</t>
  </si>
  <si>
    <t>Page 3 of 4</t>
  </si>
  <si>
    <t>OPERATING DETAIL</t>
  </si>
  <si>
    <t>FY begin date</t>
  </si>
  <si>
    <t>FY end date</t>
  </si>
  <si>
    <t>Contract year</t>
  </si>
  <si>
    <t>Document date</t>
  </si>
  <si>
    <t>Document Date</t>
  </si>
  <si>
    <t>Template last modified:</t>
  </si>
  <si>
    <t>Other Expenses (Not subject to indirect %)</t>
  </si>
  <si>
    <t xml:space="preserve">Utilities(Elec, Water, Gas, Phone, Scavenger) </t>
  </si>
  <si>
    <t>Office Supplies, Postage</t>
  </si>
  <si>
    <t>Building Maintenance Supplies and Repair</t>
  </si>
  <si>
    <t>Printing and Reproduction</t>
  </si>
  <si>
    <t>Staff Travel-(Local &amp; Out of Town)</t>
  </si>
  <si>
    <r>
      <t xml:space="preserve">If Amendment, the Effective Date </t>
    </r>
    <r>
      <rPr>
        <sz val="10"/>
        <rFont val="Arial"/>
        <family val="2"/>
      </rPr>
      <t xml:space="preserve">      No. of Amendment.</t>
    </r>
    <r>
      <rPr>
        <sz val="10"/>
        <color rgb="FFFF0000"/>
        <rFont val="Arial"/>
        <family val="2"/>
      </rPr>
      <t xml:space="preserve"> </t>
    </r>
  </si>
  <si>
    <t>Current Term</t>
  </si>
  <si>
    <t>Contract Term</t>
  </si>
  <si>
    <t>Contract Length
(# of Years)</t>
  </si>
  <si>
    <t>Amended Term</t>
  </si>
  <si>
    <t>General Fund - CODB</t>
  </si>
  <si>
    <t>Extension Year</t>
  </si>
  <si>
    <t>Please make sure each yellow highlighted cell is filled out accurately, as the values in these cells drive the formatting and formulas in the rest of the workbook</t>
  </si>
  <si>
    <t>Support Services Expenditures</t>
  </si>
  <si>
    <t>Total Support Services Expenditures</t>
  </si>
  <si>
    <t>Total Combined Expenditures</t>
  </si>
  <si>
    <t>Consultants</t>
  </si>
  <si>
    <t>Subcontractors</t>
  </si>
  <si>
    <t>HSH Revenue Sources</t>
  </si>
  <si>
    <t>Other Revenue Sources</t>
  </si>
  <si>
    <t>CSBG</t>
  </si>
  <si>
    <t>Private Match</t>
  </si>
  <si>
    <t>General Fund - Ongoing</t>
  </si>
  <si>
    <t>General Fund - One-Time</t>
  </si>
  <si>
    <t>General Fund - One-Time Carryforward</t>
  </si>
  <si>
    <t>Mayor's Fund for the Homeless/Gliffy</t>
  </si>
  <si>
    <t>HUD CoC (CFDA 14.267)</t>
  </si>
  <si>
    <t>HUD ESG (CFDA 14.231)</t>
  </si>
  <si>
    <t>Medi-Cal</t>
  </si>
  <si>
    <t>State Emergency Solutions Grant Program (ESG)</t>
  </si>
  <si>
    <t>State Mental Health Service Act (MHSA)</t>
  </si>
  <si>
    <t xml:space="preserve">State Homeless Emergency Aid Program (HEAP) </t>
  </si>
  <si>
    <t>State Housing and Community Development (HCD)</t>
  </si>
  <si>
    <t>State Project for Assistance in Transition from Homelessness (PATH)</t>
  </si>
  <si>
    <t>Ongoing State Whole Person Care (WPC)</t>
  </si>
  <si>
    <t>One-Time State Whole Person Care (WPC)</t>
  </si>
  <si>
    <t>Transitional Housing Placement (THP+)</t>
  </si>
  <si>
    <t>Veteran's Affairs Grant (VA)</t>
  </si>
  <si>
    <t>Work Order (specify)</t>
  </si>
  <si>
    <t>Rental Income</t>
  </si>
  <si>
    <t>PATH</t>
  </si>
  <si>
    <t>Indirect Cost (Line 20 X Line 21)</t>
  </si>
  <si>
    <t>Indirect Cost (Line 30 X Line 31)</t>
  </si>
  <si>
    <t>Capital Expenditure</t>
  </si>
  <si>
    <t xml:space="preserve">Provider Name: </t>
  </si>
  <si>
    <t>DEPARTMENT OF HOMELESSNESS AND SUPPORTIVE HOUSING</t>
  </si>
  <si>
    <t>Budget Narrative</t>
  </si>
  <si>
    <t>Rental of Property for Provider Use (Office Space, etc.)</t>
  </si>
  <si>
    <t>Master Lease Payments</t>
  </si>
  <si>
    <t>Program: New Program Site</t>
  </si>
  <si>
    <t>(Check One)       New  _X__       Amendment ____    Modification  ___     Revision _____</t>
  </si>
  <si>
    <t>Annual Full Time Salary for FTE</t>
  </si>
  <si>
    <t xml:space="preserve">No. </t>
  </si>
  <si>
    <t>Other Program Income</t>
  </si>
  <si>
    <t>RFQ 123: Support Services and Operations Services at New Program Site</t>
  </si>
  <si>
    <t>Operations Services Expenditures</t>
  </si>
  <si>
    <t>Total Operations Services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</si>
</sst>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\ ;\(#,##0\)"/>
    <numFmt numFmtId="165" formatCode="#,##0.00\ ;\(#,##0.00\)"/>
    <numFmt numFmtId="166" formatCode="0.0%"/>
    <numFmt numFmtId="167" formatCode="&quot;$&quot;#,##0"/>
    <numFmt numFmtId="168" formatCode="m/d/yy"/>
    <numFmt numFmtId="169" formatCode="0.000"/>
    <numFmt numFmtId="170" formatCode="_(&quot;$&quot;* #,##0_);_(&quot;$&quot;* \(#,##0\);_(&quot;$&quot;* &quot;-&quot;??_);_(@_)"/>
  </numFmts>
  <fonts count="19">
    <font>
      <sz val="10"/>
      <name val="Arial"/>
    </font>
    <font>
      <sz val="10"/>
      <name val="Arial"/>
      <family val="2"/>
    </font>
    <font>
      <sz val="10"/>
      <name val="Geneva"/>
    </font>
    <font>
      <b/>
      <sz val="12"/>
      <name val="Geneva"/>
    </font>
    <font>
      <u/>
      <sz val="10"/>
      <name val="Geneva"/>
    </font>
    <font>
      <b/>
      <sz val="10"/>
      <name val="Geneva"/>
    </font>
    <font>
      <sz val="1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indexed="81"/>
      <name val="Tahoma"/>
      <family val="2"/>
    </font>
    <font>
      <sz val="9"/>
      <name val="Arial"/>
      <family val="2"/>
    </font>
    <font>
      <b/>
      <u/>
      <sz val="10"/>
      <name val="Geneva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A5FBDA"/>
        <bgColor indexed="64"/>
      </patternFill>
    </fill>
    <fill>
      <patternFill patternType="solid">
        <fgColor rgb="FFE8F28A"/>
        <bgColor indexed="64"/>
      </patternFill>
    </fill>
    <fill>
      <patternFill patternType="solid">
        <fgColor rgb="FFC4B7F3"/>
        <bgColor indexed="64"/>
      </patternFill>
    </fill>
    <fill>
      <patternFill patternType="solid">
        <fgColor rgb="FFEAC1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66">
    <xf numFmtId="0" fontId="0" fillId="0" borderId="0" xfId="0"/>
    <xf numFmtId="0" fontId="0" fillId="0" borderId="0" xfId="0" applyBorder="1"/>
    <xf numFmtId="0" fontId="0" fillId="0" borderId="1" xfId="0" applyBorder="1"/>
    <xf numFmtId="0" fontId="4" fillId="0" borderId="0" xfId="0" applyFont="1"/>
    <xf numFmtId="164" fontId="0" fillId="0" borderId="0" xfId="0" applyNumberFormat="1" applyAlignment="1"/>
    <xf numFmtId="164" fontId="0" fillId="0" borderId="0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Border="1" applyAlignment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0" fillId="0" borderId="0" xfId="0" applyNumberFormat="1" applyBorder="1"/>
    <xf numFmtId="164" fontId="0" fillId="0" borderId="0" xfId="0" applyNumberFormat="1" applyBorder="1" applyAlignment="1">
      <alignment horizontal="right"/>
    </xf>
    <xf numFmtId="164" fontId="0" fillId="0" borderId="0" xfId="0" applyNumberFormat="1"/>
    <xf numFmtId="164" fontId="5" fillId="0" borderId="0" xfId="0" applyNumberFormat="1" applyFont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0" xfId="0" applyNumberFormat="1" applyFill="1" applyBorder="1"/>
    <xf numFmtId="164" fontId="4" fillId="0" borderId="0" xfId="0" applyNumberFormat="1" applyFont="1" applyBorder="1"/>
    <xf numFmtId="5" fontId="0" fillId="0" borderId="0" xfId="0" applyNumberFormat="1"/>
    <xf numFmtId="0" fontId="0" fillId="0" borderId="3" xfId="0" applyBorder="1"/>
    <xf numFmtId="0" fontId="0" fillId="0" borderId="6" xfId="0" applyBorder="1"/>
    <xf numFmtId="164" fontId="5" fillId="0" borderId="1" xfId="0" applyNumberFormat="1" applyFont="1" applyBorder="1" applyAlignment="1"/>
    <xf numFmtId="164" fontId="0" fillId="0" borderId="1" xfId="0" applyNumberFormat="1" applyBorder="1" applyAlignment="1"/>
    <xf numFmtId="0" fontId="5" fillId="0" borderId="1" xfId="0" applyFont="1" applyBorder="1"/>
    <xf numFmtId="164" fontId="0" fillId="0" borderId="4" xfId="0" applyNumberFormat="1" applyBorder="1"/>
    <xf numFmtId="164" fontId="0" fillId="0" borderId="3" xfId="0" applyNumberFormat="1" applyBorder="1"/>
    <xf numFmtId="164" fontId="0" fillId="0" borderId="6" xfId="0" applyNumberFormat="1" applyBorder="1" applyAlignment="1">
      <alignment horizontal="center" vertical="top" wrapText="1"/>
    </xf>
    <xf numFmtId="164" fontId="0" fillId="0" borderId="8" xfId="0" applyNumberFormat="1" applyBorder="1"/>
    <xf numFmtId="164" fontId="0" fillId="0" borderId="6" xfId="0" applyNumberFormat="1" applyBorder="1"/>
    <xf numFmtId="0" fontId="0" fillId="0" borderId="6" xfId="0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7" fillId="0" borderId="0" xfId="0" applyFont="1"/>
    <xf numFmtId="0" fontId="8" fillId="0" borderId="1" xfId="0" applyFont="1" applyBorder="1"/>
    <xf numFmtId="0" fontId="10" fillId="0" borderId="0" xfId="0" applyFont="1" applyBorder="1"/>
    <xf numFmtId="0" fontId="10" fillId="0" borderId="1" xfId="0" applyFont="1" applyBorder="1"/>
    <xf numFmtId="14" fontId="10" fillId="0" borderId="8" xfId="0" applyNumberFormat="1" applyFont="1" applyBorder="1"/>
    <xf numFmtId="167" fontId="0" fillId="0" borderId="2" xfId="3" applyNumberFormat="1" applyFont="1" applyBorder="1" applyAlignment="1"/>
    <xf numFmtId="168" fontId="0" fillId="0" borderId="1" xfId="0" applyNumberFormat="1" applyBorder="1" applyAlignment="1">
      <alignment horizontal="center"/>
    </xf>
    <xf numFmtId="9" fontId="0" fillId="0" borderId="0" xfId="0" applyNumberFormat="1" applyAlignment="1"/>
    <xf numFmtId="9" fontId="0" fillId="0" borderId="0" xfId="0" applyNumberFormat="1"/>
    <xf numFmtId="9" fontId="0" fillId="0" borderId="0" xfId="0" applyNumberFormat="1" applyAlignment="1">
      <alignment horizontal="center"/>
    </xf>
    <xf numFmtId="9" fontId="0" fillId="0" borderId="6" xfId="0" applyNumberFormat="1" applyBorder="1" applyAlignment="1">
      <alignment horizontal="center" wrapText="1"/>
    </xf>
    <xf numFmtId="9" fontId="2" fillId="2" borderId="6" xfId="0" applyNumberFormat="1" applyFont="1" applyFill="1" applyBorder="1" applyAlignment="1"/>
    <xf numFmtId="9" fontId="0" fillId="2" borderId="6" xfId="0" applyNumberFormat="1" applyFill="1" applyBorder="1" applyAlignment="1"/>
    <xf numFmtId="9" fontId="4" fillId="0" borderId="0" xfId="0" applyNumberFormat="1" applyFont="1" applyBorder="1" applyAlignment="1"/>
    <xf numFmtId="9" fontId="0" fillId="0" borderId="1" xfId="0" applyNumberFormat="1" applyBorder="1" applyAlignment="1"/>
    <xf numFmtId="2" fontId="0" fillId="0" borderId="2" xfId="3" applyNumberFormat="1" applyFont="1" applyBorder="1" applyAlignment="1"/>
    <xf numFmtId="167" fontId="0" fillId="0" borderId="0" xfId="0" applyNumberFormat="1" applyAlignment="1"/>
    <xf numFmtId="167" fontId="0" fillId="0" borderId="0" xfId="0" applyNumberFormat="1"/>
    <xf numFmtId="167" fontId="0" fillId="0" borderId="0" xfId="0" applyNumberFormat="1" applyAlignment="1">
      <alignment horizontal="center"/>
    </xf>
    <xf numFmtId="167" fontId="0" fillId="0" borderId="6" xfId="0" applyNumberFormat="1" applyBorder="1" applyAlignment="1">
      <alignment horizontal="center" wrapText="1"/>
    </xf>
    <xf numFmtId="167" fontId="2" fillId="0" borderId="6" xfId="3" applyNumberFormat="1" applyFont="1" applyBorder="1" applyAlignment="1"/>
    <xf numFmtId="167" fontId="0" fillId="0" borderId="1" xfId="0" applyNumberFormat="1" applyBorder="1" applyAlignment="1"/>
    <xf numFmtId="164" fontId="10" fillId="0" borderId="0" xfId="4" applyNumberFormat="1" applyFont="1" applyFill="1" applyBorder="1" applyAlignment="1">
      <alignment vertical="top"/>
    </xf>
    <xf numFmtId="0" fontId="12" fillId="0" borderId="0" xfId="4" applyFont="1" applyFill="1" applyBorder="1" applyAlignment="1">
      <alignment vertical="top"/>
    </xf>
    <xf numFmtId="0" fontId="6" fillId="0" borderId="0" xfId="4" applyFill="1" applyBorder="1" applyAlignment="1">
      <alignment vertical="top" wrapText="1"/>
    </xf>
    <xf numFmtId="6" fontId="12" fillId="0" borderId="0" xfId="2" applyNumberFormat="1" applyFont="1" applyFill="1" applyBorder="1" applyAlignment="1">
      <alignment vertical="top"/>
    </xf>
    <xf numFmtId="2" fontId="12" fillId="0" borderId="0" xfId="4" applyNumberFormat="1" applyFont="1" applyFill="1" applyBorder="1" applyAlignment="1">
      <alignment vertical="top"/>
    </xf>
    <xf numFmtId="165" fontId="0" fillId="0" borderId="0" xfId="0" applyNumberFormat="1" applyBorder="1" applyAlignment="1">
      <alignment horizontal="center"/>
    </xf>
    <xf numFmtId="169" fontId="12" fillId="0" borderId="0" xfId="4" applyNumberFormat="1" applyFont="1" applyFill="1" applyBorder="1" applyAlignment="1">
      <alignment vertical="top"/>
    </xf>
    <xf numFmtId="6" fontId="12" fillId="0" borderId="0" xfId="4" applyNumberFormat="1" applyFont="1" applyFill="1" applyBorder="1" applyAlignment="1">
      <alignment vertical="top"/>
    </xf>
    <xf numFmtId="1" fontId="12" fillId="0" borderId="0" xfId="4" applyNumberFormat="1" applyFont="1" applyFill="1" applyBorder="1" applyAlignment="1">
      <alignment vertical="top"/>
    </xf>
    <xf numFmtId="0" fontId="12" fillId="0" borderId="0" xfId="4" applyFont="1" applyFill="1" applyBorder="1" applyAlignment="1">
      <alignment vertical="top" wrapText="1"/>
    </xf>
    <xf numFmtId="0" fontId="6" fillId="0" borderId="0" xfId="4" applyFill="1" applyBorder="1" applyAlignment="1">
      <alignment vertical="top"/>
    </xf>
    <xf numFmtId="0" fontId="9" fillId="0" borderId="0" xfId="4" applyFont="1" applyFill="1" applyBorder="1" applyAlignment="1">
      <alignment vertical="top"/>
    </xf>
    <xf numFmtId="0" fontId="9" fillId="0" borderId="0" xfId="4" applyFont="1" applyFill="1" applyBorder="1" applyAlignment="1">
      <alignment horizontal="center" vertical="top"/>
    </xf>
    <xf numFmtId="0" fontId="9" fillId="0" borderId="0" xfId="4" applyFont="1" applyFill="1" applyBorder="1" applyAlignment="1">
      <alignment horizontal="center" vertical="top" wrapText="1"/>
    </xf>
    <xf numFmtId="164" fontId="12" fillId="0" borderId="0" xfId="4" applyNumberFormat="1" applyFont="1" applyFill="1" applyBorder="1" applyAlignment="1">
      <alignment vertical="top"/>
    </xf>
    <xf numFmtId="6" fontId="6" fillId="0" borderId="0" xfId="4" applyNumberFormat="1" applyFill="1" applyBorder="1" applyAlignment="1">
      <alignment vertical="top"/>
    </xf>
    <xf numFmtId="166" fontId="12" fillId="0" borderId="0" xfId="6" applyNumberFormat="1" applyFont="1" applyFill="1" applyBorder="1" applyAlignment="1">
      <alignment vertical="top"/>
    </xf>
    <xf numFmtId="6" fontId="0" fillId="0" borderId="0" xfId="0" applyNumberFormat="1"/>
    <xf numFmtId="6" fontId="0" fillId="0" borderId="0" xfId="0" applyNumberFormat="1" applyBorder="1"/>
    <xf numFmtId="43" fontId="0" fillId="0" borderId="0" xfId="1" applyFont="1"/>
    <xf numFmtId="0" fontId="0" fillId="0" borderId="0" xfId="0" applyAlignment="1"/>
    <xf numFmtId="0" fontId="1" fillId="0" borderId="0" xfId="0" applyFont="1" applyBorder="1"/>
    <xf numFmtId="0" fontId="1" fillId="0" borderId="0" xfId="4" applyFont="1" applyFill="1" applyBorder="1" applyAlignment="1">
      <alignment vertical="top" wrapText="1"/>
    </xf>
    <xf numFmtId="0" fontId="1" fillId="0" borderId="0" xfId="0" applyFont="1"/>
    <xf numFmtId="0" fontId="1" fillId="0" borderId="3" xfId="0" applyFont="1" applyBorder="1"/>
    <xf numFmtId="0" fontId="1" fillId="0" borderId="1" xfId="0" applyFont="1" applyBorder="1"/>
    <xf numFmtId="6" fontId="1" fillId="0" borderId="0" xfId="0" applyNumberFormat="1" applyFont="1" applyBorder="1"/>
    <xf numFmtId="0" fontId="1" fillId="0" borderId="4" xfId="0" applyFont="1" applyBorder="1"/>
    <xf numFmtId="8" fontId="1" fillId="0" borderId="0" xfId="0" applyNumberFormat="1" applyFont="1" applyBorder="1"/>
    <xf numFmtId="0" fontId="1" fillId="1" borderId="3" xfId="0" applyFont="1" applyFill="1" applyBorder="1"/>
    <xf numFmtId="164" fontId="1" fillId="0" borderId="0" xfId="0" applyNumberFormat="1" applyFont="1" applyAlignment="1"/>
    <xf numFmtId="0" fontId="0" fillId="0" borderId="0" xfId="0" applyAlignment="1"/>
    <xf numFmtId="0" fontId="9" fillId="0" borderId="3" xfId="0" applyFont="1" applyBorder="1"/>
    <xf numFmtId="0" fontId="0" fillId="0" borderId="0" xfId="0" applyAlignment="1"/>
    <xf numFmtId="0" fontId="9" fillId="0" borderId="0" xfId="0" applyFont="1" applyBorder="1" applyAlignment="1">
      <alignment horizontal="center"/>
    </xf>
    <xf numFmtId="14" fontId="10" fillId="0" borderId="1" xfId="0" applyNumberFormat="1" applyFont="1" applyBorder="1"/>
    <xf numFmtId="0" fontId="1" fillId="1" borderId="0" xfId="0" applyFont="1" applyFill="1" applyBorder="1"/>
    <xf numFmtId="0" fontId="1" fillId="0" borderId="2" xfId="0" applyFont="1" applyBorder="1"/>
    <xf numFmtId="6" fontId="1" fillId="0" borderId="0" xfId="3" applyNumberFormat="1" applyFont="1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/>
    <xf numFmtId="168" fontId="9" fillId="4" borderId="6" xfId="0" applyNumberFormat="1" applyFont="1" applyFill="1" applyBorder="1" applyAlignment="1">
      <alignment horizontal="center" wrapText="1"/>
    </xf>
    <xf numFmtId="168" fontId="9" fillId="5" borderId="6" xfId="0" applyNumberFormat="1" applyFont="1" applyFill="1" applyBorder="1" applyAlignment="1">
      <alignment horizontal="center" wrapText="1"/>
    </xf>
    <xf numFmtId="0" fontId="1" fillId="0" borderId="7" xfId="0" applyFont="1" applyBorder="1"/>
    <xf numFmtId="168" fontId="1" fillId="5" borderId="20" xfId="0" applyNumberFormat="1" applyFont="1" applyFill="1" applyBorder="1" applyAlignment="1">
      <alignment horizontal="center" wrapText="1"/>
    </xf>
    <xf numFmtId="168" fontId="1" fillId="5" borderId="21" xfId="0" applyNumberFormat="1" applyFont="1" applyFill="1" applyBorder="1" applyAlignment="1">
      <alignment horizontal="center" wrapText="1"/>
    </xf>
    <xf numFmtId="0" fontId="9" fillId="0" borderId="22" xfId="0" applyFont="1" applyBorder="1" applyAlignment="1">
      <alignment horizontal="center"/>
    </xf>
    <xf numFmtId="0" fontId="1" fillId="0" borderId="23" xfId="0" applyFont="1" applyBorder="1"/>
    <xf numFmtId="0" fontId="1" fillId="0" borderId="25" xfId="0" applyFont="1" applyBorder="1"/>
    <xf numFmtId="2" fontId="9" fillId="0" borderId="26" xfId="0" applyNumberFormat="1" applyFont="1" applyBorder="1"/>
    <xf numFmtId="2" fontId="1" fillId="0" borderId="27" xfId="0" applyNumberFormat="1" applyFont="1" applyBorder="1"/>
    <xf numFmtId="168" fontId="1" fillId="4" borderId="20" xfId="0" applyNumberFormat="1" applyFont="1" applyFill="1" applyBorder="1" applyAlignment="1">
      <alignment horizontal="center" wrapText="1"/>
    </xf>
    <xf numFmtId="168" fontId="1" fillId="4" borderId="21" xfId="0" applyNumberFormat="1" applyFont="1" applyFill="1" applyBorder="1" applyAlignment="1">
      <alignment horizontal="center" wrapText="1"/>
    </xf>
    <xf numFmtId="2" fontId="1" fillId="0" borderId="29" xfId="0" applyNumberFormat="1" applyFont="1" applyBorder="1"/>
    <xf numFmtId="0" fontId="1" fillId="0" borderId="32" xfId="0" applyFont="1" applyBorder="1"/>
    <xf numFmtId="0" fontId="1" fillId="0" borderId="33" xfId="0" applyFont="1" applyBorder="1"/>
    <xf numFmtId="2" fontId="1" fillId="0" borderId="36" xfId="0" applyNumberFormat="1" applyFont="1" applyBorder="1"/>
    <xf numFmtId="0" fontId="9" fillId="5" borderId="6" xfId="0" applyFont="1" applyFill="1" applyBorder="1" applyAlignment="1">
      <alignment horizontal="center"/>
    </xf>
    <xf numFmtId="164" fontId="9" fillId="5" borderId="1" xfId="0" applyNumberFormat="1" applyFont="1" applyFill="1" applyBorder="1" applyAlignment="1">
      <alignment horizontal="center" wrapText="1"/>
    </xf>
    <xf numFmtId="164" fontId="9" fillId="4" borderId="10" xfId="0" applyNumberFormat="1" applyFont="1" applyFill="1" applyBorder="1" applyAlignment="1">
      <alignment horizontal="center" wrapText="1"/>
    </xf>
    <xf numFmtId="9" fontId="0" fillId="0" borderId="14" xfId="0" applyNumberFormat="1" applyBorder="1" applyAlignment="1">
      <alignment horizontal="center" wrapText="1"/>
    </xf>
    <xf numFmtId="2" fontId="0" fillId="0" borderId="10" xfId="3" applyNumberFormat="1" applyFont="1" applyBorder="1" applyAlignment="1"/>
    <xf numFmtId="9" fontId="2" fillId="2" borderId="14" xfId="0" applyNumberFormat="1" applyFont="1" applyFill="1" applyBorder="1" applyAlignment="1"/>
    <xf numFmtId="164" fontId="0" fillId="4" borderId="30" xfId="0" applyNumberFormat="1" applyFill="1" applyBorder="1" applyAlignment="1">
      <alignment horizontal="center" wrapText="1"/>
    </xf>
    <xf numFmtId="164" fontId="1" fillId="4" borderId="34" xfId="0" applyNumberFormat="1" applyFont="1" applyFill="1" applyBorder="1" applyAlignment="1">
      <alignment horizontal="center" wrapText="1"/>
    </xf>
    <xf numFmtId="0" fontId="0" fillId="0" borderId="32" xfId="0" applyBorder="1"/>
    <xf numFmtId="0" fontId="0" fillId="0" borderId="23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1" fillId="4" borderId="30" xfId="0" applyFont="1" applyFill="1" applyBorder="1" applyAlignment="1">
      <alignment horizontal="center" wrapText="1"/>
    </xf>
    <xf numFmtId="14" fontId="10" fillId="0" borderId="37" xfId="0" applyNumberFormat="1" applyFont="1" applyBorder="1"/>
    <xf numFmtId="0" fontId="0" fillId="0" borderId="3" xfId="0" applyBorder="1" applyAlignment="1">
      <alignment horizontal="center"/>
    </xf>
    <xf numFmtId="14" fontId="14" fillId="0" borderId="0" xfId="0" applyNumberFormat="1" applyFont="1" applyBorder="1"/>
    <xf numFmtId="164" fontId="1" fillId="0" borderId="0" xfId="0" applyNumberFormat="1" applyFont="1"/>
    <xf numFmtId="164" fontId="0" fillId="0" borderId="0" xfId="0" applyNumberFormat="1" applyFill="1"/>
    <xf numFmtId="164" fontId="4" fillId="0" borderId="0" xfId="0" applyNumberFormat="1" applyFont="1" applyFill="1" applyBorder="1"/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Font="1" applyFill="1" applyBorder="1"/>
    <xf numFmtId="0" fontId="14" fillId="0" borderId="1" xfId="0" applyFont="1" applyBorder="1"/>
    <xf numFmtId="0" fontId="9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9" fillId="0" borderId="0" xfId="4" applyFont="1" applyFill="1" applyBorder="1" applyAlignment="1">
      <alignment horizontal="left" vertical="top"/>
    </xf>
    <xf numFmtId="0" fontId="1" fillId="0" borderId="14" xfId="0" applyFont="1" applyBorder="1"/>
    <xf numFmtId="0" fontId="0" fillId="0" borderId="0" xfId="0" applyAlignment="1"/>
    <xf numFmtId="0" fontId="1" fillId="5" borderId="20" xfId="0" applyFont="1" applyFill="1" applyBorder="1" applyAlignment="1">
      <alignment horizontal="center" wrapText="1"/>
    </xf>
    <xf numFmtId="0" fontId="9" fillId="5" borderId="6" xfId="0" applyFont="1" applyFill="1" applyBorder="1" applyAlignment="1">
      <alignment horizontal="center" wrapText="1"/>
    </xf>
    <xf numFmtId="0" fontId="1" fillId="5" borderId="21" xfId="0" applyFont="1" applyFill="1" applyBorder="1" applyAlignment="1">
      <alignment horizontal="center" wrapText="1"/>
    </xf>
    <xf numFmtId="0" fontId="9" fillId="4" borderId="10" xfId="0" applyFont="1" applyFill="1" applyBorder="1" applyAlignment="1">
      <alignment horizontal="center" wrapText="1"/>
    </xf>
    <xf numFmtId="0" fontId="1" fillId="4" borderId="34" xfId="0" applyFont="1" applyFill="1" applyBorder="1" applyAlignment="1">
      <alignment horizontal="center" wrapText="1"/>
    </xf>
    <xf numFmtId="164" fontId="1" fillId="5" borderId="18" xfId="0" applyNumberFormat="1" applyFont="1" applyFill="1" applyBorder="1" applyAlignment="1">
      <alignment horizontal="center" wrapText="1"/>
    </xf>
    <xf numFmtId="164" fontId="1" fillId="5" borderId="34" xfId="0" applyNumberFormat="1" applyFont="1" applyFill="1" applyBorder="1" applyAlignment="1">
      <alignment horizontal="center" wrapText="1"/>
    </xf>
    <xf numFmtId="0" fontId="9" fillId="4" borderId="6" xfId="0" applyFont="1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1" fillId="4" borderId="20" xfId="0" applyFont="1" applyFill="1" applyBorder="1" applyAlignment="1">
      <alignment horizontal="center" wrapText="1"/>
    </xf>
    <xf numFmtId="0" fontId="1" fillId="4" borderId="21" xfId="0" applyFont="1" applyFill="1" applyBorder="1" applyAlignment="1">
      <alignment horizontal="center" wrapText="1"/>
    </xf>
    <xf numFmtId="0" fontId="1" fillId="5" borderId="28" xfId="0" applyFont="1" applyFill="1" applyBorder="1" applyAlignment="1">
      <alignment horizontal="center" wrapText="1"/>
    </xf>
    <xf numFmtId="0" fontId="9" fillId="5" borderId="12" xfId="0" applyFont="1" applyFill="1" applyBorder="1" applyAlignment="1">
      <alignment horizontal="center" wrapText="1"/>
    </xf>
    <xf numFmtId="0" fontId="1" fillId="5" borderId="33" xfId="0" applyFont="1" applyFill="1" applyBorder="1" applyAlignment="1">
      <alignment horizontal="center" wrapText="1"/>
    </xf>
    <xf numFmtId="0" fontId="1" fillId="4" borderId="28" xfId="0" applyFont="1" applyFill="1" applyBorder="1" applyAlignment="1">
      <alignment horizontal="center" wrapText="1"/>
    </xf>
    <xf numFmtId="0" fontId="9" fillId="4" borderId="12" xfId="0" applyFont="1" applyFill="1" applyBorder="1" applyAlignment="1">
      <alignment horizontal="center" wrapText="1"/>
    </xf>
    <xf numFmtId="0" fontId="1" fillId="4" borderId="33" xfId="0" applyFont="1" applyFill="1" applyBorder="1" applyAlignment="1">
      <alignment horizontal="center" wrapText="1"/>
    </xf>
    <xf numFmtId="0" fontId="1" fillId="6" borderId="28" xfId="0" applyFont="1" applyFill="1" applyBorder="1" applyAlignment="1">
      <alignment horizontal="center" wrapText="1"/>
    </xf>
    <xf numFmtId="0" fontId="1" fillId="6" borderId="33" xfId="0" applyFont="1" applyFill="1" applyBorder="1" applyAlignment="1">
      <alignment horizontal="center" wrapText="1"/>
    </xf>
    <xf numFmtId="0" fontId="8" fillId="0" borderId="0" xfId="0" applyFont="1"/>
    <xf numFmtId="0" fontId="4" fillId="0" borderId="14" xfId="0" applyFont="1" applyBorder="1"/>
    <xf numFmtId="0" fontId="9" fillId="6" borderId="12" xfId="0" applyFont="1" applyFill="1" applyBorder="1" applyAlignment="1">
      <alignment horizontal="center" wrapText="1"/>
    </xf>
    <xf numFmtId="0" fontId="0" fillId="0" borderId="0" xfId="0" applyBorder="1" applyAlignment="1">
      <alignment wrapText="1"/>
    </xf>
    <xf numFmtId="167" fontId="0" fillId="0" borderId="0" xfId="0" applyNumberFormat="1" applyBorder="1" applyAlignment="1">
      <alignment horizontal="center" wrapText="1"/>
    </xf>
    <xf numFmtId="9" fontId="0" fillId="0" borderId="0" xfId="0" applyNumberFormat="1" applyBorder="1" applyAlignment="1">
      <alignment horizontal="center" wrapText="1"/>
    </xf>
    <xf numFmtId="164" fontId="0" fillId="5" borderId="20" xfId="0" applyNumberFormat="1" applyFill="1" applyBorder="1" applyAlignment="1">
      <alignment horizontal="center" wrapText="1"/>
    </xf>
    <xf numFmtId="164" fontId="0" fillId="5" borderId="21" xfId="0" applyNumberFormat="1" applyFill="1" applyBorder="1" applyAlignment="1">
      <alignment horizontal="center" wrapText="1"/>
    </xf>
    <xf numFmtId="164" fontId="1" fillId="4" borderId="20" xfId="0" applyNumberFormat="1" applyFont="1" applyFill="1" applyBorder="1" applyAlignment="1">
      <alignment horizontal="center" wrapText="1"/>
    </xf>
    <xf numFmtId="164" fontId="1" fillId="4" borderId="21" xfId="0" applyNumberFormat="1" applyFont="1" applyFill="1" applyBorder="1" applyAlignment="1">
      <alignment horizontal="center" wrapText="1"/>
    </xf>
    <xf numFmtId="14" fontId="14" fillId="0" borderId="10" xfId="0" applyNumberFormat="1" applyFont="1" applyBorder="1" applyAlignment="1">
      <alignment horizontal="center"/>
    </xf>
    <xf numFmtId="14" fontId="14" fillId="0" borderId="8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8" fillId="0" borderId="0" xfId="0" applyFont="1" applyBorder="1"/>
    <xf numFmtId="0" fontId="1" fillId="0" borderId="1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2" fontId="1" fillId="0" borderId="18" xfId="0" applyNumberFormat="1" applyFont="1" applyBorder="1"/>
    <xf numFmtId="42" fontId="9" fillId="0" borderId="8" xfId="0" applyNumberFormat="1" applyFont="1" applyBorder="1"/>
    <xf numFmtId="42" fontId="1" fillId="0" borderId="19" xfId="3" applyNumberFormat="1" applyFont="1" applyBorder="1"/>
    <xf numFmtId="42" fontId="1" fillId="0" borderId="18" xfId="3" applyNumberFormat="1" applyFont="1" applyBorder="1"/>
    <xf numFmtId="42" fontId="9" fillId="0" borderId="8" xfId="3" applyNumberFormat="1" applyFont="1" applyBorder="1"/>
    <xf numFmtId="42" fontId="1" fillId="0" borderId="30" xfId="3" applyNumberFormat="1" applyFont="1" applyBorder="1"/>
    <xf numFmtId="42" fontId="1" fillId="0" borderId="34" xfId="0" applyNumberFormat="1" applyFont="1" applyBorder="1"/>
    <xf numFmtId="42" fontId="1" fillId="0" borderId="18" xfId="3" applyNumberFormat="1" applyFont="1" applyFill="1" applyBorder="1"/>
    <xf numFmtId="42" fontId="9" fillId="0" borderId="8" xfId="3" applyNumberFormat="1" applyFont="1" applyFill="1" applyBorder="1"/>
    <xf numFmtId="42" fontId="1" fillId="0" borderId="19" xfId="3" applyNumberFormat="1" applyFont="1" applyFill="1" applyBorder="1"/>
    <xf numFmtId="42" fontId="1" fillId="0" borderId="21" xfId="3" applyNumberFormat="1" applyFont="1" applyFill="1" applyBorder="1"/>
    <xf numFmtId="42" fontId="1" fillId="0" borderId="20" xfId="3" applyNumberFormat="1" applyFont="1" applyFill="1" applyBorder="1"/>
    <xf numFmtId="42" fontId="9" fillId="0" borderId="6" xfId="3" applyNumberFormat="1" applyFont="1" applyFill="1" applyBorder="1"/>
    <xf numFmtId="42" fontId="9" fillId="0" borderId="22" xfId="0" applyNumberFormat="1" applyFont="1" applyBorder="1" applyAlignment="1">
      <alignment horizontal="center"/>
    </xf>
    <xf numFmtId="42" fontId="9" fillId="0" borderId="4" xfId="0" applyNumberFormat="1" applyFont="1" applyFill="1" applyBorder="1"/>
    <xf numFmtId="42" fontId="1" fillId="0" borderId="24" xfId="0" applyNumberFormat="1" applyFont="1" applyFill="1" applyBorder="1"/>
    <xf numFmtId="42" fontId="1" fillId="0" borderId="35" xfId="0" applyNumberFormat="1" applyFont="1" applyBorder="1"/>
    <xf numFmtId="42" fontId="1" fillId="0" borderId="33" xfId="0" applyNumberFormat="1" applyFont="1" applyBorder="1"/>
    <xf numFmtId="42" fontId="1" fillId="0" borderId="21" xfId="0" applyNumberFormat="1" applyFont="1" applyBorder="1"/>
    <xf numFmtId="42" fontId="9" fillId="0" borderId="3" xfId="0" applyNumberFormat="1" applyFont="1" applyFill="1" applyBorder="1"/>
    <xf numFmtId="42" fontId="1" fillId="0" borderId="23" xfId="0" applyNumberFormat="1" applyFont="1" applyFill="1" applyBorder="1"/>
    <xf numFmtId="42" fontId="1" fillId="0" borderId="32" xfId="0" applyNumberFormat="1" applyFont="1" applyBorder="1"/>
    <xf numFmtId="42" fontId="1" fillId="0" borderId="19" xfId="0" applyNumberFormat="1" applyFont="1" applyBorder="1"/>
    <xf numFmtId="42" fontId="1" fillId="0" borderId="30" xfId="0" applyNumberFormat="1" applyFont="1" applyBorder="1"/>
    <xf numFmtId="42" fontId="0" fillId="0" borderId="18" xfId="3" applyNumberFormat="1" applyFont="1" applyBorder="1" applyAlignment="1"/>
    <xf numFmtId="42" fontId="9" fillId="0" borderId="2" xfId="3" applyNumberFormat="1" applyFont="1" applyBorder="1" applyAlignment="1"/>
    <xf numFmtId="42" fontId="0" fillId="0" borderId="34" xfId="3" applyNumberFormat="1" applyFont="1" applyBorder="1" applyAlignment="1"/>
    <xf numFmtId="42" fontId="0" fillId="0" borderId="20" xfId="3" applyNumberFormat="1" applyFont="1" applyBorder="1" applyAlignment="1"/>
    <xf numFmtId="42" fontId="0" fillId="0" borderId="21" xfId="3" applyNumberFormat="1" applyFont="1" applyBorder="1" applyAlignment="1"/>
    <xf numFmtId="42" fontId="9" fillId="0" borderId="6" xfId="3" applyNumberFormat="1" applyFont="1" applyBorder="1" applyAlignment="1"/>
    <xf numFmtId="42" fontId="0" fillId="0" borderId="21" xfId="0" applyNumberFormat="1" applyBorder="1" applyAlignment="1">
      <alignment horizontal="center"/>
    </xf>
    <xf numFmtId="42" fontId="0" fillId="0" borderId="32" xfId="0" applyNumberFormat="1" applyBorder="1" applyAlignment="1"/>
    <xf numFmtId="42" fontId="9" fillId="0" borderId="0" xfId="0" applyNumberFormat="1" applyFont="1" applyBorder="1" applyAlignment="1"/>
    <xf numFmtId="42" fontId="0" fillId="0" borderId="23" xfId="0" applyNumberFormat="1" applyBorder="1" applyAlignment="1"/>
    <xf numFmtId="42" fontId="0" fillId="0" borderId="32" xfId="3" applyNumberFormat="1" applyFont="1" applyBorder="1" applyAlignment="1"/>
    <xf numFmtId="42" fontId="0" fillId="0" borderId="23" xfId="0" applyNumberFormat="1" applyBorder="1" applyAlignment="1">
      <alignment horizontal="center"/>
    </xf>
    <xf numFmtId="42" fontId="5" fillId="0" borderId="6" xfId="0" applyNumberFormat="1" applyFont="1" applyBorder="1" applyAlignment="1"/>
    <xf numFmtId="42" fontId="2" fillId="0" borderId="21" xfId="0" applyNumberFormat="1" applyFont="1" applyBorder="1" applyAlignment="1"/>
    <xf numFmtId="42" fontId="4" fillId="0" borderId="32" xfId="0" applyNumberFormat="1" applyFont="1" applyBorder="1" applyAlignment="1"/>
    <xf numFmtId="42" fontId="13" fillId="0" borderId="0" xfId="0" applyNumberFormat="1" applyFont="1" applyBorder="1" applyAlignment="1"/>
    <xf numFmtId="42" fontId="4" fillId="0" borderId="23" xfId="0" applyNumberFormat="1" applyFont="1" applyBorder="1" applyAlignment="1"/>
    <xf numFmtId="42" fontId="2" fillId="0" borderId="25" xfId="0" applyNumberFormat="1" applyFont="1" applyBorder="1" applyAlignment="1"/>
    <xf numFmtId="42" fontId="5" fillId="0" borderId="26" xfId="0" applyNumberFormat="1" applyFont="1" applyBorder="1" applyAlignment="1"/>
    <xf numFmtId="42" fontId="2" fillId="0" borderId="27" xfId="0" applyNumberFormat="1" applyFont="1" applyBorder="1" applyAlignment="1"/>
    <xf numFmtId="42" fontId="0" fillId="0" borderId="25" xfId="3" applyNumberFormat="1" applyFont="1" applyBorder="1" applyAlignment="1"/>
    <xf numFmtId="42" fontId="0" fillId="0" borderId="27" xfId="3" applyNumberFormat="1" applyFont="1" applyBorder="1" applyAlignment="1"/>
    <xf numFmtId="42" fontId="0" fillId="0" borderId="20" xfId="3" applyNumberFormat="1" applyFont="1" applyBorder="1"/>
    <xf numFmtId="42" fontId="9" fillId="0" borderId="6" xfId="3" applyNumberFormat="1" applyFont="1" applyBorder="1"/>
    <xf numFmtId="42" fontId="0" fillId="0" borderId="21" xfId="3" applyNumberFormat="1" applyFont="1" applyBorder="1"/>
    <xf numFmtId="42" fontId="0" fillId="0" borderId="21" xfId="0" applyNumberFormat="1" applyBorder="1"/>
    <xf numFmtId="42" fontId="0" fillId="0" borderId="6" xfId="3" applyNumberFormat="1" applyFont="1" applyBorder="1"/>
    <xf numFmtId="42" fontId="0" fillId="0" borderId="32" xfId="3" applyNumberFormat="1" applyFont="1" applyBorder="1"/>
    <xf numFmtId="42" fontId="9" fillId="0" borderId="0" xfId="3" applyNumberFormat="1" applyFont="1" applyBorder="1"/>
    <xf numFmtId="42" fontId="0" fillId="0" borderId="23" xfId="3" applyNumberFormat="1" applyFont="1" applyBorder="1"/>
    <xf numFmtId="42" fontId="0" fillId="0" borderId="23" xfId="0" applyNumberFormat="1" applyBorder="1"/>
    <xf numFmtId="42" fontId="0" fillId="0" borderId="32" xfId="3" applyNumberFormat="1" applyFont="1" applyBorder="1" applyAlignment="1">
      <alignment horizontal="right"/>
    </xf>
    <xf numFmtId="42" fontId="0" fillId="0" borderId="21" xfId="3" applyNumberFormat="1" applyFont="1" applyBorder="1" applyAlignment="1">
      <alignment horizontal="right"/>
    </xf>
    <xf numFmtId="0" fontId="0" fillId="6" borderId="20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9" fillId="6" borderId="6" xfId="0" applyFont="1" applyFill="1" applyBorder="1" applyAlignment="1">
      <alignment horizontal="center" wrapText="1"/>
    </xf>
    <xf numFmtId="0" fontId="9" fillId="6" borderId="6" xfId="0" applyFont="1" applyFill="1" applyBorder="1" applyAlignment="1">
      <alignment horizontal="center"/>
    </xf>
    <xf numFmtId="10" fontId="1" fillId="0" borderId="1" xfId="0" applyNumberFormat="1" applyFont="1" applyBorder="1" applyAlignment="1">
      <alignment vertical="top" wrapText="1"/>
    </xf>
    <xf numFmtId="10" fontId="1" fillId="0" borderId="20" xfId="5" applyNumberFormat="1" applyFont="1" applyFill="1" applyBorder="1"/>
    <xf numFmtId="10" fontId="1" fillId="0" borderId="19" xfId="5" applyNumberFormat="1" applyFont="1" applyFill="1" applyBorder="1"/>
    <xf numFmtId="10" fontId="1" fillId="0" borderId="30" xfId="5" applyNumberFormat="1" applyFont="1" applyBorder="1"/>
    <xf numFmtId="10" fontId="1" fillId="0" borderId="21" xfId="5" applyNumberFormat="1" applyFont="1" applyBorder="1"/>
    <xf numFmtId="10" fontId="1" fillId="0" borderId="0" xfId="0" applyNumberFormat="1" applyFont="1" applyBorder="1"/>
    <xf numFmtId="10" fontId="6" fillId="0" borderId="0" xfId="0" applyNumberFormat="1" applyFont="1" applyBorder="1"/>
    <xf numFmtId="10" fontId="9" fillId="0" borderId="6" xfId="5" applyNumberFormat="1" applyFont="1" applyFill="1" applyBorder="1"/>
    <xf numFmtId="0" fontId="0" fillId="0" borderId="0" xfId="0" applyAlignment="1"/>
    <xf numFmtId="0" fontId="0" fillId="0" borderId="0" xfId="0" applyAlignment="1"/>
    <xf numFmtId="164" fontId="1" fillId="0" borderId="4" xfId="0" applyNumberFormat="1" applyFont="1" applyBorder="1" applyAlignment="1">
      <alignment horizontal="center"/>
    </xf>
    <xf numFmtId="0" fontId="1" fillId="6" borderId="20" xfId="0" applyFont="1" applyFill="1" applyBorder="1" applyAlignment="1">
      <alignment horizontal="center" wrapText="1"/>
    </xf>
    <xf numFmtId="0" fontId="1" fillId="6" borderId="6" xfId="0" applyFont="1" applyFill="1" applyBorder="1" applyAlignment="1">
      <alignment horizontal="center" wrapText="1"/>
    </xf>
    <xf numFmtId="168" fontId="1" fillId="6" borderId="20" xfId="0" applyNumberFormat="1" applyFont="1" applyFill="1" applyBorder="1" applyAlignment="1">
      <alignment horizontal="center" wrapText="1"/>
    </xf>
    <xf numFmtId="168" fontId="9" fillId="6" borderId="6" xfId="0" applyNumberFormat="1" applyFont="1" applyFill="1" applyBorder="1" applyAlignment="1">
      <alignment horizontal="center" wrapText="1"/>
    </xf>
    <xf numFmtId="168" fontId="1" fillId="6" borderId="14" xfId="0" applyNumberFormat="1" applyFont="1" applyFill="1" applyBorder="1" applyAlignment="1">
      <alignment horizontal="center" wrapText="1"/>
    </xf>
    <xf numFmtId="168" fontId="1" fillId="7" borderId="20" xfId="0" applyNumberFormat="1" applyFont="1" applyFill="1" applyBorder="1" applyAlignment="1">
      <alignment horizontal="center" wrapText="1"/>
    </xf>
    <xf numFmtId="168" fontId="9" fillId="7" borderId="6" xfId="0" applyNumberFormat="1" applyFont="1" applyFill="1" applyBorder="1" applyAlignment="1">
      <alignment horizontal="center" wrapText="1"/>
    </xf>
    <xf numFmtId="168" fontId="1" fillId="7" borderId="14" xfId="0" applyNumberFormat="1" applyFont="1" applyFill="1" applyBorder="1" applyAlignment="1">
      <alignment horizontal="center" wrapText="1"/>
    </xf>
    <xf numFmtId="0" fontId="1" fillId="7" borderId="18" xfId="0" applyFont="1" applyFill="1" applyBorder="1" applyAlignment="1">
      <alignment horizontal="center" wrapText="1"/>
    </xf>
    <xf numFmtId="0" fontId="1" fillId="7" borderId="2" xfId="0" applyFont="1" applyFill="1" applyBorder="1" applyAlignment="1">
      <alignment horizontal="center" wrapText="1"/>
    </xf>
    <xf numFmtId="0" fontId="1" fillId="7" borderId="10" xfId="0" applyFont="1" applyFill="1" applyBorder="1" applyAlignment="1">
      <alignment horizontal="center" wrapText="1"/>
    </xf>
    <xf numFmtId="0" fontId="1" fillId="8" borderId="18" xfId="0" applyFont="1" applyFill="1" applyBorder="1" applyAlignment="1">
      <alignment horizontal="center" wrapText="1"/>
    </xf>
    <xf numFmtId="0" fontId="1" fillId="8" borderId="2" xfId="0" applyFont="1" applyFill="1" applyBorder="1" applyAlignment="1">
      <alignment horizontal="center" wrapText="1"/>
    </xf>
    <xf numFmtId="0" fontId="1" fillId="8" borderId="10" xfId="0" applyFont="1" applyFill="1" applyBorder="1" applyAlignment="1">
      <alignment horizontal="center" wrapText="1"/>
    </xf>
    <xf numFmtId="168" fontId="1" fillId="8" borderId="20" xfId="0" applyNumberFormat="1" applyFont="1" applyFill="1" applyBorder="1" applyAlignment="1">
      <alignment horizontal="center" wrapText="1"/>
    </xf>
    <xf numFmtId="168" fontId="9" fillId="8" borderId="6" xfId="0" applyNumberFormat="1" applyFont="1" applyFill="1" applyBorder="1" applyAlignment="1">
      <alignment horizontal="center" wrapText="1"/>
    </xf>
    <xf numFmtId="168" fontId="1" fillId="8" borderId="14" xfId="0" applyNumberFormat="1" applyFont="1" applyFill="1" applyBorder="1" applyAlignment="1">
      <alignment horizontal="center" wrapText="1"/>
    </xf>
    <xf numFmtId="0" fontId="1" fillId="9" borderId="18" xfId="0" applyFont="1" applyFill="1" applyBorder="1" applyAlignment="1">
      <alignment horizontal="center" wrapText="1"/>
    </xf>
    <xf numFmtId="0" fontId="1" fillId="9" borderId="2" xfId="0" applyFont="1" applyFill="1" applyBorder="1" applyAlignment="1">
      <alignment horizontal="center" wrapText="1"/>
    </xf>
    <xf numFmtId="0" fontId="1" fillId="9" borderId="10" xfId="0" applyFont="1" applyFill="1" applyBorder="1" applyAlignment="1">
      <alignment horizontal="center" wrapText="1"/>
    </xf>
    <xf numFmtId="168" fontId="1" fillId="9" borderId="20" xfId="0" applyNumberFormat="1" applyFont="1" applyFill="1" applyBorder="1" applyAlignment="1">
      <alignment horizontal="center" wrapText="1"/>
    </xf>
    <xf numFmtId="168" fontId="9" fillId="9" borderId="6" xfId="0" applyNumberFormat="1" applyFont="1" applyFill="1" applyBorder="1" applyAlignment="1">
      <alignment horizontal="center" wrapText="1"/>
    </xf>
    <xf numFmtId="168" fontId="1" fillId="9" borderId="14" xfId="0" applyNumberFormat="1" applyFont="1" applyFill="1" applyBorder="1" applyAlignment="1">
      <alignment horizontal="center" wrapText="1"/>
    </xf>
    <xf numFmtId="0" fontId="1" fillId="10" borderId="18" xfId="0" applyFont="1" applyFill="1" applyBorder="1" applyAlignment="1">
      <alignment horizontal="center" wrapText="1"/>
    </xf>
    <xf numFmtId="0" fontId="1" fillId="10" borderId="2" xfId="0" applyFont="1" applyFill="1" applyBorder="1" applyAlignment="1">
      <alignment horizontal="center" wrapText="1"/>
    </xf>
    <xf numFmtId="0" fontId="1" fillId="10" borderId="10" xfId="0" applyFont="1" applyFill="1" applyBorder="1" applyAlignment="1">
      <alignment horizontal="center" wrapText="1"/>
    </xf>
    <xf numFmtId="168" fontId="1" fillId="10" borderId="20" xfId="0" applyNumberFormat="1" applyFont="1" applyFill="1" applyBorder="1" applyAlignment="1">
      <alignment horizontal="center" wrapText="1"/>
    </xf>
    <xf numFmtId="168" fontId="9" fillId="10" borderId="6" xfId="0" applyNumberFormat="1" applyFont="1" applyFill="1" applyBorder="1" applyAlignment="1">
      <alignment horizontal="center" wrapText="1"/>
    </xf>
    <xf numFmtId="168" fontId="1" fillId="10" borderId="14" xfId="0" applyNumberFormat="1" applyFont="1" applyFill="1" applyBorder="1" applyAlignment="1">
      <alignment horizontal="center" wrapText="1"/>
    </xf>
    <xf numFmtId="0" fontId="1" fillId="11" borderId="18" xfId="0" applyFont="1" applyFill="1" applyBorder="1" applyAlignment="1">
      <alignment horizontal="center" wrapText="1"/>
    </xf>
    <xf numFmtId="0" fontId="1" fillId="11" borderId="2" xfId="0" applyFont="1" applyFill="1" applyBorder="1" applyAlignment="1">
      <alignment horizontal="center" wrapText="1"/>
    </xf>
    <xf numFmtId="0" fontId="1" fillId="11" borderId="10" xfId="0" applyFont="1" applyFill="1" applyBorder="1" applyAlignment="1">
      <alignment horizontal="center" wrapText="1"/>
    </xf>
    <xf numFmtId="168" fontId="1" fillId="11" borderId="20" xfId="0" applyNumberFormat="1" applyFont="1" applyFill="1" applyBorder="1" applyAlignment="1">
      <alignment horizontal="center" wrapText="1"/>
    </xf>
    <xf numFmtId="168" fontId="9" fillId="11" borderId="6" xfId="0" applyNumberFormat="1" applyFont="1" applyFill="1" applyBorder="1" applyAlignment="1">
      <alignment horizontal="center" wrapText="1"/>
    </xf>
    <xf numFmtId="168" fontId="1" fillId="11" borderId="14" xfId="0" applyNumberFormat="1" applyFont="1" applyFill="1" applyBorder="1" applyAlignment="1">
      <alignment horizontal="center" wrapText="1"/>
    </xf>
    <xf numFmtId="0" fontId="1" fillId="12" borderId="18" xfId="0" applyFont="1" applyFill="1" applyBorder="1" applyAlignment="1">
      <alignment horizontal="center" wrapText="1"/>
    </xf>
    <xf numFmtId="0" fontId="1" fillId="12" borderId="2" xfId="0" applyFont="1" applyFill="1" applyBorder="1" applyAlignment="1">
      <alignment horizontal="center" wrapText="1"/>
    </xf>
    <xf numFmtId="0" fontId="1" fillId="12" borderId="10" xfId="0" applyFont="1" applyFill="1" applyBorder="1" applyAlignment="1">
      <alignment horizontal="center" wrapText="1"/>
    </xf>
    <xf numFmtId="168" fontId="1" fillId="12" borderId="20" xfId="0" applyNumberFormat="1" applyFont="1" applyFill="1" applyBorder="1" applyAlignment="1">
      <alignment horizontal="center" wrapText="1"/>
    </xf>
    <xf numFmtId="168" fontId="9" fillId="12" borderId="6" xfId="0" applyNumberFormat="1" applyFont="1" applyFill="1" applyBorder="1" applyAlignment="1">
      <alignment horizontal="center" wrapText="1"/>
    </xf>
    <xf numFmtId="168" fontId="1" fillId="12" borderId="14" xfId="0" applyNumberFormat="1" applyFont="1" applyFill="1" applyBorder="1" applyAlignment="1">
      <alignment horizontal="center" wrapText="1"/>
    </xf>
    <xf numFmtId="0" fontId="1" fillId="13" borderId="20" xfId="0" applyFont="1" applyFill="1" applyBorder="1" applyAlignment="1">
      <alignment horizontal="center" wrapText="1"/>
    </xf>
    <xf numFmtId="0" fontId="1" fillId="13" borderId="6" xfId="0" applyFont="1" applyFill="1" applyBorder="1" applyAlignment="1">
      <alignment horizontal="center" wrapText="1"/>
    </xf>
    <xf numFmtId="0" fontId="1" fillId="13" borderId="21" xfId="0" applyFont="1" applyFill="1" applyBorder="1" applyAlignment="1">
      <alignment horizontal="center" wrapText="1"/>
    </xf>
    <xf numFmtId="168" fontId="1" fillId="13" borderId="20" xfId="0" applyNumberFormat="1" applyFont="1" applyFill="1" applyBorder="1" applyAlignment="1">
      <alignment horizontal="center" wrapText="1"/>
    </xf>
    <xf numFmtId="168" fontId="9" fillId="13" borderId="6" xfId="0" applyNumberFormat="1" applyFont="1" applyFill="1" applyBorder="1" applyAlignment="1">
      <alignment horizontal="center" wrapText="1"/>
    </xf>
    <xf numFmtId="168" fontId="1" fillId="13" borderId="21" xfId="0" applyNumberFormat="1" applyFont="1" applyFill="1" applyBorder="1" applyAlignment="1">
      <alignment horizontal="center" wrapText="1"/>
    </xf>
    <xf numFmtId="0" fontId="1" fillId="14" borderId="30" xfId="0" applyFont="1" applyFill="1" applyBorder="1" applyAlignment="1">
      <alignment horizontal="center" wrapText="1"/>
    </xf>
    <xf numFmtId="0" fontId="1" fillId="14" borderId="21" xfId="0" applyFont="1" applyFill="1" applyBorder="1" applyAlignment="1">
      <alignment horizontal="center" wrapText="1"/>
    </xf>
    <xf numFmtId="168" fontId="1" fillId="14" borderId="31" xfId="0" applyNumberFormat="1" applyFont="1" applyFill="1" applyBorder="1" applyAlignment="1">
      <alignment horizontal="center" wrapText="1"/>
    </xf>
    <xf numFmtId="168" fontId="1" fillId="14" borderId="21" xfId="0" applyNumberFormat="1" applyFont="1" applyFill="1" applyBorder="1" applyAlignment="1">
      <alignment horizontal="center" wrapText="1"/>
    </xf>
    <xf numFmtId="164" fontId="0" fillId="6" borderId="31" xfId="0" applyNumberFormat="1" applyFill="1" applyBorder="1" applyAlignment="1">
      <alignment horizontal="center" wrapText="1"/>
    </xf>
    <xf numFmtId="0" fontId="1" fillId="6" borderId="30" xfId="0" applyFont="1" applyFill="1" applyBorder="1" applyAlignment="1">
      <alignment horizontal="center" wrapText="1"/>
    </xf>
    <xf numFmtId="164" fontId="0" fillId="6" borderId="30" xfId="0" applyNumberFormat="1" applyFill="1" applyBorder="1" applyAlignment="1">
      <alignment horizontal="center" wrapText="1"/>
    </xf>
    <xf numFmtId="164" fontId="0" fillId="6" borderId="19" xfId="0" applyNumberFormat="1" applyFill="1" applyBorder="1" applyAlignment="1">
      <alignment horizontal="center" wrapText="1"/>
    </xf>
    <xf numFmtId="0" fontId="1" fillId="6" borderId="19" xfId="0" applyFont="1" applyFill="1" applyBorder="1" applyAlignment="1">
      <alignment horizontal="center" wrapText="1"/>
    </xf>
    <xf numFmtId="164" fontId="9" fillId="6" borderId="6" xfId="0" applyNumberFormat="1" applyFont="1" applyFill="1" applyBorder="1" applyAlignment="1">
      <alignment horizontal="center" wrapText="1"/>
    </xf>
    <xf numFmtId="164" fontId="1" fillId="6" borderId="6" xfId="0" applyNumberFormat="1" applyFont="1" applyFill="1" applyBorder="1" applyAlignment="1">
      <alignment horizontal="center" wrapText="1"/>
    </xf>
    <xf numFmtId="164" fontId="1" fillId="4" borderId="6" xfId="0" applyNumberFormat="1" applyFont="1" applyFill="1" applyBorder="1" applyAlignment="1">
      <alignment horizontal="center" wrapText="1"/>
    </xf>
    <xf numFmtId="164" fontId="1" fillId="5" borderId="6" xfId="0" applyNumberFormat="1" applyFont="1" applyFill="1" applyBorder="1" applyAlignment="1">
      <alignment horizontal="center" wrapText="1"/>
    </xf>
    <xf numFmtId="0" fontId="1" fillId="0" borderId="4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7" fillId="0" borderId="0" xfId="0" applyFont="1"/>
    <xf numFmtId="0" fontId="9" fillId="0" borderId="0" xfId="0" applyFont="1"/>
    <xf numFmtId="0" fontId="14" fillId="0" borderId="0" xfId="0" applyFont="1" applyBorder="1"/>
    <xf numFmtId="164" fontId="0" fillId="0" borderId="0" xfId="0" applyNumberFormat="1" applyBorder="1" applyAlignment="1">
      <alignment horizontal="left"/>
    </xf>
    <xf numFmtId="2" fontId="0" fillId="0" borderId="10" xfId="6" applyNumberFormat="1" applyFont="1" applyBorder="1" applyAlignment="1"/>
    <xf numFmtId="164" fontId="0" fillId="0" borderId="0" xfId="0" applyNumberFormat="1" applyAlignment="1">
      <alignment horizontal="left"/>
    </xf>
    <xf numFmtId="14" fontId="0" fillId="0" borderId="0" xfId="0" applyNumberFormat="1"/>
    <xf numFmtId="0" fontId="0" fillId="0" borderId="0" xfId="0" applyAlignment="1"/>
    <xf numFmtId="0" fontId="1" fillId="0" borderId="0" xfId="0" applyFont="1" applyAlignment="1">
      <alignment horizontal="left"/>
    </xf>
    <xf numFmtId="164" fontId="1" fillId="0" borderId="0" xfId="0" applyNumberFormat="1" applyFont="1" applyBorder="1" applyAlignment="1">
      <alignment horizontal="left"/>
    </xf>
    <xf numFmtId="164" fontId="1" fillId="0" borderId="0" xfId="0" applyNumberFormat="1" applyFont="1" applyBorder="1" applyAlignment="1"/>
    <xf numFmtId="14" fontId="0" fillId="0" borderId="0" xfId="0" applyNumberFormat="1" applyAlignment="1"/>
    <xf numFmtId="14" fontId="0" fillId="0" borderId="0" xfId="0" applyNumberFormat="1" applyBorder="1" applyAlignment="1">
      <alignment horizontal="center"/>
    </xf>
    <xf numFmtId="14" fontId="0" fillId="0" borderId="0" xfId="0" applyNumberFormat="1" applyBorder="1"/>
    <xf numFmtId="14" fontId="0" fillId="0" borderId="3" xfId="0" applyNumberFormat="1" applyBorder="1"/>
    <xf numFmtId="0" fontId="1" fillId="14" borderId="6" xfId="0" applyFont="1" applyFill="1" applyBorder="1" applyAlignment="1">
      <alignment horizontal="center" wrapText="1"/>
    </xf>
    <xf numFmtId="0" fontId="1" fillId="0" borderId="11" xfId="0" applyFont="1" applyBorder="1"/>
    <xf numFmtId="2" fontId="1" fillId="0" borderId="42" xfId="0" applyNumberFormat="1" applyFont="1" applyBorder="1"/>
    <xf numFmtId="42" fontId="0" fillId="0" borderId="31" xfId="3" applyNumberFormat="1" applyFont="1" applyBorder="1" applyAlignment="1"/>
    <xf numFmtId="42" fontId="0" fillId="0" borderId="31" xfId="3" applyNumberFormat="1" applyFont="1" applyBorder="1" applyAlignment="1">
      <alignment horizontal="right"/>
    </xf>
    <xf numFmtId="42" fontId="0" fillId="0" borderId="31" xfId="3" applyNumberFormat="1" applyFont="1" applyBorder="1"/>
    <xf numFmtId="0" fontId="1" fillId="14" borderId="14" xfId="0" applyFont="1" applyFill="1" applyBorder="1" applyAlignment="1">
      <alignment horizontal="center" wrapText="1"/>
    </xf>
    <xf numFmtId="168" fontId="9" fillId="14" borderId="14" xfId="0" applyNumberFormat="1" applyFont="1" applyFill="1" applyBorder="1" applyAlignment="1">
      <alignment horizontal="center" wrapText="1"/>
    </xf>
    <xf numFmtId="168" fontId="9" fillId="14" borderId="6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/>
    <xf numFmtId="49" fontId="1" fillId="5" borderId="8" xfId="0" applyNumberFormat="1" applyFont="1" applyFill="1" applyBorder="1" applyAlignment="1">
      <alignment horizontal="center" wrapText="1"/>
    </xf>
    <xf numFmtId="49" fontId="1" fillId="5" borderId="19" xfId="0" applyNumberFormat="1" applyFont="1" applyFill="1" applyBorder="1" applyAlignment="1">
      <alignment horizontal="center" wrapText="1"/>
    </xf>
    <xf numFmtId="49" fontId="1" fillId="4" borderId="18" xfId="0" applyNumberFormat="1" applyFont="1" applyFill="1" applyBorder="1" applyAlignment="1">
      <alignment horizontal="center" wrapText="1"/>
    </xf>
    <xf numFmtId="49" fontId="1" fillId="4" borderId="8" xfId="0" applyNumberFormat="1" applyFont="1" applyFill="1" applyBorder="1" applyAlignment="1">
      <alignment horizontal="center" wrapText="1"/>
    </xf>
    <xf numFmtId="49" fontId="1" fillId="4" borderId="19" xfId="0" applyNumberFormat="1" applyFont="1" applyFill="1" applyBorder="1" applyAlignment="1">
      <alignment horizontal="center" wrapText="1"/>
    </xf>
    <xf numFmtId="49" fontId="1" fillId="6" borderId="20" xfId="0" applyNumberFormat="1" applyFont="1" applyFill="1" applyBorder="1" applyAlignment="1">
      <alignment horizontal="center" wrapText="1"/>
    </xf>
    <xf numFmtId="49" fontId="1" fillId="6" borderId="6" xfId="0" applyNumberFormat="1" applyFont="1" applyFill="1" applyBorder="1" applyAlignment="1">
      <alignment horizontal="center" wrapText="1"/>
    </xf>
    <xf numFmtId="49" fontId="1" fillId="6" borderId="14" xfId="0" applyNumberFormat="1" applyFont="1" applyFill="1" applyBorder="1" applyAlignment="1">
      <alignment horizontal="center" wrapText="1"/>
    </xf>
    <xf numFmtId="49" fontId="1" fillId="7" borderId="18" xfId="0" applyNumberFormat="1" applyFont="1" applyFill="1" applyBorder="1" applyAlignment="1">
      <alignment horizontal="center" wrapText="1"/>
    </xf>
    <xf numFmtId="49" fontId="1" fillId="7" borderId="2" xfId="0" applyNumberFormat="1" applyFont="1" applyFill="1" applyBorder="1" applyAlignment="1">
      <alignment horizontal="center" wrapText="1"/>
    </xf>
    <xf numFmtId="49" fontId="1" fillId="7" borderId="10" xfId="0" applyNumberFormat="1" applyFont="1" applyFill="1" applyBorder="1" applyAlignment="1">
      <alignment horizontal="center" wrapText="1"/>
    </xf>
    <xf numFmtId="49" fontId="1" fillId="8" borderId="18" xfId="0" applyNumberFormat="1" applyFont="1" applyFill="1" applyBorder="1" applyAlignment="1">
      <alignment horizontal="center" wrapText="1"/>
    </xf>
    <xf numFmtId="49" fontId="1" fillId="8" borderId="2" xfId="0" applyNumberFormat="1" applyFont="1" applyFill="1" applyBorder="1" applyAlignment="1">
      <alignment horizontal="center" wrapText="1"/>
    </xf>
    <xf numFmtId="49" fontId="1" fillId="8" borderId="10" xfId="0" applyNumberFormat="1" applyFont="1" applyFill="1" applyBorder="1" applyAlignment="1">
      <alignment horizontal="center" wrapText="1"/>
    </xf>
    <xf numFmtId="49" fontId="1" fillId="9" borderId="18" xfId="0" applyNumberFormat="1" applyFont="1" applyFill="1" applyBorder="1" applyAlignment="1">
      <alignment horizontal="center" wrapText="1"/>
    </xf>
    <xf numFmtId="49" fontId="1" fillId="9" borderId="2" xfId="0" applyNumberFormat="1" applyFont="1" applyFill="1" applyBorder="1" applyAlignment="1">
      <alignment horizontal="center" wrapText="1"/>
    </xf>
    <xf numFmtId="49" fontId="1" fillId="9" borderId="10" xfId="0" applyNumberFormat="1" applyFont="1" applyFill="1" applyBorder="1" applyAlignment="1">
      <alignment horizontal="center" wrapText="1"/>
    </xf>
    <xf numFmtId="49" fontId="1" fillId="10" borderId="18" xfId="0" applyNumberFormat="1" applyFont="1" applyFill="1" applyBorder="1" applyAlignment="1">
      <alignment horizontal="center" wrapText="1"/>
    </xf>
    <xf numFmtId="49" fontId="1" fillId="10" borderId="2" xfId="0" applyNumberFormat="1" applyFont="1" applyFill="1" applyBorder="1" applyAlignment="1">
      <alignment horizontal="center" wrapText="1"/>
    </xf>
    <xf numFmtId="49" fontId="1" fillId="10" borderId="10" xfId="0" applyNumberFormat="1" applyFont="1" applyFill="1" applyBorder="1" applyAlignment="1">
      <alignment horizontal="center" wrapText="1"/>
    </xf>
    <xf numFmtId="49" fontId="1" fillId="11" borderId="18" xfId="0" applyNumberFormat="1" applyFont="1" applyFill="1" applyBorder="1" applyAlignment="1">
      <alignment horizontal="center" wrapText="1"/>
    </xf>
    <xf numFmtId="49" fontId="1" fillId="11" borderId="2" xfId="0" applyNumberFormat="1" applyFont="1" applyFill="1" applyBorder="1" applyAlignment="1">
      <alignment horizontal="center" wrapText="1"/>
    </xf>
    <xf numFmtId="49" fontId="1" fillId="11" borderId="10" xfId="0" applyNumberFormat="1" applyFont="1" applyFill="1" applyBorder="1" applyAlignment="1">
      <alignment horizontal="center" wrapText="1"/>
    </xf>
    <xf numFmtId="49" fontId="1" fillId="12" borderId="18" xfId="0" applyNumberFormat="1" applyFont="1" applyFill="1" applyBorder="1" applyAlignment="1">
      <alignment horizontal="center" wrapText="1"/>
    </xf>
    <xf numFmtId="49" fontId="1" fillId="12" borderId="2" xfId="0" applyNumberFormat="1" applyFont="1" applyFill="1" applyBorder="1" applyAlignment="1">
      <alignment horizontal="center" wrapText="1"/>
    </xf>
    <xf numFmtId="49" fontId="1" fillId="12" borderId="10" xfId="0" applyNumberFormat="1" applyFont="1" applyFill="1" applyBorder="1" applyAlignment="1">
      <alignment horizontal="center" wrapText="1"/>
    </xf>
    <xf numFmtId="49" fontId="1" fillId="13" borderId="20" xfId="0" applyNumberFormat="1" applyFont="1" applyFill="1" applyBorder="1" applyAlignment="1">
      <alignment horizontal="center" wrapText="1"/>
    </xf>
    <xf numFmtId="49" fontId="1" fillId="13" borderId="6" xfId="0" applyNumberFormat="1" applyFont="1" applyFill="1" applyBorder="1" applyAlignment="1">
      <alignment horizontal="center" wrapText="1"/>
    </xf>
    <xf numFmtId="49" fontId="1" fillId="13" borderId="21" xfId="0" applyNumberFormat="1" applyFont="1" applyFill="1" applyBorder="1" applyAlignment="1">
      <alignment horizontal="center" wrapText="1"/>
    </xf>
    <xf numFmtId="49" fontId="1" fillId="14" borderId="6" xfId="0" applyNumberFormat="1" applyFont="1" applyFill="1" applyBorder="1" applyAlignment="1">
      <alignment horizontal="center" wrapText="1"/>
    </xf>
    <xf numFmtId="49" fontId="1" fillId="14" borderId="21" xfId="0" applyNumberFormat="1" applyFont="1" applyFill="1" applyBorder="1" applyAlignment="1">
      <alignment horizontal="center" wrapText="1"/>
    </xf>
    <xf numFmtId="49" fontId="1" fillId="0" borderId="0" xfId="0" applyNumberFormat="1" applyFont="1" applyBorder="1"/>
    <xf numFmtId="49" fontId="6" fillId="0" borderId="0" xfId="0" applyNumberFormat="1" applyFont="1" applyBorder="1"/>
    <xf numFmtId="0" fontId="1" fillId="5" borderId="18" xfId="0" applyNumberFormat="1" applyFont="1" applyFill="1" applyBorder="1" applyAlignment="1">
      <alignment horizontal="center" wrapText="1"/>
    </xf>
    <xf numFmtId="0" fontId="1" fillId="5" borderId="6" xfId="0" applyFont="1" applyFill="1" applyBorder="1" applyAlignment="1">
      <alignment horizontal="center" wrapText="1"/>
    </xf>
    <xf numFmtId="0" fontId="1" fillId="4" borderId="6" xfId="0" applyFont="1" applyFill="1" applyBorder="1" applyAlignment="1">
      <alignment horizontal="center" wrapText="1"/>
    </xf>
    <xf numFmtId="0" fontId="1" fillId="6" borderId="21" xfId="0" applyFont="1" applyFill="1" applyBorder="1" applyAlignment="1">
      <alignment horizontal="center" wrapText="1"/>
    </xf>
    <xf numFmtId="0" fontId="1" fillId="15" borderId="0" xfId="0" applyFont="1" applyFill="1"/>
    <xf numFmtId="0" fontId="6" fillId="15" borderId="0" xfId="0" applyFont="1" applyFill="1"/>
    <xf numFmtId="0" fontId="1" fillId="15" borderId="0" xfId="0" applyFont="1" applyFill="1" applyBorder="1"/>
    <xf numFmtId="14" fontId="6" fillId="15" borderId="0" xfId="0" applyNumberFormat="1" applyFont="1" applyFill="1"/>
    <xf numFmtId="14" fontId="1" fillId="15" borderId="0" xfId="0" applyNumberFormat="1" applyFont="1" applyFill="1"/>
    <xf numFmtId="9" fontId="1" fillId="15" borderId="0" xfId="0" applyNumberFormat="1" applyFont="1" applyFill="1"/>
    <xf numFmtId="42" fontId="9" fillId="0" borderId="10" xfId="3" applyNumberFormat="1" applyFont="1" applyBorder="1"/>
    <xf numFmtId="10" fontId="9" fillId="0" borderId="10" xfId="5" applyNumberFormat="1" applyFont="1" applyBorder="1"/>
    <xf numFmtId="42" fontId="9" fillId="0" borderId="13" xfId="0" applyNumberFormat="1" applyFont="1" applyBorder="1"/>
    <xf numFmtId="42" fontId="9" fillId="0" borderId="11" xfId="0" applyNumberFormat="1" applyFont="1" applyBorder="1"/>
    <xf numFmtId="42" fontId="9" fillId="0" borderId="10" xfId="0" applyNumberFormat="1" applyFont="1" applyBorder="1"/>
    <xf numFmtId="42" fontId="9" fillId="0" borderId="7" xfId="3" applyNumberFormat="1" applyFont="1" applyBorder="1" applyAlignment="1"/>
    <xf numFmtId="42" fontId="9" fillId="0" borderId="0" xfId="3" applyNumberFormat="1" applyFont="1" applyBorder="1" applyAlignment="1"/>
    <xf numFmtId="42" fontId="9" fillId="0" borderId="41" xfId="3" applyNumberFormat="1" applyFont="1" applyBorder="1" applyAlignment="1"/>
    <xf numFmtId="42" fontId="9" fillId="0" borderId="14" xfId="3" applyNumberFormat="1" applyFont="1" applyBorder="1" applyAlignment="1">
      <alignment horizontal="right"/>
    </xf>
    <xf numFmtId="42" fontId="9" fillId="0" borderId="11" xfId="3" applyNumberFormat="1" applyFont="1" applyBorder="1" applyAlignment="1">
      <alignment horizontal="right"/>
    </xf>
    <xf numFmtId="42" fontId="9" fillId="0" borderId="14" xfId="3" applyNumberFormat="1" applyFont="1" applyBorder="1"/>
    <xf numFmtId="0" fontId="9" fillId="0" borderId="0" xfId="0" applyFont="1" applyBorder="1"/>
    <xf numFmtId="42" fontId="9" fillId="16" borderId="6" xfId="3" applyNumberFormat="1" applyFont="1" applyFill="1" applyBorder="1"/>
    <xf numFmtId="42" fontId="9" fillId="16" borderId="2" xfId="3" applyNumberFormat="1" applyFont="1" applyFill="1" applyBorder="1" applyAlignment="1"/>
    <xf numFmtId="14" fontId="10" fillId="0" borderId="1" xfId="0" applyNumberFormat="1" applyFont="1" applyBorder="1" applyAlignment="1">
      <alignment horizontal="right"/>
    </xf>
    <xf numFmtId="14" fontId="9" fillId="0" borderId="8" xfId="0" applyNumberFormat="1" applyFont="1" applyBorder="1"/>
    <xf numFmtId="14" fontId="10" fillId="0" borderId="38" xfId="0" applyNumberFormat="1" applyFont="1" applyBorder="1" applyAlignment="1">
      <alignment horizontal="right"/>
    </xf>
    <xf numFmtId="14" fontId="9" fillId="0" borderId="39" xfId="0" applyNumberFormat="1" applyFont="1" applyBorder="1"/>
    <xf numFmtId="14" fontId="0" fillId="0" borderId="1" xfId="0" applyNumberFormat="1" applyBorder="1"/>
    <xf numFmtId="167" fontId="0" fillId="0" borderId="2" xfId="5" applyNumberFormat="1" applyFont="1" applyBorder="1" applyAlignment="1"/>
    <xf numFmtId="10" fontId="1" fillId="0" borderId="32" xfId="5" applyNumberFormat="1" applyFont="1" applyBorder="1" applyAlignment="1"/>
    <xf numFmtId="10" fontId="1" fillId="0" borderId="0" xfId="5" applyNumberFormat="1" applyFont="1" applyBorder="1" applyAlignment="1"/>
    <xf numFmtId="10" fontId="1" fillId="0" borderId="23" xfId="5" applyNumberFormat="1" applyFont="1" applyBorder="1" applyAlignment="1"/>
    <xf numFmtId="10" fontId="7" fillId="16" borderId="40" xfId="5" applyNumberFormat="1" applyFont="1" applyFill="1" applyBorder="1" applyAlignment="1"/>
    <xf numFmtId="170" fontId="1" fillId="0" borderId="0" xfId="0" applyNumberFormat="1" applyFont="1" applyBorder="1"/>
    <xf numFmtId="170" fontId="0" fillId="0" borderId="0" xfId="3" applyNumberFormat="1" applyFont="1" applyAlignment="1"/>
    <xf numFmtId="170" fontId="1" fillId="0" borderId="0" xfId="3" applyNumberFormat="1" applyFont="1" applyAlignment="1"/>
    <xf numFmtId="170" fontId="0" fillId="0" borderId="0" xfId="3" applyNumberFormat="1" applyFont="1" applyBorder="1" applyAlignment="1"/>
    <xf numFmtId="170" fontId="0" fillId="0" borderId="3" xfId="3" applyNumberFormat="1" applyFont="1" applyBorder="1" applyAlignment="1">
      <alignment horizontal="center"/>
    </xf>
    <xf numFmtId="170" fontId="0" fillId="0" borderId="0" xfId="3" applyNumberFormat="1" applyFont="1" applyBorder="1" applyAlignment="1">
      <alignment horizontal="center"/>
    </xf>
    <xf numFmtId="170" fontId="0" fillId="0" borderId="0" xfId="3" applyNumberFormat="1" applyFont="1"/>
    <xf numFmtId="0" fontId="8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right"/>
    </xf>
    <xf numFmtId="0" fontId="8" fillId="0" borderId="0" xfId="0" applyFont="1" applyBorder="1" applyAlignment="1">
      <alignment horizontal="center" wrapText="1"/>
    </xf>
    <xf numFmtId="14" fontId="9" fillId="0" borderId="0" xfId="0" applyNumberFormat="1" applyFont="1" applyFill="1" applyBorder="1" applyAlignment="1">
      <alignment horizontal="right"/>
    </xf>
    <xf numFmtId="0" fontId="14" fillId="0" borderId="1" xfId="0" applyFont="1" applyBorder="1" applyAlignment="1"/>
    <xf numFmtId="0" fontId="18" fillId="0" borderId="1" xfId="0" applyFont="1" applyFill="1" applyBorder="1" applyAlignment="1">
      <alignment horizontal="center"/>
    </xf>
    <xf numFmtId="0" fontId="1" fillId="14" borderId="30" xfId="0" applyNumberFormat="1" applyFont="1" applyFill="1" applyBorder="1" applyAlignment="1">
      <alignment horizontal="center" wrapText="1"/>
    </xf>
    <xf numFmtId="0" fontId="16" fillId="0" borderId="0" xfId="0" applyFont="1" applyBorder="1"/>
    <xf numFmtId="0" fontId="16" fillId="0" borderId="0" xfId="0" applyFont="1"/>
    <xf numFmtId="167" fontId="16" fillId="0" borderId="0" xfId="0" applyNumberFormat="1" applyFont="1" applyAlignment="1">
      <alignment horizontal="center"/>
    </xf>
    <xf numFmtId="9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164" fontId="16" fillId="0" borderId="0" xfId="0" applyNumberFormat="1" applyFont="1" applyAlignment="1">
      <alignment horizontal="center"/>
    </xf>
    <xf numFmtId="0" fontId="9" fillId="0" borderId="0" xfId="0" applyFont="1" applyBorder="1" applyAlignment="1">
      <alignment horizontal="left"/>
    </xf>
    <xf numFmtId="0" fontId="9" fillId="14" borderId="0" xfId="0" applyFont="1" applyFill="1" applyBorder="1" applyAlignment="1">
      <alignment horizontal="left"/>
    </xf>
    <xf numFmtId="0" fontId="1" fillId="14" borderId="0" xfId="0" applyFont="1" applyFill="1"/>
    <xf numFmtId="14" fontId="1" fillId="14" borderId="6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14" fontId="1" fillId="0" borderId="6" xfId="0" applyNumberFormat="1" applyFont="1" applyFill="1" applyBorder="1" applyAlignment="1">
      <alignment horizontal="center"/>
    </xf>
    <xf numFmtId="0" fontId="1" fillId="17" borderId="0" xfId="0" applyFont="1" applyFill="1"/>
    <xf numFmtId="0" fontId="6" fillId="17" borderId="0" xfId="0" applyFont="1" applyFill="1"/>
    <xf numFmtId="0" fontId="6" fillId="15" borderId="0" xfId="0" applyNumberFormat="1" applyFont="1" applyFill="1"/>
    <xf numFmtId="0" fontId="0" fillId="17" borderId="0" xfId="0" applyFill="1"/>
    <xf numFmtId="42" fontId="1" fillId="0" borderId="0" xfId="0" applyNumberFormat="1" applyFont="1" applyBorder="1"/>
    <xf numFmtId="0" fontId="0" fillId="0" borderId="0" xfId="0" applyAlignment="1"/>
    <xf numFmtId="0" fontId="9" fillId="0" borderId="0" xfId="0" applyFont="1" applyBorder="1" applyAlignment="1">
      <alignment horizontal="right"/>
    </xf>
    <xf numFmtId="42" fontId="1" fillId="0" borderId="22" xfId="3" applyNumberFormat="1" applyFont="1" applyFill="1" applyBorder="1"/>
    <xf numFmtId="42" fontId="1" fillId="0" borderId="32" xfId="3" applyNumberFormat="1" applyFont="1" applyBorder="1"/>
    <xf numFmtId="42" fontId="9" fillId="0" borderId="11" xfId="3" applyNumberFormat="1" applyFont="1" applyBorder="1"/>
    <xf numFmtId="42" fontId="1" fillId="0" borderId="43" xfId="0" applyNumberFormat="1" applyFont="1" applyBorder="1"/>
    <xf numFmtId="0" fontId="9" fillId="18" borderId="44" xfId="0" applyFont="1" applyFill="1" applyBorder="1" applyAlignment="1">
      <alignment horizontal="center"/>
    </xf>
    <xf numFmtId="0" fontId="9" fillId="8" borderId="44" xfId="0" applyFont="1" applyFill="1" applyBorder="1" applyAlignment="1">
      <alignment horizontal="center"/>
    </xf>
    <xf numFmtId="42" fontId="9" fillId="0" borderId="3" xfId="3" applyNumberFormat="1" applyFont="1" applyFill="1" applyBorder="1"/>
    <xf numFmtId="42" fontId="1" fillId="0" borderId="23" xfId="3" applyNumberFormat="1" applyFont="1" applyFill="1" applyBorder="1"/>
    <xf numFmtId="0" fontId="9" fillId="16" borderId="1" xfId="0" applyFont="1" applyFill="1" applyBorder="1" applyAlignment="1">
      <alignment horizontal="right"/>
    </xf>
    <xf numFmtId="0" fontId="9" fillId="18" borderId="1" xfId="0" applyFont="1" applyFill="1" applyBorder="1" applyAlignment="1">
      <alignment horizontal="right"/>
    </xf>
    <xf numFmtId="0" fontId="9" fillId="8" borderId="1" xfId="0" applyFont="1" applyFill="1" applyBorder="1" applyAlignment="1">
      <alignment horizontal="right"/>
    </xf>
    <xf numFmtId="42" fontId="9" fillId="0" borderId="20" xfId="3" applyNumberFormat="1" applyFont="1" applyFill="1" applyBorder="1"/>
    <xf numFmtId="42" fontId="9" fillId="0" borderId="21" xfId="3" applyNumberFormat="1" applyFont="1" applyFill="1" applyBorder="1"/>
    <xf numFmtId="42" fontId="9" fillId="0" borderId="30" xfId="3" applyNumberFormat="1" applyFont="1" applyBorder="1"/>
    <xf numFmtId="42" fontId="9" fillId="0" borderId="34" xfId="0" applyNumberFormat="1" applyFont="1" applyBorder="1"/>
    <xf numFmtId="6" fontId="9" fillId="0" borderId="0" xfId="0" applyNumberFormat="1" applyFont="1" applyBorder="1"/>
    <xf numFmtId="42" fontId="9" fillId="0" borderId="0" xfId="0" applyNumberFormat="1" applyFont="1" applyBorder="1"/>
    <xf numFmtId="0" fontId="1" fillId="16" borderId="1" xfId="0" applyFont="1" applyFill="1" applyBorder="1"/>
    <xf numFmtId="14" fontId="14" fillId="16" borderId="1" xfId="0" applyNumberFormat="1" applyFont="1" applyFill="1" applyBorder="1"/>
    <xf numFmtId="42" fontId="1" fillId="16" borderId="18" xfId="0" applyNumberFormat="1" applyFont="1" applyFill="1" applyBorder="1"/>
    <xf numFmtId="0" fontId="9" fillId="5" borderId="44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right"/>
    </xf>
    <xf numFmtId="170" fontId="9" fillId="0" borderId="2" xfId="3" applyNumberFormat="1" applyFont="1" applyFill="1" applyBorder="1" applyAlignment="1"/>
    <xf numFmtId="42" fontId="9" fillId="0" borderId="2" xfId="3" applyNumberFormat="1" applyFont="1" applyFill="1" applyBorder="1" applyAlignment="1"/>
    <xf numFmtId="164" fontId="12" fillId="16" borderId="2" xfId="0" applyNumberFormat="1" applyFont="1" applyFill="1" applyBorder="1" applyAlignment="1"/>
    <xf numFmtId="167" fontId="0" fillId="16" borderId="2" xfId="0" applyNumberFormat="1" applyFill="1" applyBorder="1" applyAlignment="1"/>
    <xf numFmtId="9" fontId="0" fillId="16" borderId="2" xfId="3" applyNumberFormat="1" applyFont="1" applyFill="1" applyBorder="1" applyAlignment="1"/>
    <xf numFmtId="166" fontId="0" fillId="16" borderId="2" xfId="0" applyNumberFormat="1" applyFill="1" applyBorder="1" applyAlignment="1"/>
    <xf numFmtId="167" fontId="1" fillId="16" borderId="2" xfId="0" applyNumberFormat="1" applyFont="1" applyFill="1" applyBorder="1" applyAlignment="1"/>
    <xf numFmtId="164" fontId="1" fillId="16" borderId="8" xfId="0" applyNumberFormat="1" applyFont="1" applyFill="1" applyBorder="1" applyAlignment="1"/>
    <xf numFmtId="9" fontId="0" fillId="16" borderId="2" xfId="0" applyNumberFormat="1" applyFill="1" applyBorder="1" applyAlignment="1"/>
    <xf numFmtId="164" fontId="0" fillId="16" borderId="8" xfId="0" applyNumberFormat="1" applyFill="1" applyBorder="1" applyAlignment="1"/>
    <xf numFmtId="9" fontId="1" fillId="16" borderId="2" xfId="3" applyNumberFormat="1" applyFont="1" applyFill="1" applyBorder="1" applyAlignment="1"/>
    <xf numFmtId="42" fontId="0" fillId="16" borderId="20" xfId="3" applyNumberFormat="1" applyFont="1" applyFill="1" applyBorder="1"/>
    <xf numFmtId="0" fontId="1" fillId="16" borderId="14" xfId="0" applyFont="1" applyFill="1" applyBorder="1"/>
    <xf numFmtId="0" fontId="9" fillId="16" borderId="1" xfId="0" applyFont="1" applyFill="1" applyBorder="1"/>
    <xf numFmtId="0" fontId="0" fillId="16" borderId="1" xfId="0" applyFill="1" applyBorder="1"/>
    <xf numFmtId="42" fontId="9" fillId="0" borderId="0" xfId="3" applyNumberFormat="1" applyFont="1" applyFill="1" applyBorder="1"/>
    <xf numFmtId="42" fontId="0" fillId="0" borderId="6" xfId="3" applyNumberFormat="1" applyFont="1" applyFill="1" applyBorder="1"/>
    <xf numFmtId="0" fontId="1" fillId="16" borderId="5" xfId="0" applyFont="1" applyFill="1" applyBorder="1"/>
    <xf numFmtId="0" fontId="1" fillId="16" borderId="0" xfId="0" applyFont="1" applyFill="1" applyBorder="1"/>
    <xf numFmtId="0" fontId="6" fillId="16" borderId="0" xfId="0" applyFont="1" applyFill="1" applyBorder="1"/>
    <xf numFmtId="44" fontId="0" fillId="0" borderId="6" xfId="3" applyFont="1" applyBorder="1"/>
    <xf numFmtId="10" fontId="1" fillId="16" borderId="20" xfId="5" applyNumberFormat="1" applyFont="1" applyFill="1" applyBorder="1"/>
    <xf numFmtId="14" fontId="9" fillId="16" borderId="40" xfId="0" applyNumberFormat="1" applyFont="1" applyFill="1" applyBorder="1"/>
    <xf numFmtId="14" fontId="1" fillId="16" borderId="6" xfId="0" applyNumberFormat="1" applyFont="1" applyFill="1" applyBorder="1" applyAlignment="1">
      <alignment horizontal="center"/>
    </xf>
    <xf numFmtId="44" fontId="0" fillId="0" borderId="6" xfId="3" applyFont="1" applyFill="1" applyBorder="1"/>
    <xf numFmtId="164" fontId="14" fillId="16" borderId="5" xfId="0" applyNumberFormat="1" applyFont="1" applyFill="1" applyBorder="1"/>
    <xf numFmtId="44" fontId="0" fillId="16" borderId="6" xfId="3" applyFont="1" applyFill="1" applyBorder="1"/>
    <xf numFmtId="164" fontId="0" fillId="16" borderId="8" xfId="0" applyNumberFormat="1" applyFill="1" applyBorder="1"/>
    <xf numFmtId="164" fontId="0" fillId="16" borderId="6" xfId="0" applyNumberFormat="1" applyFill="1" applyBorder="1"/>
    <xf numFmtId="0" fontId="1" fillId="16" borderId="0" xfId="0" applyFont="1" applyFill="1" applyBorder="1" applyAlignment="1">
      <alignment horizontal="left"/>
    </xf>
    <xf numFmtId="0" fontId="1" fillId="0" borderId="0" xfId="0" applyFont="1" applyBorder="1" applyAlignment="1"/>
    <xf numFmtId="164" fontId="0" fillId="0" borderId="6" xfId="0" applyNumberFormat="1" applyBorder="1" applyAlignment="1">
      <alignment horizontal="center"/>
    </xf>
    <xf numFmtId="164" fontId="0" fillId="16" borderId="5" xfId="0" applyNumberFormat="1" applyFill="1" applyBorder="1" applyAlignment="1"/>
    <xf numFmtId="164" fontId="15" fillId="16" borderId="0" xfId="4" applyNumberFormat="1" applyFont="1" applyFill="1" applyBorder="1" applyAlignment="1">
      <alignment vertical="top"/>
    </xf>
    <xf numFmtId="2" fontId="12" fillId="16" borderId="0" xfId="4" applyNumberFormat="1" applyFont="1" applyFill="1" applyBorder="1" applyAlignment="1">
      <alignment vertical="top"/>
    </xf>
    <xf numFmtId="6" fontId="12" fillId="16" borderId="0" xfId="4" applyNumberFormat="1" applyFont="1" applyFill="1" applyBorder="1" applyAlignment="1">
      <alignment vertical="top"/>
    </xf>
    <xf numFmtId="0" fontId="14" fillId="16" borderId="0" xfId="4" applyFont="1" applyFill="1" applyBorder="1" applyAlignment="1">
      <alignment vertical="top" wrapText="1"/>
    </xf>
    <xf numFmtId="164" fontId="12" fillId="16" borderId="0" xfId="4" applyNumberFormat="1" applyFont="1" applyFill="1" applyBorder="1" applyAlignment="1">
      <alignment vertical="top"/>
    </xf>
    <xf numFmtId="6" fontId="6" fillId="16" borderId="0" xfId="4" applyNumberFormat="1" applyFill="1" applyBorder="1" applyAlignment="1">
      <alignment vertical="top"/>
    </xf>
    <xf numFmtId="0" fontId="6" fillId="16" borderId="0" xfId="4" applyFill="1" applyBorder="1" applyAlignment="1">
      <alignment vertical="top"/>
    </xf>
    <xf numFmtId="169" fontId="12" fillId="16" borderId="0" xfId="4" applyNumberFormat="1" applyFont="1" applyFill="1" applyBorder="1" applyAlignment="1">
      <alignment vertical="top"/>
    </xf>
    <xf numFmtId="0" fontId="6" fillId="16" borderId="0" xfId="4" applyFill="1" applyBorder="1" applyAlignment="1">
      <alignment vertical="top" wrapText="1"/>
    </xf>
    <xf numFmtId="166" fontId="12" fillId="16" borderId="0" xfId="6" applyNumberFormat="1" applyFont="1" applyFill="1" applyBorder="1" applyAlignment="1">
      <alignment vertical="top" wrapText="1"/>
    </xf>
    <xf numFmtId="0" fontId="1" fillId="16" borderId="0" xfId="4" applyFont="1" applyFill="1" applyBorder="1" applyAlignment="1">
      <alignment vertical="top" wrapText="1"/>
    </xf>
    <xf numFmtId="166" fontId="12" fillId="16" borderId="0" xfId="6" applyNumberFormat="1" applyFont="1" applyFill="1" applyBorder="1" applyAlignment="1">
      <alignment vertical="top"/>
    </xf>
    <xf numFmtId="164" fontId="9" fillId="16" borderId="0" xfId="4" applyNumberFormat="1" applyFont="1" applyFill="1" applyBorder="1" applyAlignment="1">
      <alignment vertical="top"/>
    </xf>
    <xf numFmtId="0" fontId="12" fillId="16" borderId="0" xfId="4" applyFont="1" applyFill="1" applyBorder="1" applyAlignment="1">
      <alignment vertical="top"/>
    </xf>
    <xf numFmtId="0" fontId="9" fillId="16" borderId="0" xfId="4" applyFont="1" applyFill="1" applyBorder="1" applyAlignment="1">
      <alignment vertical="top"/>
    </xf>
    <xf numFmtId="166" fontId="15" fillId="16" borderId="0" xfId="4" applyNumberFormat="1" applyFont="1" applyFill="1" applyBorder="1" applyAlignment="1">
      <alignment vertical="top" wrapText="1"/>
    </xf>
    <xf numFmtId="167" fontId="12" fillId="16" borderId="0" xfId="3" applyNumberFormat="1" applyFont="1" applyFill="1" applyBorder="1" applyAlignment="1">
      <alignment vertical="top"/>
    </xf>
    <xf numFmtId="42" fontId="9" fillId="0" borderId="18" xfId="3" applyNumberFormat="1" applyFont="1" applyFill="1" applyBorder="1"/>
    <xf numFmtId="10" fontId="1" fillId="0" borderId="1" xfId="0" applyNumberFormat="1" applyFont="1" applyBorder="1" applyAlignment="1">
      <alignment wrapText="1"/>
    </xf>
    <xf numFmtId="0" fontId="9" fillId="14" borderId="15" xfId="0" applyFont="1" applyFill="1" applyBorder="1" applyAlignment="1">
      <alignment horizontal="center" vertical="center" wrapText="1"/>
    </xf>
    <xf numFmtId="0" fontId="9" fillId="14" borderId="16" xfId="0" applyFont="1" applyFill="1" applyBorder="1" applyAlignment="1">
      <alignment horizontal="center" vertical="center" wrapText="1"/>
    </xf>
    <xf numFmtId="0" fontId="9" fillId="14" borderId="17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9" fillId="8" borderId="16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9" fillId="9" borderId="16" xfId="0" applyFont="1" applyFill="1" applyBorder="1" applyAlignment="1">
      <alignment horizontal="center" vertical="center"/>
    </xf>
    <xf numFmtId="0" fontId="9" fillId="9" borderId="17" xfId="0" applyFont="1" applyFill="1" applyBorder="1" applyAlignment="1">
      <alignment horizontal="center" vertical="center"/>
    </xf>
    <xf numFmtId="0" fontId="9" fillId="10" borderId="15" xfId="0" applyFont="1" applyFill="1" applyBorder="1" applyAlignment="1">
      <alignment horizontal="center" vertical="center"/>
    </xf>
    <xf numFmtId="0" fontId="9" fillId="10" borderId="16" xfId="0" applyFont="1" applyFill="1" applyBorder="1" applyAlignment="1">
      <alignment horizontal="center" vertical="center"/>
    </xf>
    <xf numFmtId="0" fontId="9" fillId="10" borderId="17" xfId="0" applyFont="1" applyFill="1" applyBorder="1" applyAlignment="1">
      <alignment horizontal="center" vertical="center"/>
    </xf>
    <xf numFmtId="0" fontId="9" fillId="11" borderId="15" xfId="0" applyFont="1" applyFill="1" applyBorder="1" applyAlignment="1">
      <alignment horizontal="center" vertical="center"/>
    </xf>
    <xf numFmtId="0" fontId="9" fillId="11" borderId="16" xfId="0" applyFont="1" applyFill="1" applyBorder="1" applyAlignment="1">
      <alignment horizontal="center" vertical="center"/>
    </xf>
    <xf numFmtId="0" fontId="9" fillId="11" borderId="17" xfId="0" applyFont="1" applyFill="1" applyBorder="1" applyAlignment="1">
      <alignment horizontal="center" vertical="center"/>
    </xf>
    <xf numFmtId="0" fontId="9" fillId="12" borderId="15" xfId="0" applyFont="1" applyFill="1" applyBorder="1" applyAlignment="1">
      <alignment horizontal="center" vertical="center"/>
    </xf>
    <xf numFmtId="0" fontId="9" fillId="12" borderId="16" xfId="0" applyFont="1" applyFill="1" applyBorder="1" applyAlignment="1">
      <alignment horizontal="center" vertical="center"/>
    </xf>
    <xf numFmtId="0" fontId="9" fillId="12" borderId="17" xfId="0" applyFont="1" applyFill="1" applyBorder="1" applyAlignment="1">
      <alignment horizontal="center" vertical="center"/>
    </xf>
    <xf numFmtId="0" fontId="9" fillId="13" borderId="15" xfId="0" applyFont="1" applyFill="1" applyBorder="1" applyAlignment="1">
      <alignment horizontal="center" vertical="center"/>
    </xf>
    <xf numFmtId="0" fontId="9" fillId="13" borderId="16" xfId="0" applyFont="1" applyFill="1" applyBorder="1" applyAlignment="1">
      <alignment horizontal="center" vertical="center"/>
    </xf>
    <xf numFmtId="0" fontId="9" fillId="13" borderId="1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/>
    </xf>
    <xf numFmtId="9" fontId="2" fillId="3" borderId="13" xfId="0" applyNumberFormat="1" applyFont="1" applyFill="1" applyBorder="1" applyAlignment="1">
      <alignment horizontal="center"/>
    </xf>
    <xf numFmtId="9" fontId="2" fillId="3" borderId="9" xfId="0" applyNumberFormat="1" applyFont="1" applyFill="1" applyBorder="1" applyAlignment="1">
      <alignment horizontal="center"/>
    </xf>
    <xf numFmtId="0" fontId="9" fillId="7" borderId="15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/>
    <xf numFmtId="0" fontId="0" fillId="0" borderId="3" xfId="0" applyBorder="1" applyAlignment="1"/>
    <xf numFmtId="164" fontId="5" fillId="0" borderId="1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left"/>
    </xf>
    <xf numFmtId="0" fontId="0" fillId="0" borderId="8" xfId="0" applyBorder="1" applyAlignment="1"/>
  </cellXfs>
  <cellStyles count="7">
    <cellStyle name="Comma" xfId="1" builtinId="3"/>
    <cellStyle name="Comma 2" xfId="2"/>
    <cellStyle name="Currency" xfId="3" builtinId="4"/>
    <cellStyle name="Normal" xfId="0" builtinId="0"/>
    <cellStyle name="Normal 2" xfId="4"/>
    <cellStyle name="Percent" xfId="5" builtinId="5"/>
    <cellStyle name="Percent 2" xfId="6"/>
  </cellStyles>
  <dxfs count="19">
    <dxf>
      <fill>
        <patternFill>
          <bgColor theme="0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ont>
        <color rgb="FFFF0000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FF99"/>
      <color rgb="FFEAC1C0"/>
      <color rgb="FFE3ACAB"/>
      <color rgb="FFC4B7F3"/>
      <color rgb="FF9078E8"/>
      <color rgb="FFE8F28A"/>
      <color rgb="FFF5D7D7"/>
      <color rgb="FFA5FB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1228725</xdr:colOff>
      <xdr:row>10</xdr:row>
      <xdr:rowOff>38100</xdr:rowOff>
    </xdr:from>
    <xdr:to>
      <xdr:col>0</xdr:col>
      <xdr:colOff>1504950</xdr:colOff>
      <xdr:row>11</xdr:row>
      <xdr:rowOff>38100</xdr:rowOff>
    </xdr:to>
    <xdr:sp macro="" textlink="">
      <xdr:nvSpPr>
        <xdr:cNvPr id="1025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xmlns="" id="{CEA02E60-C2F7-4CF3-A7CB-EC110FFE348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1228725</xdr:colOff>
      <xdr:row>10</xdr:row>
      <xdr:rowOff>38100</xdr:rowOff>
    </xdr:from>
    <xdr:to>
      <xdr:col>0</xdr:col>
      <xdr:colOff>1504950</xdr:colOff>
      <xdr:row>11</xdr:row>
      <xdr:rowOff>38100</xdr:rowOff>
    </xdr:to>
    <xdr:sp macro="" textlink="">
      <xdr:nvSpPr>
        <xdr:cNvPr id="1026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xmlns="" id="{B3BA5EF4-2FDA-484C-8F8C-739209A8239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1228725</xdr:colOff>
      <xdr:row>10</xdr:row>
      <xdr:rowOff>38100</xdr:rowOff>
    </xdr:from>
    <xdr:to>
      <xdr:col>0</xdr:col>
      <xdr:colOff>1504950</xdr:colOff>
      <xdr:row>11</xdr:row>
      <xdr:rowOff>38100</xdr:rowOff>
    </xdr:to>
    <xdr:sp macro="" textlink="">
      <xdr:nvSpPr>
        <xdr:cNvPr id="4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="" xmlns:a16="http://schemas.microsoft.com/office/drawing/2014/main" id="{CEA02E60-C2F7-4CF3-A7CB-EC110FFE348B}"/>
            </a:ext>
          </a:extLst>
        </xdr:cNvPr>
        <xdr:cNvSpPr/>
      </xdr:nvSpPr>
      <xdr:spPr bwMode="auto">
        <a:xfrm>
          <a:off x="1228725" y="1419225"/>
          <a:ext cx="2762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1228725</xdr:colOff>
      <xdr:row>10</xdr:row>
      <xdr:rowOff>38100</xdr:rowOff>
    </xdr:from>
    <xdr:to>
      <xdr:col>0</xdr:col>
      <xdr:colOff>1504950</xdr:colOff>
      <xdr:row>11</xdr:row>
      <xdr:rowOff>38100</xdr:rowOff>
    </xdr:to>
    <xdr:sp macro="" textlink="">
      <xdr:nvSpPr>
        <xdr:cNvPr id="5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="" xmlns:a16="http://schemas.microsoft.com/office/drawing/2014/main" id="{B3BA5EF4-2FDA-484C-8F8C-739209A8239B}"/>
            </a:ext>
          </a:extLst>
        </xdr:cNvPr>
        <xdr:cNvSpPr/>
      </xdr:nvSpPr>
      <xdr:spPr bwMode="auto">
        <a:xfrm>
          <a:off x="1228725" y="1419225"/>
          <a:ext cx="2762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1228725</xdr:colOff>
      <xdr:row>10</xdr:row>
      <xdr:rowOff>38100</xdr:rowOff>
    </xdr:from>
    <xdr:to>
      <xdr:col>0</xdr:col>
      <xdr:colOff>1504950</xdr:colOff>
      <xdr:row>11</xdr:row>
      <xdr:rowOff>38100</xdr:rowOff>
    </xdr:to>
    <xdr:sp macro="" textlink="">
      <xdr:nvSpPr>
        <xdr:cNvPr id="6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="" xmlns:a16="http://schemas.microsoft.com/office/drawing/2014/main" id="{CEA02E60-C2F7-4CF3-A7CB-EC110FFE348B}"/>
            </a:ext>
          </a:extLst>
        </xdr:cNvPr>
        <xdr:cNvSpPr/>
      </xdr:nvSpPr>
      <xdr:spPr bwMode="auto">
        <a:xfrm>
          <a:off x="1228725" y="1419225"/>
          <a:ext cx="2762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1228725</xdr:colOff>
      <xdr:row>10</xdr:row>
      <xdr:rowOff>38100</xdr:rowOff>
    </xdr:from>
    <xdr:to>
      <xdr:col>0</xdr:col>
      <xdr:colOff>1504950</xdr:colOff>
      <xdr:row>11</xdr:row>
      <xdr:rowOff>38100</xdr:rowOff>
    </xdr:to>
    <xdr:sp macro="" textlink="">
      <xdr:nvSpPr>
        <xdr:cNvPr id="7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="" xmlns:a16="http://schemas.microsoft.com/office/drawing/2014/main" id="{B3BA5EF4-2FDA-484C-8F8C-739209A8239B}"/>
            </a:ext>
          </a:extLst>
        </xdr:cNvPr>
        <xdr:cNvSpPr/>
      </xdr:nvSpPr>
      <xdr:spPr bwMode="auto">
        <a:xfrm>
          <a:off x="1228725" y="1419225"/>
          <a:ext cx="2762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AO81"/>
  <sheetViews>
    <sheetView showGridLines="0" tabSelected="1" zoomScaleNormal="100" workbookViewId="0">
      <selection activeCell="AL36" sqref="AL36"/>
    </sheetView>
  </sheetViews>
  <sheetFormatPr defaultColWidth="11.42578125" defaultRowHeight="12.75"/>
  <cols>
    <col min="1" max="1" width="38" style="30" customWidth="1"/>
    <col min="2" max="2" width="16.7109375" style="30" customWidth="1"/>
    <col min="3" max="4" width="16.42578125" style="30" hidden="1" customWidth="1"/>
    <col min="5" max="31" width="15.5703125" style="30" hidden="1" customWidth="1"/>
    <col min="32" max="33" width="17.28515625" style="31" hidden="1" customWidth="1"/>
    <col min="34" max="34" width="17.28515625" style="30" hidden="1" customWidth="1"/>
    <col min="35" max="35" width="14.28515625" style="31" customWidth="1"/>
    <col min="36" max="36" width="14" style="31" bestFit="1" customWidth="1"/>
    <col min="37" max="37" width="12.42578125" style="31" bestFit="1" customWidth="1"/>
    <col min="38" max="38" width="11.42578125" style="31"/>
    <col min="39" max="39" width="14" style="31" bestFit="1" customWidth="1"/>
    <col min="40" max="16384" width="11.42578125" style="31"/>
  </cols>
  <sheetData>
    <row r="1" spans="1:40" ht="16.5" customHeight="1" thickBot="1">
      <c r="A1" s="313" t="s">
        <v>156</v>
      </c>
      <c r="AH1" s="311" t="s">
        <v>99</v>
      </c>
    </row>
    <row r="2" spans="1:40" ht="18" customHeight="1" thickBot="1">
      <c r="A2" s="32" t="s">
        <v>165</v>
      </c>
      <c r="AH2" s="175"/>
    </row>
    <row r="3" spans="1:40" ht="16.5" customHeight="1" thickBot="1">
      <c r="A3" s="312" t="s">
        <v>0</v>
      </c>
      <c r="B3" s="483"/>
      <c r="C3" s="315"/>
      <c r="D3" s="315"/>
      <c r="E3" s="426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5"/>
      <c r="AJ3" s="75"/>
      <c r="AK3" s="75"/>
      <c r="AL3" s="75"/>
      <c r="AM3" s="75"/>
      <c r="AN3" s="75"/>
    </row>
    <row r="4" spans="1:40" ht="27.75" customHeight="1">
      <c r="A4" s="413" t="s">
        <v>118</v>
      </c>
      <c r="B4" s="412" t="s">
        <v>90</v>
      </c>
      <c r="C4" s="412" t="s">
        <v>91</v>
      </c>
      <c r="D4" s="414" t="s">
        <v>119</v>
      </c>
      <c r="E4" s="427" t="s">
        <v>123</v>
      </c>
      <c r="F4" s="428"/>
      <c r="G4" s="428"/>
      <c r="H4" s="428"/>
      <c r="I4" s="428"/>
      <c r="J4" s="428"/>
      <c r="K4" s="428"/>
      <c r="L4" s="428"/>
      <c r="M4" s="428"/>
      <c r="N4" s="428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5"/>
      <c r="AJ4" s="75"/>
      <c r="AK4" s="75"/>
      <c r="AL4" s="75"/>
      <c r="AM4" s="75"/>
      <c r="AN4" s="75"/>
    </row>
    <row r="5" spans="1:40" ht="12.95" customHeight="1">
      <c r="A5" s="415" t="s">
        <v>117</v>
      </c>
      <c r="B5" s="484">
        <v>43525</v>
      </c>
      <c r="C5" s="429">
        <v>43890</v>
      </c>
      <c r="D5" s="430">
        <f>ROUNDUP(YEARFRAC(B5,C5),0)</f>
        <v>1</v>
      </c>
      <c r="E5" s="315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5"/>
      <c r="AJ5" s="75"/>
      <c r="AK5" s="75"/>
      <c r="AL5" s="75"/>
      <c r="AM5" s="75"/>
      <c r="AN5" s="75"/>
    </row>
    <row r="6" spans="1:40" ht="12.95" hidden="1" customHeight="1">
      <c r="A6" s="415" t="s">
        <v>120</v>
      </c>
      <c r="B6" s="431">
        <f>B5</f>
        <v>43525</v>
      </c>
      <c r="C6" s="429">
        <v>43890</v>
      </c>
      <c r="D6" s="430">
        <f>ROUNDUP(YEARFRAC(B6,C6),0)</f>
        <v>1</v>
      </c>
      <c r="E6" s="315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5"/>
      <c r="AJ6" s="75"/>
      <c r="AK6" s="75"/>
      <c r="AL6" s="75"/>
      <c r="AM6" s="75"/>
      <c r="AN6" s="75"/>
    </row>
    <row r="7" spans="1:40" ht="15" customHeight="1">
      <c r="A7" s="32" t="s">
        <v>100</v>
      </c>
      <c r="B7" s="32"/>
      <c r="C7" s="32"/>
      <c r="D7" s="32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5"/>
      <c r="AG7" s="75"/>
      <c r="AH7" s="78"/>
      <c r="AI7" s="75"/>
      <c r="AJ7" s="75"/>
      <c r="AK7" s="75"/>
      <c r="AL7" s="75"/>
      <c r="AM7" s="75"/>
      <c r="AN7" s="75"/>
    </row>
    <row r="8" spans="1:40" ht="17.100000000000001" customHeight="1">
      <c r="A8" s="490" t="s">
        <v>155</v>
      </c>
      <c r="B8" s="175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7"/>
      <c r="AC8" s="178"/>
      <c r="AD8" s="75"/>
      <c r="AE8" s="75"/>
      <c r="AF8" s="75"/>
      <c r="AG8" s="75"/>
      <c r="AH8" s="75"/>
      <c r="AI8" s="75"/>
      <c r="AJ8" s="75"/>
    </row>
    <row r="9" spans="1:40" ht="17.100000000000001" customHeight="1">
      <c r="A9" s="491" t="s">
        <v>160</v>
      </c>
      <c r="B9" s="175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7"/>
      <c r="AC9" s="178"/>
      <c r="AD9" s="75"/>
      <c r="AE9" s="75"/>
      <c r="AF9" s="75"/>
      <c r="AG9" s="75"/>
      <c r="AH9" s="75"/>
      <c r="AI9" s="75"/>
      <c r="AJ9" s="75"/>
    </row>
    <row r="10" spans="1:40" ht="7.5" customHeight="1">
      <c r="A10" s="416"/>
      <c r="B10" s="417"/>
      <c r="C10" s="134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173"/>
      <c r="AC10" s="174"/>
      <c r="AD10" s="75"/>
      <c r="AE10" s="75"/>
      <c r="AF10" s="75"/>
      <c r="AG10" s="75"/>
      <c r="AH10" s="75"/>
      <c r="AI10" s="75"/>
      <c r="AJ10" s="75"/>
    </row>
    <row r="11" spans="1:40" ht="17.100000000000001" customHeight="1">
      <c r="A11" s="75" t="s">
        <v>161</v>
      </c>
      <c r="B11" s="75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5"/>
      <c r="AG11" s="75"/>
      <c r="AH11" s="78"/>
      <c r="AI11" s="75"/>
      <c r="AJ11" s="75"/>
      <c r="AK11" s="75"/>
      <c r="AL11" s="75"/>
      <c r="AM11" s="75"/>
      <c r="AN11" s="75"/>
    </row>
    <row r="12" spans="1:40" ht="20.100000000000001" customHeight="1">
      <c r="A12" s="75" t="s">
        <v>116</v>
      </c>
      <c r="B12" s="75"/>
      <c r="C12" s="77"/>
      <c r="D12" s="77"/>
      <c r="E12" s="77"/>
      <c r="F12" s="420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5"/>
      <c r="AG12" s="75"/>
      <c r="AH12" s="78"/>
      <c r="AI12" s="75"/>
      <c r="AJ12" s="75"/>
      <c r="AK12" s="75"/>
      <c r="AL12" s="75"/>
      <c r="AM12" s="75"/>
      <c r="AN12" s="75"/>
    </row>
    <row r="13" spans="1:40" s="419" customFormat="1" ht="20.100000000000001" customHeight="1" thickBot="1">
      <c r="C13" s="420" t="str">
        <f>IF((AND(C74&gt;$D$5,C74&lt;=$D$6)),"EXTENSION YEAR"," ")</f>
        <v xml:space="preserve"> </v>
      </c>
      <c r="D13" s="420"/>
      <c r="E13" s="420"/>
      <c r="F13" s="420" t="str">
        <f>IF((AND(F74&gt;$D$5,F74&lt;=$D$6)),"EXTENSION YEAR"," ")</f>
        <v xml:space="preserve"> </v>
      </c>
      <c r="G13" s="420"/>
      <c r="H13" s="420"/>
      <c r="I13" s="420" t="str">
        <f>IF((AND(I74&gt;$D$5,I74&lt;=$D$6)),"EXTENSION YEAR"," ")</f>
        <v xml:space="preserve"> </v>
      </c>
      <c r="J13" s="420"/>
      <c r="K13" s="420"/>
      <c r="L13" s="420" t="str">
        <f>IF((AND(L74&gt;$D$5,L74&lt;=$D$6)),"EXTENSION YEAR"," ")</f>
        <v xml:space="preserve"> </v>
      </c>
      <c r="M13" s="420"/>
      <c r="N13" s="420"/>
      <c r="O13" s="420" t="str">
        <f>IF((AND(O74&gt;$D$5,O74&lt;=$D$6)),"EXTENSION YEAR"," ")</f>
        <v xml:space="preserve"> </v>
      </c>
      <c r="P13" s="420"/>
      <c r="Q13" s="420"/>
      <c r="R13" s="420" t="str">
        <f>IF((AND(R74&gt;$D$5,R74&lt;=$D$6)),"EXTENSION YEAR"," ")</f>
        <v xml:space="preserve"> </v>
      </c>
      <c r="S13" s="420"/>
      <c r="T13" s="420"/>
      <c r="U13" s="420" t="str">
        <f>IF((AND(U74&gt;$D$5,U74&lt;=$D$6)),"EXTENSION YEAR"," ")</f>
        <v xml:space="preserve"> </v>
      </c>
      <c r="V13" s="420"/>
      <c r="W13" s="420"/>
      <c r="X13" s="420" t="str">
        <f>IF((AND(X74&gt;$D$5,X74&lt;=$D$6)),"EXTENSION YEAR"," ")</f>
        <v xml:space="preserve"> </v>
      </c>
      <c r="Y13" s="420"/>
      <c r="Z13" s="420"/>
      <c r="AA13" s="420" t="str">
        <f>IF((AND(AA74&gt;$D$5,AA74&lt;=$D$6)),"EXTENSION YEAR"," ")</f>
        <v xml:space="preserve"> </v>
      </c>
      <c r="AB13" s="420"/>
      <c r="AC13" s="420"/>
      <c r="AD13" s="420" t="str">
        <f>IF((AND(AD74&gt;$D$5,AD74&lt;=$D$6)),"EXTENSION YEAR"," ")</f>
        <v xml:space="preserve"> </v>
      </c>
      <c r="AE13" s="420"/>
    </row>
    <row r="14" spans="1:40" ht="24" customHeight="1">
      <c r="A14" s="138"/>
      <c r="B14" s="516" t="s">
        <v>51</v>
      </c>
      <c r="C14" s="517"/>
      <c r="D14" s="518"/>
      <c r="E14" s="519" t="s">
        <v>52</v>
      </c>
      <c r="F14" s="520"/>
      <c r="G14" s="521"/>
      <c r="H14" s="522" t="s">
        <v>53</v>
      </c>
      <c r="I14" s="523"/>
      <c r="J14" s="524"/>
      <c r="K14" s="525" t="s">
        <v>83</v>
      </c>
      <c r="L14" s="526"/>
      <c r="M14" s="527"/>
      <c r="N14" s="528" t="s">
        <v>92</v>
      </c>
      <c r="O14" s="529"/>
      <c r="P14" s="530"/>
      <c r="Q14" s="531" t="s">
        <v>94</v>
      </c>
      <c r="R14" s="532"/>
      <c r="S14" s="533"/>
      <c r="T14" s="534" t="s">
        <v>95</v>
      </c>
      <c r="U14" s="535"/>
      <c r="V14" s="536"/>
      <c r="W14" s="537" t="s">
        <v>96</v>
      </c>
      <c r="X14" s="538"/>
      <c r="Y14" s="539"/>
      <c r="Z14" s="540" t="s">
        <v>97</v>
      </c>
      <c r="AA14" s="541"/>
      <c r="AB14" s="542"/>
      <c r="AC14" s="543" t="s">
        <v>98</v>
      </c>
      <c r="AD14" s="544"/>
      <c r="AE14" s="545"/>
      <c r="AF14" s="513" t="s">
        <v>54</v>
      </c>
      <c r="AG14" s="514"/>
      <c r="AH14" s="515"/>
      <c r="AI14" s="75"/>
      <c r="AJ14" s="75"/>
      <c r="AK14" s="75"/>
      <c r="AL14" s="75"/>
      <c r="AM14" s="75"/>
      <c r="AN14" s="75"/>
    </row>
    <row r="15" spans="1:40" s="370" customFormat="1" ht="25.5" customHeight="1">
      <c r="A15" s="337" t="s">
        <v>81</v>
      </c>
      <c r="B15" s="371" t="str">
        <f>IF($D$6&gt;=B74,CONCATENATE(TEXT(B75,"m/d/yyyy")," - ",TEXT(B76,"m/d/yyyy")),"N/A")</f>
        <v>3/1/2019 - 2/29/2020</v>
      </c>
      <c r="C15" s="338" t="str">
        <f t="shared" ref="C15:AE15" si="0">IF($D$6&gt;=C74,CONCATENATE(TEXT(C75,"m/d/yyyy")," - ",TEXT(C76,"m/d/yyyy")),"N/A")</f>
        <v>3/1/2019 - 2/29/2020</v>
      </c>
      <c r="D15" s="339" t="str">
        <f t="shared" si="0"/>
        <v>3/1/2019 - 2/29/2020</v>
      </c>
      <c r="E15" s="340" t="str">
        <f t="shared" si="0"/>
        <v>N/A</v>
      </c>
      <c r="F15" s="341" t="str">
        <f t="shared" si="0"/>
        <v>N/A</v>
      </c>
      <c r="G15" s="342" t="str">
        <f t="shared" si="0"/>
        <v>N/A</v>
      </c>
      <c r="H15" s="343" t="str">
        <f t="shared" si="0"/>
        <v>N/A</v>
      </c>
      <c r="I15" s="344" t="str">
        <f t="shared" si="0"/>
        <v>N/A</v>
      </c>
      <c r="J15" s="345" t="str">
        <f t="shared" si="0"/>
        <v>N/A</v>
      </c>
      <c r="K15" s="346" t="str">
        <f t="shared" si="0"/>
        <v>N/A</v>
      </c>
      <c r="L15" s="347" t="str">
        <f t="shared" si="0"/>
        <v>N/A</v>
      </c>
      <c r="M15" s="348" t="str">
        <f t="shared" si="0"/>
        <v>N/A</v>
      </c>
      <c r="N15" s="349" t="str">
        <f t="shared" si="0"/>
        <v>N/A</v>
      </c>
      <c r="O15" s="350" t="str">
        <f t="shared" si="0"/>
        <v>N/A</v>
      </c>
      <c r="P15" s="351" t="str">
        <f t="shared" si="0"/>
        <v>N/A</v>
      </c>
      <c r="Q15" s="352" t="str">
        <f t="shared" si="0"/>
        <v>N/A</v>
      </c>
      <c r="R15" s="353" t="str">
        <f t="shared" si="0"/>
        <v>N/A</v>
      </c>
      <c r="S15" s="354" t="str">
        <f t="shared" si="0"/>
        <v>N/A</v>
      </c>
      <c r="T15" s="355" t="str">
        <f t="shared" si="0"/>
        <v>N/A</v>
      </c>
      <c r="U15" s="356" t="str">
        <f t="shared" si="0"/>
        <v>N/A</v>
      </c>
      <c r="V15" s="357" t="str">
        <f t="shared" si="0"/>
        <v>N/A</v>
      </c>
      <c r="W15" s="358" t="str">
        <f t="shared" si="0"/>
        <v>N/A</v>
      </c>
      <c r="X15" s="359" t="str">
        <f t="shared" si="0"/>
        <v>N/A</v>
      </c>
      <c r="Y15" s="360" t="str">
        <f t="shared" si="0"/>
        <v>N/A</v>
      </c>
      <c r="Z15" s="361" t="str">
        <f t="shared" si="0"/>
        <v>N/A</v>
      </c>
      <c r="AA15" s="362" t="str">
        <f t="shared" si="0"/>
        <v>N/A</v>
      </c>
      <c r="AB15" s="363" t="str">
        <f t="shared" si="0"/>
        <v>N/A</v>
      </c>
      <c r="AC15" s="364" t="str">
        <f t="shared" si="0"/>
        <v>N/A</v>
      </c>
      <c r="AD15" s="365" t="str">
        <f t="shared" si="0"/>
        <v>N/A</v>
      </c>
      <c r="AE15" s="366" t="str">
        <f t="shared" si="0"/>
        <v>N/A</v>
      </c>
      <c r="AF15" s="418" t="str">
        <f>CONCATENATE(AF80," - ",AF81)</f>
        <v>3/1/2019 - 2/29/2020</v>
      </c>
      <c r="AG15" s="367" t="str">
        <f>CONCATENATE(AG80," - ",AG81)</f>
        <v>3/1/2019 - 2/29/2020</v>
      </c>
      <c r="AH15" s="368" t="str">
        <f>CONCATENATE(AH80," - ",AH81)</f>
        <v>3/1/2019 - 2/29/2020</v>
      </c>
      <c r="AI15" s="369"/>
      <c r="AJ15" s="369"/>
      <c r="AK15" s="369"/>
      <c r="AL15" s="369"/>
      <c r="AM15" s="369"/>
      <c r="AN15" s="369"/>
    </row>
    <row r="16" spans="1:40" ht="21.75" customHeight="1" thickBot="1">
      <c r="A16" s="79"/>
      <c r="B16" s="98" t="s">
        <v>61</v>
      </c>
      <c r="C16" s="96" t="s">
        <v>82</v>
      </c>
      <c r="D16" s="99" t="s">
        <v>62</v>
      </c>
      <c r="E16" s="105" t="s">
        <v>61</v>
      </c>
      <c r="F16" s="95" t="s">
        <v>82</v>
      </c>
      <c r="G16" s="106" t="s">
        <v>62</v>
      </c>
      <c r="H16" s="253" t="s">
        <v>61</v>
      </c>
      <c r="I16" s="254" t="s">
        <v>82</v>
      </c>
      <c r="J16" s="255" t="s">
        <v>62</v>
      </c>
      <c r="K16" s="256" t="s">
        <v>61</v>
      </c>
      <c r="L16" s="257" t="s">
        <v>82</v>
      </c>
      <c r="M16" s="258" t="s">
        <v>62</v>
      </c>
      <c r="N16" s="265" t="s">
        <v>61</v>
      </c>
      <c r="O16" s="266" t="s">
        <v>82</v>
      </c>
      <c r="P16" s="267" t="s">
        <v>62</v>
      </c>
      <c r="Q16" s="271" t="s">
        <v>61</v>
      </c>
      <c r="R16" s="272" t="s">
        <v>82</v>
      </c>
      <c r="S16" s="273" t="s">
        <v>62</v>
      </c>
      <c r="T16" s="277" t="s">
        <v>61</v>
      </c>
      <c r="U16" s="278" t="s">
        <v>82</v>
      </c>
      <c r="V16" s="279" t="s">
        <v>62</v>
      </c>
      <c r="W16" s="283" t="s">
        <v>61</v>
      </c>
      <c r="X16" s="284" t="s">
        <v>82</v>
      </c>
      <c r="Y16" s="285" t="s">
        <v>62</v>
      </c>
      <c r="Z16" s="289" t="s">
        <v>61</v>
      </c>
      <c r="AA16" s="290" t="s">
        <v>82</v>
      </c>
      <c r="AB16" s="291" t="s">
        <v>62</v>
      </c>
      <c r="AC16" s="295" t="s">
        <v>61</v>
      </c>
      <c r="AD16" s="296" t="s">
        <v>82</v>
      </c>
      <c r="AE16" s="297" t="s">
        <v>62</v>
      </c>
      <c r="AF16" s="300" t="s">
        <v>56</v>
      </c>
      <c r="AG16" s="336" t="s">
        <v>82</v>
      </c>
      <c r="AH16" s="301" t="s">
        <v>55</v>
      </c>
      <c r="AI16" s="75"/>
      <c r="AJ16" s="75"/>
      <c r="AK16" s="75"/>
      <c r="AL16" s="75"/>
      <c r="AM16" s="34"/>
      <c r="AN16" s="34"/>
    </row>
    <row r="17" spans="1:41" ht="12.95" customHeight="1">
      <c r="A17" s="443" t="s">
        <v>124</v>
      </c>
      <c r="B17" s="100"/>
      <c r="C17" s="86"/>
      <c r="D17" s="101"/>
      <c r="E17" s="100"/>
      <c r="F17" s="86"/>
      <c r="G17" s="101"/>
      <c r="H17" s="100"/>
      <c r="I17" s="86"/>
      <c r="J17" s="101"/>
      <c r="K17" s="100"/>
      <c r="L17" s="86"/>
      <c r="M17" s="101"/>
      <c r="N17" s="100"/>
      <c r="O17" s="86"/>
      <c r="P17" s="101"/>
      <c r="Q17" s="100"/>
      <c r="R17" s="86"/>
      <c r="S17" s="101"/>
      <c r="T17" s="100"/>
      <c r="U17" s="86"/>
      <c r="V17" s="101"/>
      <c r="W17" s="100"/>
      <c r="X17" s="86"/>
      <c r="Y17" s="101"/>
      <c r="Z17" s="100"/>
      <c r="AA17" s="86"/>
      <c r="AB17" s="101"/>
      <c r="AC17" s="100"/>
      <c r="AD17" s="86"/>
      <c r="AE17" s="101"/>
      <c r="AF17" s="108"/>
      <c r="AG17" s="329"/>
      <c r="AH17" s="109"/>
      <c r="AI17" s="75"/>
      <c r="AJ17" s="75"/>
      <c r="AK17" s="75"/>
      <c r="AL17" s="75"/>
      <c r="AM17" s="75"/>
      <c r="AN17" s="75"/>
    </row>
    <row r="18" spans="1:41" ht="15" customHeight="1">
      <c r="A18" s="79" t="s">
        <v>1</v>
      </c>
      <c r="B18" s="179">
        <f>'Salary - Support Svcs'!F44</f>
        <v>0</v>
      </c>
      <c r="C18" s="180">
        <f>'Salary - Support Svcs'!G44</f>
        <v>0</v>
      </c>
      <c r="D18" s="181">
        <f>'Salary - Support Svcs'!H44</f>
        <v>0</v>
      </c>
      <c r="E18" s="179">
        <f>'Salary - Support Svcs'!I44</f>
        <v>0</v>
      </c>
      <c r="F18" s="180">
        <f>'Salary - Support Svcs'!J44</f>
        <v>0</v>
      </c>
      <c r="G18" s="181">
        <f>'Salary - Support Svcs'!K44</f>
        <v>0</v>
      </c>
      <c r="H18" s="179">
        <f>'Salary - Support Svcs'!L44</f>
        <v>0</v>
      </c>
      <c r="I18" s="180">
        <f>'Salary - Support Svcs'!M44</f>
        <v>0</v>
      </c>
      <c r="J18" s="181">
        <f>'Salary - Support Svcs'!N44</f>
        <v>0</v>
      </c>
      <c r="K18" s="179">
        <f>'Salary - Support Svcs'!O44</f>
        <v>0</v>
      </c>
      <c r="L18" s="180">
        <f>'Salary - Support Svcs'!P44</f>
        <v>0</v>
      </c>
      <c r="M18" s="181">
        <f>'Salary - Support Svcs'!Q44</f>
        <v>0</v>
      </c>
      <c r="N18" s="179">
        <f>'Salary - Support Svcs'!R44</f>
        <v>0</v>
      </c>
      <c r="O18" s="180">
        <f>'Salary - Support Svcs'!S44</f>
        <v>0</v>
      </c>
      <c r="P18" s="181">
        <f>'Salary - Support Svcs'!T44</f>
        <v>0</v>
      </c>
      <c r="Q18" s="179">
        <f>'Salary - Support Svcs'!U44</f>
        <v>0</v>
      </c>
      <c r="R18" s="180">
        <f>'Salary - Support Svcs'!V44</f>
        <v>0</v>
      </c>
      <c r="S18" s="181">
        <f>'Salary - Support Svcs'!W44</f>
        <v>0</v>
      </c>
      <c r="T18" s="179">
        <f>'Salary - Support Svcs'!X44</f>
        <v>0</v>
      </c>
      <c r="U18" s="180">
        <f>'Salary - Support Svcs'!Y44</f>
        <v>0</v>
      </c>
      <c r="V18" s="181">
        <f>'Salary - Support Svcs'!Z44</f>
        <v>0</v>
      </c>
      <c r="W18" s="179">
        <f>'Salary - Support Svcs'!AA44</f>
        <v>0</v>
      </c>
      <c r="X18" s="180">
        <f>'Salary - Support Svcs'!AB44</f>
        <v>0</v>
      </c>
      <c r="Y18" s="181">
        <f>'Salary - Support Svcs'!AC44</f>
        <v>0</v>
      </c>
      <c r="Z18" s="179">
        <f>'Salary - Support Svcs'!AD44</f>
        <v>0</v>
      </c>
      <c r="AA18" s="180">
        <f>'Salary - Support Svcs'!AE44</f>
        <v>0</v>
      </c>
      <c r="AB18" s="181">
        <f>'Salary - Support Svcs'!AF44</f>
        <v>0</v>
      </c>
      <c r="AC18" s="179">
        <f>'Salary - Support Svcs'!AG44</f>
        <v>0</v>
      </c>
      <c r="AD18" s="180">
        <f>'Salary - Support Svcs'!AH44</f>
        <v>0</v>
      </c>
      <c r="AE18" s="181">
        <f>'Salary - Support Svcs'!AI44</f>
        <v>0</v>
      </c>
      <c r="AF18" s="184">
        <f t="shared" ref="AF18:AH20" si="1">SUM(B18,E18,H18,K18,N18,Q18,T18,W18,Z18,AC18)</f>
        <v>0</v>
      </c>
      <c r="AG18" s="381">
        <f t="shared" si="1"/>
        <v>0</v>
      </c>
      <c r="AH18" s="185">
        <f t="shared" si="1"/>
        <v>0</v>
      </c>
      <c r="AI18" s="75"/>
      <c r="AJ18" s="75"/>
      <c r="AK18" s="75"/>
      <c r="AL18" s="75"/>
      <c r="AM18" s="75"/>
      <c r="AN18" s="75"/>
    </row>
    <row r="19" spans="1:41">
      <c r="A19" s="79" t="s">
        <v>2</v>
      </c>
      <c r="B19" s="179">
        <f>'Operating - Support Svcs'!B37</f>
        <v>0</v>
      </c>
      <c r="C19" s="180">
        <f>'Operating - Support Svcs'!C37</f>
        <v>0</v>
      </c>
      <c r="D19" s="181">
        <f>'Operating - Support Svcs'!D37</f>
        <v>0</v>
      </c>
      <c r="E19" s="179">
        <f>'Operating - Support Svcs'!E37</f>
        <v>0</v>
      </c>
      <c r="F19" s="180">
        <f>'Operating - Support Svcs'!F37</f>
        <v>0</v>
      </c>
      <c r="G19" s="181">
        <f>'Operating - Support Svcs'!G37</f>
        <v>0</v>
      </c>
      <c r="H19" s="179">
        <f>'Operating - Support Svcs'!H37</f>
        <v>0</v>
      </c>
      <c r="I19" s="180">
        <f>'Operating - Support Svcs'!I37</f>
        <v>0</v>
      </c>
      <c r="J19" s="181">
        <f>'Operating - Support Svcs'!J37</f>
        <v>0</v>
      </c>
      <c r="K19" s="179">
        <f>'Operating - Support Svcs'!K37</f>
        <v>0</v>
      </c>
      <c r="L19" s="180">
        <f>'Operating - Support Svcs'!L37</f>
        <v>0</v>
      </c>
      <c r="M19" s="181">
        <f>'Operating - Support Svcs'!M37</f>
        <v>0</v>
      </c>
      <c r="N19" s="179">
        <f>'Operating - Support Svcs'!N37</f>
        <v>0</v>
      </c>
      <c r="O19" s="180">
        <f>'Operating - Support Svcs'!O37</f>
        <v>0</v>
      </c>
      <c r="P19" s="181">
        <f>'Operating - Support Svcs'!P37</f>
        <v>0</v>
      </c>
      <c r="Q19" s="179">
        <f>'Operating - Support Svcs'!Q37</f>
        <v>0</v>
      </c>
      <c r="R19" s="180">
        <f>'Operating - Support Svcs'!R37</f>
        <v>0</v>
      </c>
      <c r="S19" s="181">
        <f>'Operating - Support Svcs'!S37</f>
        <v>0</v>
      </c>
      <c r="T19" s="179">
        <f>'Operating - Support Svcs'!T37</f>
        <v>0</v>
      </c>
      <c r="U19" s="180">
        <f>'Operating - Support Svcs'!U37</f>
        <v>0</v>
      </c>
      <c r="V19" s="181">
        <f>'Operating - Support Svcs'!V37</f>
        <v>0</v>
      </c>
      <c r="W19" s="179">
        <f>'Operating - Support Svcs'!W37</f>
        <v>0</v>
      </c>
      <c r="X19" s="180">
        <f>'Operating - Support Svcs'!X37</f>
        <v>0</v>
      </c>
      <c r="Y19" s="181">
        <f>'Operating - Support Svcs'!Y37</f>
        <v>0</v>
      </c>
      <c r="Z19" s="179">
        <f>'Operating - Support Svcs'!Z37</f>
        <v>0</v>
      </c>
      <c r="AA19" s="180">
        <f>'Operating - Support Svcs'!AA37</f>
        <v>0</v>
      </c>
      <c r="AB19" s="181">
        <f>'Operating - Support Svcs'!AB37</f>
        <v>0</v>
      </c>
      <c r="AC19" s="179">
        <f>'Operating - Support Svcs'!AC37</f>
        <v>0</v>
      </c>
      <c r="AD19" s="180">
        <f>'Operating - Support Svcs'!AD37</f>
        <v>0</v>
      </c>
      <c r="AE19" s="181">
        <f>'Operating - Support Svcs'!AE37</f>
        <v>0</v>
      </c>
      <c r="AF19" s="184">
        <f t="shared" si="1"/>
        <v>0</v>
      </c>
      <c r="AG19" s="381">
        <f t="shared" si="1"/>
        <v>0</v>
      </c>
      <c r="AH19" s="185">
        <f t="shared" si="1"/>
        <v>0</v>
      </c>
      <c r="AI19" s="75"/>
      <c r="AJ19" s="75"/>
      <c r="AK19" s="75"/>
      <c r="AL19" s="75"/>
      <c r="AM19" s="75"/>
      <c r="AN19" s="75"/>
    </row>
    <row r="20" spans="1:41">
      <c r="A20" s="136" t="s">
        <v>3</v>
      </c>
      <c r="B20" s="179">
        <f t="shared" ref="B20:D20" si="2">SUM(B18:B19)</f>
        <v>0</v>
      </c>
      <c r="C20" s="180">
        <f t="shared" si="2"/>
        <v>0</v>
      </c>
      <c r="D20" s="181">
        <f t="shared" si="2"/>
        <v>0</v>
      </c>
      <c r="E20" s="179">
        <f t="shared" ref="E20:AE20" si="3">SUM(E18:E19)</f>
        <v>0</v>
      </c>
      <c r="F20" s="180">
        <f t="shared" si="3"/>
        <v>0</v>
      </c>
      <c r="G20" s="181">
        <f t="shared" si="3"/>
        <v>0</v>
      </c>
      <c r="H20" s="179">
        <f t="shared" si="3"/>
        <v>0</v>
      </c>
      <c r="I20" s="180">
        <f t="shared" si="3"/>
        <v>0</v>
      </c>
      <c r="J20" s="181">
        <f t="shared" si="3"/>
        <v>0</v>
      </c>
      <c r="K20" s="179">
        <f t="shared" si="3"/>
        <v>0</v>
      </c>
      <c r="L20" s="180">
        <f t="shared" si="3"/>
        <v>0</v>
      </c>
      <c r="M20" s="181">
        <f t="shared" si="3"/>
        <v>0</v>
      </c>
      <c r="N20" s="179">
        <f t="shared" ref="N20:P20" si="4">SUM(N18:N19)</f>
        <v>0</v>
      </c>
      <c r="O20" s="180">
        <f t="shared" si="4"/>
        <v>0</v>
      </c>
      <c r="P20" s="181">
        <f t="shared" si="4"/>
        <v>0</v>
      </c>
      <c r="Q20" s="179">
        <f t="shared" ref="Q20:S20" si="5">SUM(Q18:Q19)</f>
        <v>0</v>
      </c>
      <c r="R20" s="180">
        <f t="shared" si="5"/>
        <v>0</v>
      </c>
      <c r="S20" s="181">
        <f t="shared" si="5"/>
        <v>0</v>
      </c>
      <c r="T20" s="179">
        <f t="shared" ref="T20:V20" si="6">SUM(T18:T19)</f>
        <v>0</v>
      </c>
      <c r="U20" s="180">
        <f t="shared" si="6"/>
        <v>0</v>
      </c>
      <c r="V20" s="181">
        <f t="shared" si="6"/>
        <v>0</v>
      </c>
      <c r="W20" s="179">
        <f t="shared" ref="W20:Y20" si="7">SUM(W18:W19)</f>
        <v>0</v>
      </c>
      <c r="X20" s="180">
        <f t="shared" si="7"/>
        <v>0</v>
      </c>
      <c r="Y20" s="181">
        <f t="shared" si="7"/>
        <v>0</v>
      </c>
      <c r="Z20" s="179">
        <f t="shared" ref="Z20:AB20" si="8">SUM(Z18:Z19)</f>
        <v>0</v>
      </c>
      <c r="AA20" s="180">
        <f t="shared" si="8"/>
        <v>0</v>
      </c>
      <c r="AB20" s="181">
        <f t="shared" si="8"/>
        <v>0</v>
      </c>
      <c r="AC20" s="179">
        <f t="shared" si="3"/>
        <v>0</v>
      </c>
      <c r="AD20" s="180">
        <f t="shared" si="3"/>
        <v>0</v>
      </c>
      <c r="AE20" s="181">
        <f t="shared" si="3"/>
        <v>0</v>
      </c>
      <c r="AF20" s="184">
        <f t="shared" si="1"/>
        <v>0</v>
      </c>
      <c r="AG20" s="381">
        <f t="shared" si="1"/>
        <v>0</v>
      </c>
      <c r="AH20" s="185">
        <f t="shared" si="1"/>
        <v>0</v>
      </c>
      <c r="AI20" s="80"/>
      <c r="AJ20" s="75"/>
      <c r="AK20" s="75"/>
      <c r="AL20" s="75"/>
      <c r="AM20" s="75"/>
      <c r="AN20" s="75"/>
    </row>
    <row r="21" spans="1:41" s="246" customFormat="1" ht="16.5" customHeight="1">
      <c r="A21" s="240" t="s">
        <v>4</v>
      </c>
      <c r="B21" s="482"/>
      <c r="C21" s="247"/>
      <c r="D21" s="242">
        <f>B21</f>
        <v>0</v>
      </c>
      <c r="E21" s="241">
        <f>B21</f>
        <v>0</v>
      </c>
      <c r="F21" s="247"/>
      <c r="G21" s="242">
        <f>E21</f>
        <v>0</v>
      </c>
      <c r="H21" s="241">
        <f>E21</f>
        <v>0</v>
      </c>
      <c r="I21" s="247"/>
      <c r="J21" s="242">
        <f>H21</f>
        <v>0</v>
      </c>
      <c r="K21" s="241">
        <f>H21</f>
        <v>0</v>
      </c>
      <c r="L21" s="247"/>
      <c r="M21" s="242">
        <f>K21</f>
        <v>0</v>
      </c>
      <c r="N21" s="241">
        <f>K21</f>
        <v>0</v>
      </c>
      <c r="O21" s="247"/>
      <c r="P21" s="242">
        <f>N21</f>
        <v>0</v>
      </c>
      <c r="Q21" s="241">
        <f>N21</f>
        <v>0</v>
      </c>
      <c r="R21" s="247"/>
      <c r="S21" s="242">
        <f>Q21</f>
        <v>0</v>
      </c>
      <c r="T21" s="241">
        <f>Q21</f>
        <v>0</v>
      </c>
      <c r="U21" s="247"/>
      <c r="V21" s="242">
        <f>T21</f>
        <v>0</v>
      </c>
      <c r="W21" s="241">
        <f>T21</f>
        <v>0</v>
      </c>
      <c r="X21" s="247"/>
      <c r="Y21" s="242">
        <f>W21</f>
        <v>0</v>
      </c>
      <c r="Z21" s="241">
        <f>W21</f>
        <v>0</v>
      </c>
      <c r="AA21" s="247"/>
      <c r="AB21" s="242">
        <f>Z21</f>
        <v>0</v>
      </c>
      <c r="AC21" s="241">
        <f>Z21</f>
        <v>0</v>
      </c>
      <c r="AD21" s="247"/>
      <c r="AE21" s="242">
        <f>AC21</f>
        <v>0</v>
      </c>
      <c r="AF21" s="243"/>
      <c r="AG21" s="382"/>
      <c r="AH21" s="244"/>
      <c r="AI21" s="245"/>
      <c r="AJ21" s="245"/>
      <c r="AK21" s="245"/>
      <c r="AL21" s="245"/>
      <c r="AM21" s="245"/>
      <c r="AN21" s="245"/>
    </row>
    <row r="22" spans="1:41">
      <c r="A22" s="79" t="s">
        <v>152</v>
      </c>
      <c r="B22" s="186">
        <f t="shared" ref="B22:D22" si="9">B20*B21</f>
        <v>0</v>
      </c>
      <c r="C22" s="187">
        <f>D22-B22</f>
        <v>0</v>
      </c>
      <c r="D22" s="188">
        <f t="shared" si="9"/>
        <v>0</v>
      </c>
      <c r="E22" s="186">
        <f t="shared" ref="E22" si="10">E20*E21</f>
        <v>0</v>
      </c>
      <c r="F22" s="187">
        <f>G22-E22</f>
        <v>0</v>
      </c>
      <c r="G22" s="188">
        <f t="shared" ref="G22:H22" si="11">G20*G21</f>
        <v>0</v>
      </c>
      <c r="H22" s="186">
        <f t="shared" si="11"/>
        <v>0</v>
      </c>
      <c r="I22" s="187">
        <f>J22-H22</f>
        <v>0</v>
      </c>
      <c r="J22" s="188">
        <f t="shared" ref="J22:K22" si="12">J20*J21</f>
        <v>0</v>
      </c>
      <c r="K22" s="186">
        <f t="shared" si="12"/>
        <v>0</v>
      </c>
      <c r="L22" s="187">
        <f>M22-K22</f>
        <v>0</v>
      </c>
      <c r="M22" s="188">
        <f t="shared" ref="M22:N22" si="13">M20*M21</f>
        <v>0</v>
      </c>
      <c r="N22" s="186">
        <f t="shared" si="13"/>
        <v>0</v>
      </c>
      <c r="O22" s="187">
        <f>P22-N22</f>
        <v>0</v>
      </c>
      <c r="P22" s="188">
        <f t="shared" ref="P22:Q22" si="14">P20*P21</f>
        <v>0</v>
      </c>
      <c r="Q22" s="186">
        <f t="shared" si="14"/>
        <v>0</v>
      </c>
      <c r="R22" s="187">
        <f>S22-Q22</f>
        <v>0</v>
      </c>
      <c r="S22" s="188">
        <f t="shared" ref="S22:T22" si="15">S20*S21</f>
        <v>0</v>
      </c>
      <c r="T22" s="186">
        <f t="shared" si="15"/>
        <v>0</v>
      </c>
      <c r="U22" s="187">
        <f>V22-T22</f>
        <v>0</v>
      </c>
      <c r="V22" s="188">
        <f t="shared" ref="V22:W22" si="16">V20*V21</f>
        <v>0</v>
      </c>
      <c r="W22" s="186">
        <f t="shared" si="16"/>
        <v>0</v>
      </c>
      <c r="X22" s="187">
        <f>Y22-W22</f>
        <v>0</v>
      </c>
      <c r="Y22" s="188">
        <f t="shared" ref="Y22:Z22" si="17">Y20*Y21</f>
        <v>0</v>
      </c>
      <c r="Z22" s="186">
        <f t="shared" si="17"/>
        <v>0</v>
      </c>
      <c r="AA22" s="187">
        <f>AB22-Z22</f>
        <v>0</v>
      </c>
      <c r="AB22" s="188">
        <f t="shared" ref="AB22:AC22" si="18">AB20*AB21</f>
        <v>0</v>
      </c>
      <c r="AC22" s="186">
        <f t="shared" si="18"/>
        <v>0</v>
      </c>
      <c r="AD22" s="187">
        <f>AE22-AC22</f>
        <v>0</v>
      </c>
      <c r="AE22" s="188">
        <f t="shared" ref="AE22" si="19">AE20*AE21</f>
        <v>0</v>
      </c>
      <c r="AF22" s="184">
        <f t="shared" ref="AF22:AG23" si="20">SUM(B22,E22,H22,K22,N22,Q22,T22,W22,Z22,AC22)</f>
        <v>0</v>
      </c>
      <c r="AG22" s="381">
        <f t="shared" si="20"/>
        <v>0</v>
      </c>
      <c r="AH22" s="185">
        <f t="shared" ref="AH22:AH23" si="21">SUM(D22,G22,J22,M22,P22,S22,V22,Y22,AB22,AE22)</f>
        <v>0</v>
      </c>
      <c r="AI22" s="75"/>
      <c r="AJ22" s="75"/>
      <c r="AK22" s="75"/>
      <c r="AL22" s="75"/>
      <c r="AM22" s="75"/>
      <c r="AN22" s="75"/>
      <c r="AO22" s="75"/>
    </row>
    <row r="23" spans="1:41">
      <c r="A23" s="79" t="s">
        <v>110</v>
      </c>
      <c r="B23" s="186">
        <f>'Operating - Support Svcs'!B48</f>
        <v>0</v>
      </c>
      <c r="C23" s="187">
        <f>'Operating - Support Svcs'!C48</f>
        <v>0</v>
      </c>
      <c r="D23" s="188">
        <f>'Operating - Support Svcs'!D48</f>
        <v>0</v>
      </c>
      <c r="E23" s="186">
        <f>'Operating - Support Svcs'!E48</f>
        <v>0</v>
      </c>
      <c r="F23" s="187">
        <f>'Operating - Support Svcs'!F48</f>
        <v>0</v>
      </c>
      <c r="G23" s="188">
        <f>'Operating - Support Svcs'!G48</f>
        <v>0</v>
      </c>
      <c r="H23" s="186">
        <f>'Operating - Support Svcs'!H48</f>
        <v>0</v>
      </c>
      <c r="I23" s="187">
        <f>'Operating - Support Svcs'!I48</f>
        <v>0</v>
      </c>
      <c r="J23" s="188">
        <f>'Operating - Support Svcs'!J48</f>
        <v>0</v>
      </c>
      <c r="K23" s="186">
        <f>'Operating - Support Svcs'!K48</f>
        <v>0</v>
      </c>
      <c r="L23" s="187">
        <f>'Operating - Support Svcs'!L48</f>
        <v>0</v>
      </c>
      <c r="M23" s="188">
        <f>'Operating - Support Svcs'!M48</f>
        <v>0</v>
      </c>
      <c r="N23" s="186">
        <f>'Operating - Support Svcs'!N48</f>
        <v>0</v>
      </c>
      <c r="O23" s="187">
        <f>'Operating - Support Svcs'!O48</f>
        <v>0</v>
      </c>
      <c r="P23" s="188">
        <f>'Operating - Support Svcs'!P48</f>
        <v>0</v>
      </c>
      <c r="Q23" s="186">
        <f>'Operating - Support Svcs'!Q48</f>
        <v>0</v>
      </c>
      <c r="R23" s="187">
        <f>'Operating - Support Svcs'!R48</f>
        <v>0</v>
      </c>
      <c r="S23" s="188">
        <f>'Operating - Support Svcs'!S48</f>
        <v>0</v>
      </c>
      <c r="T23" s="186">
        <f>'Operating - Support Svcs'!T48</f>
        <v>0</v>
      </c>
      <c r="U23" s="187">
        <f>'Operating - Support Svcs'!U48</f>
        <v>0</v>
      </c>
      <c r="V23" s="188">
        <f>'Operating - Support Svcs'!V48</f>
        <v>0</v>
      </c>
      <c r="W23" s="186">
        <f>'Operating - Support Svcs'!W48</f>
        <v>0</v>
      </c>
      <c r="X23" s="187">
        <f>'Operating - Support Svcs'!X48</f>
        <v>0</v>
      </c>
      <c r="Y23" s="188">
        <f>'Operating - Support Svcs'!Y48</f>
        <v>0</v>
      </c>
      <c r="Z23" s="186">
        <f>'Operating - Support Svcs'!Z48</f>
        <v>0</v>
      </c>
      <c r="AA23" s="187">
        <f>'Operating - Support Svcs'!AA48</f>
        <v>0</v>
      </c>
      <c r="AB23" s="188">
        <f>'Operating - Support Svcs'!AB48</f>
        <v>0</v>
      </c>
      <c r="AC23" s="186">
        <f>'Operating - Support Svcs'!AC48</f>
        <v>0</v>
      </c>
      <c r="AD23" s="187">
        <f>'Operating - Support Svcs'!AD48</f>
        <v>0</v>
      </c>
      <c r="AE23" s="188">
        <f>'Operating - Support Svcs'!AE48</f>
        <v>0</v>
      </c>
      <c r="AF23" s="184">
        <f t="shared" si="20"/>
        <v>0</v>
      </c>
      <c r="AG23" s="381">
        <f t="shared" si="20"/>
        <v>0</v>
      </c>
      <c r="AH23" s="185">
        <f t="shared" si="21"/>
        <v>0</v>
      </c>
      <c r="AI23" s="75"/>
      <c r="AJ23" s="75"/>
      <c r="AK23" s="75"/>
      <c r="AL23" s="75"/>
      <c r="AM23" s="75"/>
      <c r="AN23" s="75"/>
      <c r="AO23" s="75"/>
    </row>
    <row r="24" spans="1:41">
      <c r="A24" s="79" t="s">
        <v>154</v>
      </c>
      <c r="B24" s="182"/>
      <c r="C24" s="187"/>
      <c r="D24" s="188"/>
      <c r="E24" s="182"/>
      <c r="F24" s="187"/>
      <c r="G24" s="188"/>
      <c r="H24" s="182"/>
      <c r="I24" s="187"/>
      <c r="J24" s="188"/>
      <c r="K24" s="182"/>
      <c r="L24" s="187"/>
      <c r="M24" s="188"/>
      <c r="N24" s="182"/>
      <c r="O24" s="187"/>
      <c r="P24" s="188"/>
      <c r="Q24" s="182"/>
      <c r="R24" s="187"/>
      <c r="S24" s="188"/>
      <c r="T24" s="182"/>
      <c r="U24" s="187"/>
      <c r="V24" s="188"/>
      <c r="W24" s="182"/>
      <c r="X24" s="187"/>
      <c r="Y24" s="188"/>
      <c r="Z24" s="182"/>
      <c r="AA24" s="187"/>
      <c r="AB24" s="188"/>
      <c r="AC24" s="182"/>
      <c r="AD24" s="187"/>
      <c r="AE24" s="188"/>
      <c r="AF24" s="184">
        <f t="shared" ref="AF24:AG24" si="22">SUM(B24,E24,H24,K24,N24,Q24,T24,W24,Z24,AC24)</f>
        <v>0</v>
      </c>
      <c r="AG24" s="381">
        <f t="shared" si="22"/>
        <v>0</v>
      </c>
      <c r="AH24" s="185">
        <f t="shared" ref="AH24" si="23">SUM(D24,G24,J24,M24,P24,S24,V24,Y24,AB24,AE24)</f>
        <v>0</v>
      </c>
      <c r="AI24" s="75"/>
      <c r="AJ24" s="75"/>
      <c r="AK24" s="75"/>
      <c r="AL24" s="75"/>
      <c r="AM24" s="75"/>
      <c r="AN24" s="75"/>
      <c r="AO24" s="75"/>
    </row>
    <row r="25" spans="1:41" ht="14.1" customHeight="1">
      <c r="A25" s="448" t="s">
        <v>125</v>
      </c>
      <c r="B25" s="190">
        <f>SUM(B20+B22+B23+B24)</f>
        <v>0</v>
      </c>
      <c r="C25" s="191">
        <f t="shared" ref="C25:D25" si="24">SUM(C20+C22+C23+C24)</f>
        <v>0</v>
      </c>
      <c r="D25" s="189">
        <f t="shared" si="24"/>
        <v>0</v>
      </c>
      <c r="E25" s="190">
        <f>SUM(E20+E22+E23+E24)</f>
        <v>0</v>
      </c>
      <c r="F25" s="191">
        <f t="shared" ref="F25" si="25">SUM(F20+F22+F23+F24)</f>
        <v>0</v>
      </c>
      <c r="G25" s="189">
        <f t="shared" ref="G25" si="26">SUM(G20+G22+G23+G24)</f>
        <v>0</v>
      </c>
      <c r="H25" s="190">
        <f>SUM(H20+H22+H23+H24)</f>
        <v>0</v>
      </c>
      <c r="I25" s="191">
        <f t="shared" ref="I25" si="27">SUM(I20+I22+I23+I24)</f>
        <v>0</v>
      </c>
      <c r="J25" s="189">
        <f t="shared" ref="J25" si="28">SUM(J20+J22+J23+J24)</f>
        <v>0</v>
      </c>
      <c r="K25" s="190">
        <f>SUM(K20+K22+K23+K24)</f>
        <v>0</v>
      </c>
      <c r="L25" s="191">
        <f t="shared" ref="L25" si="29">SUM(L20+L22+L23+L24)</f>
        <v>0</v>
      </c>
      <c r="M25" s="189">
        <f>SUM(M20+M22+M23+M24)</f>
        <v>0</v>
      </c>
      <c r="N25" s="190">
        <f>SUM(N20+N22+N23+N24)</f>
        <v>0</v>
      </c>
      <c r="O25" s="191">
        <f t="shared" ref="O25" si="30">SUM(O20+O22+O23+O24)</f>
        <v>0</v>
      </c>
      <c r="P25" s="189">
        <f>SUM(P20+P22+P23+P24)</f>
        <v>0</v>
      </c>
      <c r="Q25" s="190">
        <f>SUM(Q20+Q22+Q23+Q24)</f>
        <v>0</v>
      </c>
      <c r="R25" s="191">
        <f t="shared" ref="R25" si="31">SUM(R20+R22+R23+R24)</f>
        <v>0</v>
      </c>
      <c r="S25" s="189">
        <f>SUM(S20+S22+S23+S24)</f>
        <v>0</v>
      </c>
      <c r="T25" s="190">
        <f>SUM(T20+T22+T23+T24)</f>
        <v>0</v>
      </c>
      <c r="U25" s="191">
        <f t="shared" ref="U25" si="32">SUM(U20+U22+U23+U24)</f>
        <v>0</v>
      </c>
      <c r="V25" s="189">
        <f>SUM(V20+V22+V23+V24)</f>
        <v>0</v>
      </c>
      <c r="W25" s="190">
        <f>SUM(W20+W22+W23+W24)</f>
        <v>0</v>
      </c>
      <c r="X25" s="191">
        <f t="shared" ref="X25" si="33">SUM(X20+X22+X23+X24)</f>
        <v>0</v>
      </c>
      <c r="Y25" s="189">
        <f>SUM(Y20+Y22+Y23+Y24)</f>
        <v>0</v>
      </c>
      <c r="Z25" s="190">
        <f>SUM(Z20+Z22+Z23+Z24)</f>
        <v>0</v>
      </c>
      <c r="AA25" s="191">
        <f t="shared" ref="AA25" si="34">SUM(AA20+AA22+AA23+AA24)</f>
        <v>0</v>
      </c>
      <c r="AB25" s="189">
        <f>SUM(AB20+AB22+AB23+AB24)</f>
        <v>0</v>
      </c>
      <c r="AC25" s="190">
        <f>SUM(AC20+AC22+AC23+AC24)</f>
        <v>0</v>
      </c>
      <c r="AD25" s="191">
        <f t="shared" ref="AD25" si="35">SUM(AD20+AD22+AD23+AD24)</f>
        <v>0</v>
      </c>
      <c r="AE25" s="189">
        <f>SUM(AE20+AE22+AE23+AE24)</f>
        <v>0</v>
      </c>
      <c r="AF25" s="184">
        <f t="shared" ref="AF25:AG25" si="36">SUM(B25,E25,H25,K25,N25,Q25,T25,W25,Z25,AC25)</f>
        <v>0</v>
      </c>
      <c r="AG25" s="381">
        <f t="shared" si="36"/>
        <v>0</v>
      </c>
      <c r="AH25" s="185">
        <f t="shared" ref="AH25" si="37">SUM(D25,G25,J25,M25,P25,S25,V25,Y25,AB25,AE25)</f>
        <v>0</v>
      </c>
      <c r="AI25" s="80"/>
      <c r="AJ25" s="75"/>
      <c r="AK25" s="75"/>
      <c r="AL25" s="75"/>
      <c r="AM25" s="436"/>
      <c r="AN25" s="75"/>
      <c r="AO25" s="75"/>
    </row>
    <row r="26" spans="1:41" ht="14.1" customHeight="1" thickBot="1">
      <c r="A26" s="438"/>
      <c r="B26" s="439"/>
      <c r="C26" s="445"/>
      <c r="D26" s="446"/>
      <c r="E26" s="439"/>
      <c r="F26" s="445"/>
      <c r="G26" s="446"/>
      <c r="H26" s="439"/>
      <c r="I26" s="445"/>
      <c r="J26" s="446"/>
      <c r="K26" s="439"/>
      <c r="L26" s="445"/>
      <c r="M26" s="446"/>
      <c r="N26" s="439"/>
      <c r="O26" s="445"/>
      <c r="P26" s="446"/>
      <c r="Q26" s="439"/>
      <c r="R26" s="445"/>
      <c r="S26" s="446"/>
      <c r="T26" s="439"/>
      <c r="U26" s="445"/>
      <c r="V26" s="446"/>
      <c r="W26" s="439"/>
      <c r="X26" s="445"/>
      <c r="Y26" s="446"/>
      <c r="Z26" s="439"/>
      <c r="AA26" s="445"/>
      <c r="AB26" s="446"/>
      <c r="AC26" s="439"/>
      <c r="AD26" s="445"/>
      <c r="AE26" s="446"/>
      <c r="AF26" s="440"/>
      <c r="AG26" s="441"/>
      <c r="AH26" s="442"/>
      <c r="AI26" s="80"/>
      <c r="AJ26" s="75"/>
      <c r="AK26" s="75"/>
      <c r="AL26" s="75"/>
      <c r="AM26" s="436"/>
      <c r="AN26" s="75"/>
      <c r="AO26" s="75"/>
    </row>
    <row r="27" spans="1:41" ht="14.1" customHeight="1">
      <c r="A27" s="444" t="s">
        <v>166</v>
      </c>
      <c r="B27" s="100"/>
      <c r="C27" s="86"/>
      <c r="D27" s="101"/>
      <c r="E27" s="100"/>
      <c r="F27" s="86"/>
      <c r="G27" s="101"/>
      <c r="H27" s="100"/>
      <c r="I27" s="86"/>
      <c r="J27" s="101"/>
      <c r="K27" s="100"/>
      <c r="L27" s="86"/>
      <c r="M27" s="101"/>
      <c r="N27" s="100"/>
      <c r="O27" s="86"/>
      <c r="P27" s="101"/>
      <c r="Q27" s="100"/>
      <c r="R27" s="86"/>
      <c r="S27" s="101"/>
      <c r="T27" s="100"/>
      <c r="U27" s="86"/>
      <c r="V27" s="101"/>
      <c r="W27" s="100"/>
      <c r="X27" s="86"/>
      <c r="Y27" s="101"/>
      <c r="Z27" s="100"/>
      <c r="AA27" s="86"/>
      <c r="AB27" s="101"/>
      <c r="AC27" s="100"/>
      <c r="AD27" s="86"/>
      <c r="AE27" s="101"/>
      <c r="AF27" s="108"/>
      <c r="AG27" s="329"/>
      <c r="AH27" s="109"/>
      <c r="AI27" s="80"/>
      <c r="AJ27" s="75"/>
      <c r="AK27" s="75"/>
      <c r="AL27" s="75"/>
      <c r="AM27" s="436"/>
      <c r="AN27" s="75"/>
      <c r="AO27" s="75"/>
    </row>
    <row r="28" spans="1:41" ht="14.1" customHeight="1">
      <c r="A28" s="79" t="s">
        <v>1</v>
      </c>
      <c r="B28" s="179">
        <f>'Salary - Operations Svcs'!F41</f>
        <v>0</v>
      </c>
      <c r="C28" s="180">
        <f>'Salary - Operations Svcs'!G41</f>
        <v>0</v>
      </c>
      <c r="D28" s="181">
        <f>'Salary - Operations Svcs'!H41</f>
        <v>0</v>
      </c>
      <c r="E28" s="179">
        <f>'Salary - Operations Svcs'!I41</f>
        <v>0</v>
      </c>
      <c r="F28" s="180">
        <f>'Salary - Operations Svcs'!J41</f>
        <v>0</v>
      </c>
      <c r="G28" s="181">
        <f>'Salary - Operations Svcs'!K41</f>
        <v>0</v>
      </c>
      <c r="H28" s="179">
        <f>'Salary - Operations Svcs'!L41</f>
        <v>0</v>
      </c>
      <c r="I28" s="180">
        <f>'Salary - Operations Svcs'!M41</f>
        <v>0</v>
      </c>
      <c r="J28" s="181">
        <f>'Salary - Operations Svcs'!N41</f>
        <v>0</v>
      </c>
      <c r="K28" s="179">
        <f>'Salary - Operations Svcs'!O41</f>
        <v>0</v>
      </c>
      <c r="L28" s="180">
        <f>'Salary - Operations Svcs'!P41</f>
        <v>0</v>
      </c>
      <c r="M28" s="181">
        <f>'Salary - Operations Svcs'!Q41</f>
        <v>0</v>
      </c>
      <c r="N28" s="179">
        <f>'Salary - Operations Svcs'!R41</f>
        <v>0</v>
      </c>
      <c r="O28" s="180">
        <f>'Salary - Operations Svcs'!S41</f>
        <v>0</v>
      </c>
      <c r="P28" s="181">
        <f>'Salary - Operations Svcs'!T41</f>
        <v>0</v>
      </c>
      <c r="Q28" s="179">
        <f>'Salary - Operations Svcs'!U41</f>
        <v>0</v>
      </c>
      <c r="R28" s="180">
        <f>'Salary - Operations Svcs'!V41</f>
        <v>0</v>
      </c>
      <c r="S28" s="181">
        <f>'Salary - Operations Svcs'!W41</f>
        <v>0</v>
      </c>
      <c r="T28" s="179">
        <f>'Salary - Operations Svcs'!X41</f>
        <v>0</v>
      </c>
      <c r="U28" s="180">
        <f>'Salary - Operations Svcs'!Y41</f>
        <v>0</v>
      </c>
      <c r="V28" s="181">
        <f>'Salary - Operations Svcs'!Z41</f>
        <v>0</v>
      </c>
      <c r="W28" s="179">
        <f>'Salary - Operations Svcs'!AA41</f>
        <v>0</v>
      </c>
      <c r="X28" s="180">
        <f>'Salary - Operations Svcs'!AB41</f>
        <v>0</v>
      </c>
      <c r="Y28" s="181">
        <f>'Salary - Operations Svcs'!AC41</f>
        <v>0</v>
      </c>
      <c r="Z28" s="179">
        <f>'Salary - Operations Svcs'!AD41</f>
        <v>0</v>
      </c>
      <c r="AA28" s="180">
        <f>'Salary - Operations Svcs'!AE41</f>
        <v>0</v>
      </c>
      <c r="AB28" s="181">
        <f>'Salary - Operations Svcs'!AF41</f>
        <v>0</v>
      </c>
      <c r="AC28" s="179">
        <f>'Salary - Operations Svcs'!AG41</f>
        <v>0</v>
      </c>
      <c r="AD28" s="180">
        <f>'Salary - Operations Svcs'!AH41</f>
        <v>0</v>
      </c>
      <c r="AE28" s="181">
        <f>'Salary - Operations Svcs'!AI41</f>
        <v>0</v>
      </c>
      <c r="AF28" s="184">
        <f t="shared" ref="AF28:AF30" si="38">SUM(B28,E28,H28,K28,N28,Q28,T28,W28,Z28,AC28)</f>
        <v>0</v>
      </c>
      <c r="AG28" s="381">
        <f t="shared" ref="AG28:AG30" si="39">SUM(C28,F28,I28,L28,O28,R28,U28,X28,AA28,AD28)</f>
        <v>0</v>
      </c>
      <c r="AH28" s="185">
        <f t="shared" ref="AH28:AH30" si="40">SUM(D28,G28,J28,M28,P28,S28,V28,Y28,AB28,AE28)</f>
        <v>0</v>
      </c>
      <c r="AI28" s="80"/>
      <c r="AJ28" s="75"/>
      <c r="AK28" s="75"/>
      <c r="AL28" s="75"/>
      <c r="AM28" s="436"/>
      <c r="AN28" s="75"/>
      <c r="AO28" s="75"/>
    </row>
    <row r="29" spans="1:41" ht="14.1" customHeight="1">
      <c r="A29" s="79" t="s">
        <v>2</v>
      </c>
      <c r="B29" s="179">
        <f>'Operating - Operations Svcs'!B42</f>
        <v>0</v>
      </c>
      <c r="C29" s="180">
        <f>'Operating - Operations Svcs'!C42</f>
        <v>0</v>
      </c>
      <c r="D29" s="181">
        <f>'Operating - Operations Svcs'!D42</f>
        <v>0</v>
      </c>
      <c r="E29" s="179">
        <f>'Operating - Operations Svcs'!E42</f>
        <v>0</v>
      </c>
      <c r="F29" s="180">
        <f>'Operating - Operations Svcs'!F42</f>
        <v>0</v>
      </c>
      <c r="G29" s="181">
        <f>'Operating - Operations Svcs'!G42</f>
        <v>0</v>
      </c>
      <c r="H29" s="179">
        <f>'Operating - Operations Svcs'!H42</f>
        <v>0</v>
      </c>
      <c r="I29" s="180">
        <f>'Operating - Operations Svcs'!I42</f>
        <v>0</v>
      </c>
      <c r="J29" s="181">
        <f>'Operating - Operations Svcs'!J42</f>
        <v>0</v>
      </c>
      <c r="K29" s="179">
        <f>'Operating - Operations Svcs'!K42</f>
        <v>0</v>
      </c>
      <c r="L29" s="180">
        <f>'Operating - Operations Svcs'!L42</f>
        <v>0</v>
      </c>
      <c r="M29" s="181">
        <f>'Operating - Operations Svcs'!M42</f>
        <v>0</v>
      </c>
      <c r="N29" s="179">
        <f>'Operating - Operations Svcs'!N42</f>
        <v>0</v>
      </c>
      <c r="O29" s="180">
        <f>'Operating - Operations Svcs'!O42</f>
        <v>0</v>
      </c>
      <c r="P29" s="181">
        <f>'Operating - Operations Svcs'!P42</f>
        <v>0</v>
      </c>
      <c r="Q29" s="179">
        <f>'Operating - Operations Svcs'!Q42</f>
        <v>0</v>
      </c>
      <c r="R29" s="180">
        <f>'Operating - Operations Svcs'!R42</f>
        <v>0</v>
      </c>
      <c r="S29" s="181">
        <f>'Operating - Operations Svcs'!S42</f>
        <v>0</v>
      </c>
      <c r="T29" s="179">
        <f>'Operating - Operations Svcs'!T42</f>
        <v>0</v>
      </c>
      <c r="U29" s="180">
        <f>'Operating - Operations Svcs'!U42</f>
        <v>0</v>
      </c>
      <c r="V29" s="181">
        <f>'Operating - Operations Svcs'!V42</f>
        <v>0</v>
      </c>
      <c r="W29" s="179">
        <f>'Operating - Operations Svcs'!W42</f>
        <v>0</v>
      </c>
      <c r="X29" s="180">
        <f>'Operating - Operations Svcs'!X42</f>
        <v>0</v>
      </c>
      <c r="Y29" s="181">
        <f>'Operating - Operations Svcs'!Y42</f>
        <v>0</v>
      </c>
      <c r="Z29" s="179">
        <f>'Operating - Operations Svcs'!Z42</f>
        <v>0</v>
      </c>
      <c r="AA29" s="180">
        <f>'Operating - Operations Svcs'!AA42</f>
        <v>0</v>
      </c>
      <c r="AB29" s="181">
        <f>'Operating - Operations Svcs'!AB42</f>
        <v>0</v>
      </c>
      <c r="AC29" s="179">
        <f>'Operating - Operations Svcs'!AC42</f>
        <v>0</v>
      </c>
      <c r="AD29" s="180">
        <f>'Operating - Operations Svcs'!AD42</f>
        <v>0</v>
      </c>
      <c r="AE29" s="181">
        <f>'Operating - Operations Svcs'!AE42</f>
        <v>0</v>
      </c>
      <c r="AF29" s="184">
        <f t="shared" si="38"/>
        <v>0</v>
      </c>
      <c r="AG29" s="381">
        <f t="shared" si="39"/>
        <v>0</v>
      </c>
      <c r="AH29" s="185">
        <f t="shared" si="40"/>
        <v>0</v>
      </c>
      <c r="AI29" s="80"/>
      <c r="AJ29" s="75"/>
      <c r="AK29" s="75"/>
      <c r="AL29" s="75"/>
      <c r="AM29" s="436"/>
      <c r="AN29" s="75"/>
      <c r="AO29" s="75"/>
    </row>
    <row r="30" spans="1:41" ht="14.1" customHeight="1">
      <c r="A30" s="136" t="s">
        <v>3</v>
      </c>
      <c r="B30" s="179">
        <f t="shared" ref="B30:D30" si="41">SUM(B28:B29)</f>
        <v>0</v>
      </c>
      <c r="C30" s="180">
        <f t="shared" si="41"/>
        <v>0</v>
      </c>
      <c r="D30" s="181">
        <f t="shared" si="41"/>
        <v>0</v>
      </c>
      <c r="E30" s="179">
        <f t="shared" ref="E30:AE30" si="42">SUM(E28:E29)</f>
        <v>0</v>
      </c>
      <c r="F30" s="180">
        <f t="shared" si="42"/>
        <v>0</v>
      </c>
      <c r="G30" s="181">
        <f t="shared" si="42"/>
        <v>0</v>
      </c>
      <c r="H30" s="179">
        <f t="shared" si="42"/>
        <v>0</v>
      </c>
      <c r="I30" s="180">
        <f t="shared" si="42"/>
        <v>0</v>
      </c>
      <c r="J30" s="181">
        <f t="shared" si="42"/>
        <v>0</v>
      </c>
      <c r="K30" s="179">
        <f t="shared" si="42"/>
        <v>0</v>
      </c>
      <c r="L30" s="180">
        <f t="shared" si="42"/>
        <v>0</v>
      </c>
      <c r="M30" s="181">
        <f t="shared" si="42"/>
        <v>0</v>
      </c>
      <c r="N30" s="179">
        <f t="shared" si="42"/>
        <v>0</v>
      </c>
      <c r="O30" s="180">
        <f t="shared" si="42"/>
        <v>0</v>
      </c>
      <c r="P30" s="181">
        <f t="shared" si="42"/>
        <v>0</v>
      </c>
      <c r="Q30" s="179">
        <f t="shared" si="42"/>
        <v>0</v>
      </c>
      <c r="R30" s="180">
        <f t="shared" si="42"/>
        <v>0</v>
      </c>
      <c r="S30" s="181">
        <f t="shared" si="42"/>
        <v>0</v>
      </c>
      <c r="T30" s="179">
        <f t="shared" si="42"/>
        <v>0</v>
      </c>
      <c r="U30" s="180">
        <f t="shared" si="42"/>
        <v>0</v>
      </c>
      <c r="V30" s="181">
        <f t="shared" si="42"/>
        <v>0</v>
      </c>
      <c r="W30" s="179">
        <f t="shared" si="42"/>
        <v>0</v>
      </c>
      <c r="X30" s="180">
        <f t="shared" si="42"/>
        <v>0</v>
      </c>
      <c r="Y30" s="181">
        <f t="shared" si="42"/>
        <v>0</v>
      </c>
      <c r="Z30" s="179">
        <f t="shared" si="42"/>
        <v>0</v>
      </c>
      <c r="AA30" s="180">
        <f t="shared" si="42"/>
        <v>0</v>
      </c>
      <c r="AB30" s="181">
        <f t="shared" si="42"/>
        <v>0</v>
      </c>
      <c r="AC30" s="179">
        <f t="shared" si="42"/>
        <v>0</v>
      </c>
      <c r="AD30" s="180">
        <f t="shared" si="42"/>
        <v>0</v>
      </c>
      <c r="AE30" s="181">
        <f t="shared" si="42"/>
        <v>0</v>
      </c>
      <c r="AF30" s="184">
        <f t="shared" si="38"/>
        <v>0</v>
      </c>
      <c r="AG30" s="381">
        <f t="shared" si="39"/>
        <v>0</v>
      </c>
      <c r="AH30" s="185">
        <f t="shared" si="40"/>
        <v>0</v>
      </c>
      <c r="AI30" s="80"/>
      <c r="AJ30" s="75"/>
      <c r="AK30" s="75"/>
      <c r="AL30" s="75"/>
      <c r="AM30" s="436"/>
      <c r="AN30" s="75"/>
      <c r="AO30" s="75"/>
    </row>
    <row r="31" spans="1:41" ht="16.5" customHeight="1">
      <c r="A31" s="512" t="s">
        <v>4</v>
      </c>
      <c r="B31" s="482"/>
      <c r="C31" s="247"/>
      <c r="D31" s="242">
        <f>B31</f>
        <v>0</v>
      </c>
      <c r="E31" s="241">
        <f>B31</f>
        <v>0</v>
      </c>
      <c r="F31" s="247"/>
      <c r="G31" s="242">
        <f>E31</f>
        <v>0</v>
      </c>
      <c r="H31" s="241">
        <f>E31</f>
        <v>0</v>
      </c>
      <c r="I31" s="247"/>
      <c r="J31" s="242">
        <f>H31</f>
        <v>0</v>
      </c>
      <c r="K31" s="241">
        <f>H31</f>
        <v>0</v>
      </c>
      <c r="L31" s="247"/>
      <c r="M31" s="242">
        <f>K31</f>
        <v>0</v>
      </c>
      <c r="N31" s="241">
        <f>K31</f>
        <v>0</v>
      </c>
      <c r="O31" s="247"/>
      <c r="P31" s="242">
        <f>N31</f>
        <v>0</v>
      </c>
      <c r="Q31" s="241">
        <f>N31</f>
        <v>0</v>
      </c>
      <c r="R31" s="247"/>
      <c r="S31" s="242">
        <f>Q31</f>
        <v>0</v>
      </c>
      <c r="T31" s="241">
        <f>Q31</f>
        <v>0</v>
      </c>
      <c r="U31" s="247"/>
      <c r="V31" s="242">
        <f>T31</f>
        <v>0</v>
      </c>
      <c r="W31" s="241">
        <f>T31</f>
        <v>0</v>
      </c>
      <c r="X31" s="247"/>
      <c r="Y31" s="242">
        <f>W31</f>
        <v>0</v>
      </c>
      <c r="Z31" s="241">
        <f>W31</f>
        <v>0</v>
      </c>
      <c r="AA31" s="247"/>
      <c r="AB31" s="242">
        <f>Z31</f>
        <v>0</v>
      </c>
      <c r="AC31" s="241">
        <f>Z31</f>
        <v>0</v>
      </c>
      <c r="AD31" s="247"/>
      <c r="AE31" s="242">
        <f>AC31</f>
        <v>0</v>
      </c>
      <c r="AF31" s="243"/>
      <c r="AG31" s="382"/>
      <c r="AH31" s="244"/>
      <c r="AI31" s="80"/>
      <c r="AJ31" s="75"/>
      <c r="AK31" s="75"/>
      <c r="AL31" s="75"/>
      <c r="AM31" s="436"/>
      <c r="AN31" s="75"/>
      <c r="AO31" s="75"/>
    </row>
    <row r="32" spans="1:41" ht="14.1" customHeight="1">
      <c r="A32" s="79" t="s">
        <v>153</v>
      </c>
      <c r="B32" s="186">
        <f t="shared" ref="B32" si="43">B30*B31</f>
        <v>0</v>
      </c>
      <c r="C32" s="187">
        <f>D32-B32</f>
        <v>0</v>
      </c>
      <c r="D32" s="188">
        <f t="shared" ref="D32:E32" si="44">D30*D31</f>
        <v>0</v>
      </c>
      <c r="E32" s="186">
        <f t="shared" si="44"/>
        <v>0</v>
      </c>
      <c r="F32" s="187">
        <f>G32-E32</f>
        <v>0</v>
      </c>
      <c r="G32" s="188">
        <f t="shared" ref="G32:H32" si="45">G30*G31</f>
        <v>0</v>
      </c>
      <c r="H32" s="186">
        <f t="shared" si="45"/>
        <v>0</v>
      </c>
      <c r="I32" s="187">
        <f>J32-H32</f>
        <v>0</v>
      </c>
      <c r="J32" s="188">
        <f t="shared" ref="J32:K32" si="46">J30*J31</f>
        <v>0</v>
      </c>
      <c r="K32" s="186">
        <f t="shared" si="46"/>
        <v>0</v>
      </c>
      <c r="L32" s="187">
        <f>M32-K32</f>
        <v>0</v>
      </c>
      <c r="M32" s="188">
        <f t="shared" ref="M32:N32" si="47">M30*M31</f>
        <v>0</v>
      </c>
      <c r="N32" s="186">
        <f t="shared" si="47"/>
        <v>0</v>
      </c>
      <c r="O32" s="187">
        <f>P32-N32</f>
        <v>0</v>
      </c>
      <c r="P32" s="188">
        <f t="shared" ref="P32:Q32" si="48">P30*P31</f>
        <v>0</v>
      </c>
      <c r="Q32" s="186">
        <f t="shared" si="48"/>
        <v>0</v>
      </c>
      <c r="R32" s="187">
        <f>S32-Q32</f>
        <v>0</v>
      </c>
      <c r="S32" s="188">
        <f t="shared" ref="S32:T32" si="49">S30*S31</f>
        <v>0</v>
      </c>
      <c r="T32" s="186">
        <f t="shared" si="49"/>
        <v>0</v>
      </c>
      <c r="U32" s="187">
        <f>V32-T32</f>
        <v>0</v>
      </c>
      <c r="V32" s="188">
        <f t="shared" ref="V32:W32" si="50">V30*V31</f>
        <v>0</v>
      </c>
      <c r="W32" s="186">
        <f t="shared" si="50"/>
        <v>0</v>
      </c>
      <c r="X32" s="187">
        <f>Y32-W32</f>
        <v>0</v>
      </c>
      <c r="Y32" s="188">
        <f t="shared" ref="Y32:Z32" si="51">Y30*Y31</f>
        <v>0</v>
      </c>
      <c r="Z32" s="186">
        <f t="shared" si="51"/>
        <v>0</v>
      </c>
      <c r="AA32" s="187">
        <f>AB32-Z32</f>
        <v>0</v>
      </c>
      <c r="AB32" s="188">
        <f t="shared" ref="AB32:AC32" si="52">AB30*AB31</f>
        <v>0</v>
      </c>
      <c r="AC32" s="186">
        <f t="shared" si="52"/>
        <v>0</v>
      </c>
      <c r="AD32" s="187">
        <f>AE32-AC32</f>
        <v>0</v>
      </c>
      <c r="AE32" s="188">
        <f t="shared" ref="AE32" si="53">AE30*AE31</f>
        <v>0</v>
      </c>
      <c r="AF32" s="184">
        <f t="shared" ref="AF32:AF35" si="54">SUM(B32,E32,H32,K32,N32,Q32,T32,W32,Z32,AC32)</f>
        <v>0</v>
      </c>
      <c r="AG32" s="381">
        <f t="shared" ref="AG32:AG35" si="55">SUM(C32,F32,I32,L32,O32,R32,U32,X32,AA32,AD32)</f>
        <v>0</v>
      </c>
      <c r="AH32" s="185">
        <f t="shared" ref="AH32:AH35" si="56">SUM(D32,G32,J32,M32,P32,S32,V32,Y32,AB32,AE32)</f>
        <v>0</v>
      </c>
      <c r="AI32" s="80"/>
      <c r="AJ32" s="75"/>
      <c r="AK32" s="75"/>
      <c r="AL32" s="75"/>
      <c r="AM32" s="436"/>
      <c r="AN32" s="75"/>
      <c r="AO32" s="75"/>
    </row>
    <row r="33" spans="1:41" ht="14.1" customHeight="1">
      <c r="A33" s="79" t="s">
        <v>110</v>
      </c>
      <c r="B33" s="186">
        <f>'Operating - Operations Svcs'!B54</f>
        <v>0</v>
      </c>
      <c r="C33" s="187">
        <f>'Operating - Operations Svcs'!C54</f>
        <v>0</v>
      </c>
      <c r="D33" s="188">
        <f>'Operating - Operations Svcs'!D54</f>
        <v>0</v>
      </c>
      <c r="E33" s="186">
        <f>'Operating - Operations Svcs'!E54</f>
        <v>0</v>
      </c>
      <c r="F33" s="187">
        <f>'Operating - Operations Svcs'!F54</f>
        <v>0</v>
      </c>
      <c r="G33" s="188">
        <f>'Operating - Operations Svcs'!G54</f>
        <v>0</v>
      </c>
      <c r="H33" s="186">
        <f>'Operating - Operations Svcs'!H54</f>
        <v>0</v>
      </c>
      <c r="I33" s="187">
        <f>'Operating - Operations Svcs'!I54</f>
        <v>0</v>
      </c>
      <c r="J33" s="188">
        <f>'Operating - Operations Svcs'!J54</f>
        <v>0</v>
      </c>
      <c r="K33" s="186">
        <f>'Operating - Operations Svcs'!K54</f>
        <v>0</v>
      </c>
      <c r="L33" s="187">
        <f>'Operating - Operations Svcs'!L54</f>
        <v>0</v>
      </c>
      <c r="M33" s="188">
        <f>'Operating - Operations Svcs'!M54</f>
        <v>0</v>
      </c>
      <c r="N33" s="186">
        <f>'Operating - Operations Svcs'!N54</f>
        <v>0</v>
      </c>
      <c r="O33" s="187">
        <f>'Operating - Operations Svcs'!O54</f>
        <v>0</v>
      </c>
      <c r="P33" s="188">
        <f>'Operating - Operations Svcs'!P54</f>
        <v>0</v>
      </c>
      <c r="Q33" s="186">
        <f>'Operating - Operations Svcs'!Q54</f>
        <v>0</v>
      </c>
      <c r="R33" s="187">
        <f>'Operating - Operations Svcs'!R54</f>
        <v>0</v>
      </c>
      <c r="S33" s="188">
        <f>'Operating - Operations Svcs'!S54</f>
        <v>0</v>
      </c>
      <c r="T33" s="186">
        <f>'Operating - Operations Svcs'!T54</f>
        <v>0</v>
      </c>
      <c r="U33" s="187">
        <f>'Operating - Operations Svcs'!U54</f>
        <v>0</v>
      </c>
      <c r="V33" s="188">
        <f>'Operating - Operations Svcs'!V54</f>
        <v>0</v>
      </c>
      <c r="W33" s="186">
        <f>'Operating - Operations Svcs'!W54</f>
        <v>0</v>
      </c>
      <c r="X33" s="187">
        <f>'Operating - Operations Svcs'!X54</f>
        <v>0</v>
      </c>
      <c r="Y33" s="188">
        <f>'Operating - Operations Svcs'!Y54</f>
        <v>0</v>
      </c>
      <c r="Z33" s="186">
        <f>'Operating - Operations Svcs'!Z54</f>
        <v>0</v>
      </c>
      <c r="AA33" s="187">
        <f>'Operating - Operations Svcs'!AA54</f>
        <v>0</v>
      </c>
      <c r="AB33" s="188">
        <f>'Operating - Operations Svcs'!AB54</f>
        <v>0</v>
      </c>
      <c r="AC33" s="186">
        <f>'Operating - Operations Svcs'!AC54</f>
        <v>0</v>
      </c>
      <c r="AD33" s="187">
        <f>'Operating - Operations Svcs'!AD54</f>
        <v>0</v>
      </c>
      <c r="AE33" s="188">
        <f>'Operating - Operations Svcs'!AE54</f>
        <v>0</v>
      </c>
      <c r="AF33" s="184">
        <f t="shared" si="54"/>
        <v>0</v>
      </c>
      <c r="AG33" s="381">
        <f t="shared" si="55"/>
        <v>0</v>
      </c>
      <c r="AH33" s="185">
        <f t="shared" si="56"/>
        <v>0</v>
      </c>
      <c r="AI33" s="80"/>
      <c r="AJ33" s="75"/>
      <c r="AK33" s="75"/>
      <c r="AL33" s="75"/>
      <c r="AM33" s="436"/>
      <c r="AN33" s="75"/>
      <c r="AO33" s="75"/>
    </row>
    <row r="34" spans="1:41" ht="14.1" customHeight="1">
      <c r="A34" s="79" t="s">
        <v>154</v>
      </c>
      <c r="B34" s="182">
        <f>'Capital Detail'!F30</f>
        <v>0</v>
      </c>
      <c r="C34" s="187"/>
      <c r="D34" s="188"/>
      <c r="E34" s="182"/>
      <c r="F34" s="187"/>
      <c r="G34" s="188"/>
      <c r="H34" s="182"/>
      <c r="I34" s="187"/>
      <c r="J34" s="188"/>
      <c r="K34" s="182"/>
      <c r="L34" s="187"/>
      <c r="M34" s="188"/>
      <c r="N34" s="182"/>
      <c r="O34" s="187"/>
      <c r="P34" s="188"/>
      <c r="Q34" s="182"/>
      <c r="R34" s="187"/>
      <c r="S34" s="188"/>
      <c r="T34" s="182"/>
      <c r="U34" s="187"/>
      <c r="V34" s="188"/>
      <c r="W34" s="182"/>
      <c r="X34" s="187"/>
      <c r="Y34" s="188"/>
      <c r="Z34" s="182"/>
      <c r="AA34" s="187"/>
      <c r="AB34" s="188"/>
      <c r="AC34" s="182"/>
      <c r="AD34" s="187"/>
      <c r="AE34" s="188"/>
      <c r="AF34" s="184">
        <f t="shared" si="54"/>
        <v>0</v>
      </c>
      <c r="AG34" s="381">
        <f t="shared" si="55"/>
        <v>0</v>
      </c>
      <c r="AH34" s="185">
        <f t="shared" si="56"/>
        <v>0</v>
      </c>
      <c r="AI34" s="80"/>
      <c r="AJ34" s="75"/>
      <c r="AK34" s="75"/>
      <c r="AL34" s="75"/>
      <c r="AM34" s="436"/>
      <c r="AN34" s="75"/>
      <c r="AO34" s="75"/>
    </row>
    <row r="35" spans="1:41" ht="14.1" customHeight="1">
      <c r="A35" s="449" t="s">
        <v>167</v>
      </c>
      <c r="B35" s="190">
        <f>SUM(B30+B32+B33+B34)</f>
        <v>0</v>
      </c>
      <c r="C35" s="191">
        <f t="shared" ref="C35:D35" si="57">SUM(C30+C32+C33+C34)</f>
        <v>0</v>
      </c>
      <c r="D35" s="189">
        <f t="shared" si="57"/>
        <v>0</v>
      </c>
      <c r="E35" s="190">
        <f>SUM(E30+E32+E33+E34)</f>
        <v>0</v>
      </c>
      <c r="F35" s="191">
        <f t="shared" ref="F35:G35" si="58">SUM(F30+F32+F33+F34)</f>
        <v>0</v>
      </c>
      <c r="G35" s="189">
        <f t="shared" si="58"/>
        <v>0</v>
      </c>
      <c r="H35" s="190">
        <f>SUM(H30+H32+H33+H34)</f>
        <v>0</v>
      </c>
      <c r="I35" s="191">
        <f t="shared" ref="I35:J35" si="59">SUM(I30+I32+I33+I34)</f>
        <v>0</v>
      </c>
      <c r="J35" s="189">
        <f t="shared" si="59"/>
        <v>0</v>
      </c>
      <c r="K35" s="190">
        <f>SUM(K30+K32+K33+K34)</f>
        <v>0</v>
      </c>
      <c r="L35" s="191">
        <f t="shared" ref="L35:M35" si="60">SUM(L30+L32+L33+L34)</f>
        <v>0</v>
      </c>
      <c r="M35" s="189">
        <f t="shared" si="60"/>
        <v>0</v>
      </c>
      <c r="N35" s="190">
        <f>SUM(N30+N32+N33+N34)</f>
        <v>0</v>
      </c>
      <c r="O35" s="191">
        <f t="shared" ref="O35:P35" si="61">SUM(O30+O32+O33+O34)</f>
        <v>0</v>
      </c>
      <c r="P35" s="189">
        <f t="shared" si="61"/>
        <v>0</v>
      </c>
      <c r="Q35" s="190">
        <f>SUM(Q30+Q32+Q33+Q34)</f>
        <v>0</v>
      </c>
      <c r="R35" s="191">
        <f t="shared" ref="R35:S35" si="62">SUM(R30+R32+R33+R34)</f>
        <v>0</v>
      </c>
      <c r="S35" s="189">
        <f t="shared" si="62"/>
        <v>0</v>
      </c>
      <c r="T35" s="190">
        <f>SUM(T30+T32+T33+T34)</f>
        <v>0</v>
      </c>
      <c r="U35" s="191">
        <f t="shared" ref="U35:V35" si="63">SUM(U30+U32+U33+U34)</f>
        <v>0</v>
      </c>
      <c r="V35" s="189">
        <f t="shared" si="63"/>
        <v>0</v>
      </c>
      <c r="W35" s="190">
        <f>SUM(W30+W32+W33+W34)</f>
        <v>0</v>
      </c>
      <c r="X35" s="191">
        <f t="shared" ref="X35:Y35" si="64">SUM(X30+X32+X33+X34)</f>
        <v>0</v>
      </c>
      <c r="Y35" s="189">
        <f t="shared" si="64"/>
        <v>0</v>
      </c>
      <c r="Z35" s="190">
        <f>SUM(Z30+Z32+Z33+Z34)</f>
        <v>0</v>
      </c>
      <c r="AA35" s="191">
        <f t="shared" ref="AA35:AB35" si="65">SUM(AA30+AA32+AA33+AA34)</f>
        <v>0</v>
      </c>
      <c r="AB35" s="189">
        <f t="shared" si="65"/>
        <v>0</v>
      </c>
      <c r="AC35" s="190">
        <f>SUM(AC30+AC32+AC33+AC34)</f>
        <v>0</v>
      </c>
      <c r="AD35" s="191">
        <f t="shared" ref="AD35:AE35" si="66">SUM(AD30+AD32+AD33+AD34)</f>
        <v>0</v>
      </c>
      <c r="AE35" s="189">
        <f t="shared" si="66"/>
        <v>0</v>
      </c>
      <c r="AF35" s="184">
        <f t="shared" si="54"/>
        <v>0</v>
      </c>
      <c r="AG35" s="381">
        <f t="shared" si="55"/>
        <v>0</v>
      </c>
      <c r="AH35" s="185">
        <f t="shared" si="56"/>
        <v>0</v>
      </c>
      <c r="AI35" s="80"/>
      <c r="AJ35" s="75"/>
      <c r="AK35" s="75"/>
      <c r="AL35" s="75"/>
      <c r="AM35" s="436"/>
      <c r="AN35" s="75"/>
      <c r="AO35" s="75"/>
    </row>
    <row r="36" spans="1:41" ht="14.1" customHeight="1" thickBot="1">
      <c r="A36" s="438"/>
      <c r="B36" s="439"/>
      <c r="C36" s="445"/>
      <c r="D36" s="446"/>
      <c r="E36" s="439"/>
      <c r="F36" s="445"/>
      <c r="G36" s="446"/>
      <c r="H36" s="439"/>
      <c r="I36" s="445"/>
      <c r="J36" s="446"/>
      <c r="K36" s="439"/>
      <c r="L36" s="445"/>
      <c r="M36" s="446"/>
      <c r="N36" s="439"/>
      <c r="O36" s="445"/>
      <c r="P36" s="446"/>
      <c r="Q36" s="439"/>
      <c r="R36" s="445"/>
      <c r="S36" s="446"/>
      <c r="T36" s="439"/>
      <c r="U36" s="445"/>
      <c r="V36" s="446"/>
      <c r="W36" s="439"/>
      <c r="X36" s="445"/>
      <c r="Y36" s="446"/>
      <c r="Z36" s="439"/>
      <c r="AA36" s="445"/>
      <c r="AB36" s="446"/>
      <c r="AC36" s="439"/>
      <c r="AD36" s="445"/>
      <c r="AE36" s="446"/>
      <c r="AF36" s="440"/>
      <c r="AG36" s="441"/>
      <c r="AH36" s="442"/>
      <c r="AI36" s="80"/>
      <c r="AJ36" s="75"/>
      <c r="AK36" s="75"/>
      <c r="AL36" s="75"/>
      <c r="AM36" s="436"/>
      <c r="AN36" s="75"/>
      <c r="AO36" s="75"/>
    </row>
    <row r="37" spans="1:41" ht="14.1" customHeight="1">
      <c r="A37" s="459" t="s">
        <v>5</v>
      </c>
      <c r="B37" s="100"/>
      <c r="C37" s="86"/>
      <c r="D37" s="101"/>
      <c r="E37" s="100"/>
      <c r="F37" s="86"/>
      <c r="G37" s="101"/>
      <c r="H37" s="100"/>
      <c r="I37" s="86"/>
      <c r="J37" s="101"/>
      <c r="K37" s="100"/>
      <c r="L37" s="86"/>
      <c r="M37" s="101"/>
      <c r="N37" s="100"/>
      <c r="O37" s="86"/>
      <c r="P37" s="101"/>
      <c r="Q37" s="100"/>
      <c r="R37" s="86"/>
      <c r="S37" s="101"/>
      <c r="T37" s="100"/>
      <c r="U37" s="86"/>
      <c r="V37" s="101"/>
      <c r="W37" s="100"/>
      <c r="X37" s="86"/>
      <c r="Y37" s="101"/>
      <c r="Z37" s="100"/>
      <c r="AA37" s="86"/>
      <c r="AB37" s="101"/>
      <c r="AC37" s="100"/>
      <c r="AD37" s="86"/>
      <c r="AE37" s="101"/>
      <c r="AF37" s="108"/>
      <c r="AG37" s="329"/>
      <c r="AH37" s="109"/>
      <c r="AI37" s="80"/>
      <c r="AJ37" s="75"/>
      <c r="AK37" s="75"/>
      <c r="AL37" s="75"/>
      <c r="AM37" s="436"/>
      <c r="AN37" s="75"/>
      <c r="AO37" s="75"/>
    </row>
    <row r="38" spans="1:41" ht="14.1" customHeight="1">
      <c r="A38" s="79" t="s">
        <v>1</v>
      </c>
      <c r="B38" s="179">
        <f>B18+B28</f>
        <v>0</v>
      </c>
      <c r="C38" s="180">
        <f t="shared" ref="C38:D38" si="67">C18+C28</f>
        <v>0</v>
      </c>
      <c r="D38" s="181">
        <f t="shared" si="67"/>
        <v>0</v>
      </c>
      <c r="E38" s="179">
        <f>E18+E28</f>
        <v>0</v>
      </c>
      <c r="F38" s="180">
        <f t="shared" ref="F38:G38" si="68">F18+F28</f>
        <v>0</v>
      </c>
      <c r="G38" s="181">
        <f t="shared" si="68"/>
        <v>0</v>
      </c>
      <c r="H38" s="179">
        <f>H18+H28</f>
        <v>0</v>
      </c>
      <c r="I38" s="180">
        <f t="shared" ref="I38:J38" si="69">I18+I28</f>
        <v>0</v>
      </c>
      <c r="J38" s="181">
        <f t="shared" si="69"/>
        <v>0</v>
      </c>
      <c r="K38" s="179">
        <f>K18+K28</f>
        <v>0</v>
      </c>
      <c r="L38" s="180">
        <f t="shared" ref="L38:M38" si="70">L18+L28</f>
        <v>0</v>
      </c>
      <c r="M38" s="181">
        <f t="shared" si="70"/>
        <v>0</v>
      </c>
      <c r="N38" s="179">
        <f>N18+N28</f>
        <v>0</v>
      </c>
      <c r="O38" s="180">
        <f t="shared" ref="O38:P38" si="71">O18+O28</f>
        <v>0</v>
      </c>
      <c r="P38" s="181">
        <f t="shared" si="71"/>
        <v>0</v>
      </c>
      <c r="Q38" s="179">
        <f>Q18+Q28</f>
        <v>0</v>
      </c>
      <c r="R38" s="180">
        <f t="shared" ref="R38:S38" si="72">R18+R28</f>
        <v>0</v>
      </c>
      <c r="S38" s="181">
        <f t="shared" si="72"/>
        <v>0</v>
      </c>
      <c r="T38" s="179">
        <f>T18+T28</f>
        <v>0</v>
      </c>
      <c r="U38" s="180">
        <f t="shared" ref="U38:V38" si="73">U18+U28</f>
        <v>0</v>
      </c>
      <c r="V38" s="181">
        <f t="shared" si="73"/>
        <v>0</v>
      </c>
      <c r="W38" s="179">
        <f>W18+W28</f>
        <v>0</v>
      </c>
      <c r="X38" s="180">
        <f t="shared" ref="X38:Y38" si="74">X18+X28</f>
        <v>0</v>
      </c>
      <c r="Y38" s="181">
        <f t="shared" si="74"/>
        <v>0</v>
      </c>
      <c r="Z38" s="179">
        <f>Z18+Z28</f>
        <v>0</v>
      </c>
      <c r="AA38" s="180">
        <f t="shared" ref="AA38:AB38" si="75">AA18+AA28</f>
        <v>0</v>
      </c>
      <c r="AB38" s="181">
        <f t="shared" si="75"/>
        <v>0</v>
      </c>
      <c r="AC38" s="179">
        <f>AC18+AC28</f>
        <v>0</v>
      </c>
      <c r="AD38" s="180">
        <f t="shared" ref="AD38:AE38" si="76">AD18+AD28</f>
        <v>0</v>
      </c>
      <c r="AE38" s="181">
        <f t="shared" si="76"/>
        <v>0</v>
      </c>
      <c r="AF38" s="184">
        <f t="shared" ref="AF38:AF40" si="77">SUM(B38,E38,H38,K38,N38,Q38,T38,W38,Z38,AC38)</f>
        <v>0</v>
      </c>
      <c r="AG38" s="381">
        <f t="shared" ref="AG38:AG40" si="78">SUM(C38,F38,I38,L38,O38,R38,U38,X38,AA38,AD38)</f>
        <v>0</v>
      </c>
      <c r="AH38" s="185">
        <f t="shared" ref="AH38:AH40" si="79">SUM(D38,G38,J38,M38,P38,S38,V38,Y38,AB38,AE38)</f>
        <v>0</v>
      </c>
      <c r="AI38" s="80"/>
      <c r="AJ38" s="75"/>
      <c r="AK38" s="75"/>
      <c r="AL38" s="75"/>
      <c r="AM38" s="436"/>
      <c r="AN38" s="75"/>
      <c r="AO38" s="75"/>
    </row>
    <row r="39" spans="1:41" ht="14.1" customHeight="1">
      <c r="A39" s="79" t="s">
        <v>2</v>
      </c>
      <c r="B39" s="179">
        <f>B19+B29</f>
        <v>0</v>
      </c>
      <c r="C39" s="180">
        <f t="shared" ref="C39:D39" si="80">C19+C29</f>
        <v>0</v>
      </c>
      <c r="D39" s="181">
        <f t="shared" si="80"/>
        <v>0</v>
      </c>
      <c r="E39" s="179">
        <f>E19+E29</f>
        <v>0</v>
      </c>
      <c r="F39" s="180">
        <f t="shared" ref="F39:G39" si="81">F19+F29</f>
        <v>0</v>
      </c>
      <c r="G39" s="181">
        <f t="shared" si="81"/>
        <v>0</v>
      </c>
      <c r="H39" s="179">
        <f>H19+H29</f>
        <v>0</v>
      </c>
      <c r="I39" s="180">
        <f t="shared" ref="I39:J39" si="82">I19+I29</f>
        <v>0</v>
      </c>
      <c r="J39" s="181">
        <f t="shared" si="82"/>
        <v>0</v>
      </c>
      <c r="K39" s="179">
        <f>K19+K29</f>
        <v>0</v>
      </c>
      <c r="L39" s="180">
        <f t="shared" ref="L39:M39" si="83">L19+L29</f>
        <v>0</v>
      </c>
      <c r="M39" s="181">
        <f t="shared" si="83"/>
        <v>0</v>
      </c>
      <c r="N39" s="179">
        <f>N19+N29</f>
        <v>0</v>
      </c>
      <c r="O39" s="180">
        <f t="shared" ref="O39:P39" si="84">O19+O29</f>
        <v>0</v>
      </c>
      <c r="P39" s="181">
        <f t="shared" si="84"/>
        <v>0</v>
      </c>
      <c r="Q39" s="179">
        <f>Q19+Q29</f>
        <v>0</v>
      </c>
      <c r="R39" s="180">
        <f t="shared" ref="R39:S39" si="85">R19+R29</f>
        <v>0</v>
      </c>
      <c r="S39" s="181">
        <f t="shared" si="85"/>
        <v>0</v>
      </c>
      <c r="T39" s="179">
        <f>T19+T29</f>
        <v>0</v>
      </c>
      <c r="U39" s="180">
        <f t="shared" ref="U39:V39" si="86">U19+U29</f>
        <v>0</v>
      </c>
      <c r="V39" s="181">
        <f t="shared" si="86"/>
        <v>0</v>
      </c>
      <c r="W39" s="179">
        <f>W19+W29</f>
        <v>0</v>
      </c>
      <c r="X39" s="180">
        <f t="shared" ref="X39:Y39" si="87">X19+X29</f>
        <v>0</v>
      </c>
      <c r="Y39" s="181">
        <f t="shared" si="87"/>
        <v>0</v>
      </c>
      <c r="Z39" s="179">
        <f>Z19+Z29</f>
        <v>0</v>
      </c>
      <c r="AA39" s="180">
        <f t="shared" ref="AA39:AB39" si="88">AA19+AA29</f>
        <v>0</v>
      </c>
      <c r="AB39" s="181">
        <f t="shared" si="88"/>
        <v>0</v>
      </c>
      <c r="AC39" s="179">
        <f>AC19+AC29</f>
        <v>0</v>
      </c>
      <c r="AD39" s="180">
        <f t="shared" ref="AD39:AE39" si="89">AD19+AD29</f>
        <v>0</v>
      </c>
      <c r="AE39" s="181">
        <f t="shared" si="89"/>
        <v>0</v>
      </c>
      <c r="AF39" s="184">
        <f t="shared" si="77"/>
        <v>0</v>
      </c>
      <c r="AG39" s="381">
        <f t="shared" si="78"/>
        <v>0</v>
      </c>
      <c r="AH39" s="185">
        <f t="shared" si="79"/>
        <v>0</v>
      </c>
      <c r="AI39" s="80"/>
      <c r="AJ39" s="75"/>
      <c r="AK39" s="75"/>
      <c r="AL39" s="75"/>
      <c r="AM39" s="436"/>
      <c r="AN39" s="75"/>
      <c r="AO39" s="75"/>
    </row>
    <row r="40" spans="1:41" ht="14.1" customHeight="1">
      <c r="A40" s="136" t="s">
        <v>3</v>
      </c>
      <c r="B40" s="179">
        <f t="shared" ref="B40:D40" si="90">SUM(B38:B39)</f>
        <v>0</v>
      </c>
      <c r="C40" s="180">
        <f t="shared" si="90"/>
        <v>0</v>
      </c>
      <c r="D40" s="181">
        <f t="shared" si="90"/>
        <v>0</v>
      </c>
      <c r="E40" s="179">
        <f t="shared" ref="E40:AE40" si="91">SUM(E38:E39)</f>
        <v>0</v>
      </c>
      <c r="F40" s="180">
        <f t="shared" si="91"/>
        <v>0</v>
      </c>
      <c r="G40" s="181">
        <f t="shared" si="91"/>
        <v>0</v>
      </c>
      <c r="H40" s="179">
        <f t="shared" si="91"/>
        <v>0</v>
      </c>
      <c r="I40" s="180">
        <f t="shared" si="91"/>
        <v>0</v>
      </c>
      <c r="J40" s="181">
        <f t="shared" si="91"/>
        <v>0</v>
      </c>
      <c r="K40" s="179">
        <f t="shared" si="91"/>
        <v>0</v>
      </c>
      <c r="L40" s="180">
        <f t="shared" si="91"/>
        <v>0</v>
      </c>
      <c r="M40" s="181">
        <f t="shared" si="91"/>
        <v>0</v>
      </c>
      <c r="N40" s="179">
        <f t="shared" si="91"/>
        <v>0</v>
      </c>
      <c r="O40" s="180">
        <f t="shared" si="91"/>
        <v>0</v>
      </c>
      <c r="P40" s="181">
        <f t="shared" si="91"/>
        <v>0</v>
      </c>
      <c r="Q40" s="179">
        <f t="shared" si="91"/>
        <v>0</v>
      </c>
      <c r="R40" s="180">
        <f t="shared" si="91"/>
        <v>0</v>
      </c>
      <c r="S40" s="181">
        <f t="shared" si="91"/>
        <v>0</v>
      </c>
      <c r="T40" s="179">
        <f t="shared" si="91"/>
        <v>0</v>
      </c>
      <c r="U40" s="180">
        <f t="shared" si="91"/>
        <v>0</v>
      </c>
      <c r="V40" s="181">
        <f t="shared" si="91"/>
        <v>0</v>
      </c>
      <c r="W40" s="179">
        <f t="shared" si="91"/>
        <v>0</v>
      </c>
      <c r="X40" s="180">
        <f t="shared" si="91"/>
        <v>0</v>
      </c>
      <c r="Y40" s="181">
        <f t="shared" si="91"/>
        <v>0</v>
      </c>
      <c r="Z40" s="179">
        <f t="shared" si="91"/>
        <v>0</v>
      </c>
      <c r="AA40" s="180">
        <f t="shared" si="91"/>
        <v>0</v>
      </c>
      <c r="AB40" s="181">
        <f t="shared" si="91"/>
        <v>0</v>
      </c>
      <c r="AC40" s="179">
        <f t="shared" si="91"/>
        <v>0</v>
      </c>
      <c r="AD40" s="180">
        <f t="shared" si="91"/>
        <v>0</v>
      </c>
      <c r="AE40" s="181">
        <f t="shared" si="91"/>
        <v>0</v>
      </c>
      <c r="AF40" s="184">
        <f t="shared" si="77"/>
        <v>0</v>
      </c>
      <c r="AG40" s="381">
        <f t="shared" si="78"/>
        <v>0</v>
      </c>
      <c r="AH40" s="185">
        <f t="shared" si="79"/>
        <v>0</v>
      </c>
      <c r="AI40" s="80"/>
      <c r="AJ40" s="75"/>
      <c r="AK40" s="75"/>
      <c r="AL40" s="75"/>
      <c r="AM40" s="436"/>
      <c r="AN40" s="75"/>
      <c r="AO40" s="75"/>
    </row>
    <row r="41" spans="1:41" ht="14.1" customHeight="1">
      <c r="A41" s="240" t="s">
        <v>4</v>
      </c>
      <c r="B41" s="241"/>
      <c r="C41" s="247"/>
      <c r="D41" s="242"/>
      <c r="E41" s="241"/>
      <c r="F41" s="247"/>
      <c r="G41" s="242"/>
      <c r="H41" s="241"/>
      <c r="I41" s="247"/>
      <c r="J41" s="242"/>
      <c r="K41" s="241"/>
      <c r="L41" s="247"/>
      <c r="M41" s="242"/>
      <c r="N41" s="241"/>
      <c r="O41" s="247"/>
      <c r="P41" s="242"/>
      <c r="Q41" s="241"/>
      <c r="R41" s="247"/>
      <c r="S41" s="242"/>
      <c r="T41" s="241"/>
      <c r="U41" s="247"/>
      <c r="V41" s="242"/>
      <c r="W41" s="241"/>
      <c r="X41" s="247"/>
      <c r="Y41" s="242"/>
      <c r="Z41" s="241"/>
      <c r="AA41" s="247"/>
      <c r="AB41" s="242"/>
      <c r="AC41" s="241"/>
      <c r="AD41" s="247"/>
      <c r="AE41" s="242"/>
      <c r="AF41" s="243"/>
      <c r="AG41" s="382"/>
      <c r="AH41" s="244"/>
      <c r="AI41" s="80"/>
      <c r="AJ41" s="75"/>
      <c r="AK41" s="75"/>
      <c r="AL41" s="75"/>
      <c r="AM41" s="436"/>
      <c r="AN41" s="75"/>
      <c r="AO41" s="75"/>
    </row>
    <row r="42" spans="1:41" ht="14.1" customHeight="1">
      <c r="A42" s="79" t="s">
        <v>77</v>
      </c>
      <c r="B42" s="186">
        <f>B22+B32</f>
        <v>0</v>
      </c>
      <c r="C42" s="187">
        <f t="shared" ref="C42:AE42" si="92">C22+C32</f>
        <v>0</v>
      </c>
      <c r="D42" s="188">
        <f t="shared" si="92"/>
        <v>0</v>
      </c>
      <c r="E42" s="186">
        <f t="shared" si="92"/>
        <v>0</v>
      </c>
      <c r="F42" s="187">
        <f t="shared" si="92"/>
        <v>0</v>
      </c>
      <c r="G42" s="188">
        <f t="shared" si="92"/>
        <v>0</v>
      </c>
      <c r="H42" s="186">
        <f t="shared" si="92"/>
        <v>0</v>
      </c>
      <c r="I42" s="187">
        <f t="shared" si="92"/>
        <v>0</v>
      </c>
      <c r="J42" s="188">
        <f t="shared" si="92"/>
        <v>0</v>
      </c>
      <c r="K42" s="186">
        <f t="shared" si="92"/>
        <v>0</v>
      </c>
      <c r="L42" s="187">
        <f t="shared" si="92"/>
        <v>0</v>
      </c>
      <c r="M42" s="188">
        <f t="shared" si="92"/>
        <v>0</v>
      </c>
      <c r="N42" s="186">
        <f t="shared" si="92"/>
        <v>0</v>
      </c>
      <c r="O42" s="187">
        <f t="shared" si="92"/>
        <v>0</v>
      </c>
      <c r="P42" s="188">
        <f t="shared" si="92"/>
        <v>0</v>
      </c>
      <c r="Q42" s="186">
        <f t="shared" si="92"/>
        <v>0</v>
      </c>
      <c r="R42" s="187">
        <f t="shared" si="92"/>
        <v>0</v>
      </c>
      <c r="S42" s="188">
        <f t="shared" si="92"/>
        <v>0</v>
      </c>
      <c r="T42" s="186">
        <f t="shared" si="92"/>
        <v>0</v>
      </c>
      <c r="U42" s="187">
        <f t="shared" si="92"/>
        <v>0</v>
      </c>
      <c r="V42" s="188">
        <f t="shared" si="92"/>
        <v>0</v>
      </c>
      <c r="W42" s="186">
        <f t="shared" si="92"/>
        <v>0</v>
      </c>
      <c r="X42" s="187">
        <f t="shared" si="92"/>
        <v>0</v>
      </c>
      <c r="Y42" s="188">
        <f t="shared" si="92"/>
        <v>0</v>
      </c>
      <c r="Z42" s="186">
        <f t="shared" si="92"/>
        <v>0</v>
      </c>
      <c r="AA42" s="187">
        <f t="shared" si="92"/>
        <v>0</v>
      </c>
      <c r="AB42" s="188">
        <f t="shared" si="92"/>
        <v>0</v>
      </c>
      <c r="AC42" s="186">
        <f t="shared" si="92"/>
        <v>0</v>
      </c>
      <c r="AD42" s="187">
        <f t="shared" si="92"/>
        <v>0</v>
      </c>
      <c r="AE42" s="188">
        <f t="shared" si="92"/>
        <v>0</v>
      </c>
      <c r="AF42" s="184">
        <f t="shared" ref="AF42:AF45" si="93">SUM(B42,E42,H42,K42,N42,Q42,T42,W42,Z42,AC42)</f>
        <v>0</v>
      </c>
      <c r="AG42" s="381">
        <f t="shared" ref="AG42:AG45" si="94">SUM(C42,F42,I42,L42,O42,R42,U42,X42,AA42,AD42)</f>
        <v>0</v>
      </c>
      <c r="AH42" s="185">
        <f t="shared" ref="AH42:AH45" si="95">SUM(D42,G42,J42,M42,P42,S42,V42,Y42,AB42,AE42)</f>
        <v>0</v>
      </c>
      <c r="AI42" s="80"/>
      <c r="AJ42" s="75"/>
      <c r="AK42" s="75"/>
      <c r="AL42" s="75"/>
      <c r="AM42" s="436"/>
      <c r="AN42" s="75"/>
      <c r="AO42" s="75"/>
    </row>
    <row r="43" spans="1:41" ht="14.1" customHeight="1">
      <c r="A43" s="79" t="s">
        <v>110</v>
      </c>
      <c r="B43" s="186">
        <f>B23+B33</f>
        <v>0</v>
      </c>
      <c r="C43" s="187">
        <f t="shared" ref="C43:D43" si="96">C23+C33</f>
        <v>0</v>
      </c>
      <c r="D43" s="188">
        <f t="shared" si="96"/>
        <v>0</v>
      </c>
      <c r="E43" s="186">
        <f>E23+E33</f>
        <v>0</v>
      </c>
      <c r="F43" s="187">
        <f t="shared" ref="F43:G43" si="97">F23+F33</f>
        <v>0</v>
      </c>
      <c r="G43" s="188">
        <f t="shared" si="97"/>
        <v>0</v>
      </c>
      <c r="H43" s="186">
        <f>H23+H33</f>
        <v>0</v>
      </c>
      <c r="I43" s="187">
        <f t="shared" ref="I43:J43" si="98">I23+I33</f>
        <v>0</v>
      </c>
      <c r="J43" s="188">
        <f t="shared" si="98"/>
        <v>0</v>
      </c>
      <c r="K43" s="186">
        <f>K23+K33</f>
        <v>0</v>
      </c>
      <c r="L43" s="187">
        <f t="shared" ref="L43:M43" si="99">L23+L33</f>
        <v>0</v>
      </c>
      <c r="M43" s="188">
        <f t="shared" si="99"/>
        <v>0</v>
      </c>
      <c r="N43" s="186">
        <f>N23+N33</f>
        <v>0</v>
      </c>
      <c r="O43" s="187">
        <f t="shared" ref="O43:P43" si="100">O23+O33</f>
        <v>0</v>
      </c>
      <c r="P43" s="188">
        <f t="shared" si="100"/>
        <v>0</v>
      </c>
      <c r="Q43" s="186">
        <f>Q23+Q33</f>
        <v>0</v>
      </c>
      <c r="R43" s="187">
        <f t="shared" ref="R43:S43" si="101">R23+R33</f>
        <v>0</v>
      </c>
      <c r="S43" s="188">
        <f t="shared" si="101"/>
        <v>0</v>
      </c>
      <c r="T43" s="186">
        <f>T23+T33</f>
        <v>0</v>
      </c>
      <c r="U43" s="187">
        <f t="shared" ref="U43:V43" si="102">U23+U33</f>
        <v>0</v>
      </c>
      <c r="V43" s="188">
        <f t="shared" si="102"/>
        <v>0</v>
      </c>
      <c r="W43" s="186">
        <f>W23+W33</f>
        <v>0</v>
      </c>
      <c r="X43" s="187">
        <f t="shared" ref="X43:Y43" si="103">X23+X33</f>
        <v>0</v>
      </c>
      <c r="Y43" s="188">
        <f t="shared" si="103"/>
        <v>0</v>
      </c>
      <c r="Z43" s="186">
        <f>Z23+Z33</f>
        <v>0</v>
      </c>
      <c r="AA43" s="187">
        <f t="shared" ref="AA43:AB43" si="104">AA23+AA33</f>
        <v>0</v>
      </c>
      <c r="AB43" s="188">
        <f t="shared" si="104"/>
        <v>0</v>
      </c>
      <c r="AC43" s="186">
        <f>AC23+AC33</f>
        <v>0</v>
      </c>
      <c r="AD43" s="187">
        <f t="shared" ref="AD43:AE43" si="105">AD23+AD33</f>
        <v>0</v>
      </c>
      <c r="AE43" s="188">
        <f t="shared" si="105"/>
        <v>0</v>
      </c>
      <c r="AF43" s="184">
        <f t="shared" si="93"/>
        <v>0</v>
      </c>
      <c r="AG43" s="381">
        <f t="shared" si="94"/>
        <v>0</v>
      </c>
      <c r="AH43" s="185">
        <f t="shared" si="95"/>
        <v>0</v>
      </c>
      <c r="AI43" s="80"/>
      <c r="AJ43" s="75"/>
      <c r="AK43" s="75"/>
      <c r="AL43" s="75"/>
      <c r="AM43" s="436"/>
      <c r="AN43" s="75"/>
      <c r="AO43" s="75"/>
    </row>
    <row r="44" spans="1:41" ht="14.1" customHeight="1">
      <c r="A44" s="79" t="s">
        <v>154</v>
      </c>
      <c r="B44" s="182">
        <f>B24+B34</f>
        <v>0</v>
      </c>
      <c r="C44" s="187"/>
      <c r="D44" s="188"/>
      <c r="E44" s="182">
        <f>E24+E34</f>
        <v>0</v>
      </c>
      <c r="F44" s="187"/>
      <c r="G44" s="188"/>
      <c r="H44" s="182">
        <f>H24+H34</f>
        <v>0</v>
      </c>
      <c r="I44" s="187"/>
      <c r="J44" s="188"/>
      <c r="K44" s="182">
        <f>K24+K34</f>
        <v>0</v>
      </c>
      <c r="L44" s="187"/>
      <c r="M44" s="188"/>
      <c r="N44" s="182">
        <f>N24+N34</f>
        <v>0</v>
      </c>
      <c r="O44" s="187"/>
      <c r="P44" s="188"/>
      <c r="Q44" s="182">
        <f>Q24+Q34</f>
        <v>0</v>
      </c>
      <c r="R44" s="187"/>
      <c r="S44" s="188"/>
      <c r="T44" s="182">
        <f>T24+T34</f>
        <v>0</v>
      </c>
      <c r="U44" s="187"/>
      <c r="V44" s="188"/>
      <c r="W44" s="182">
        <f>W24+W34</f>
        <v>0</v>
      </c>
      <c r="X44" s="187"/>
      <c r="Y44" s="188"/>
      <c r="Z44" s="182">
        <f>Z24+Z34</f>
        <v>0</v>
      </c>
      <c r="AA44" s="187"/>
      <c r="AB44" s="188"/>
      <c r="AC44" s="182">
        <f>AC24+AC34</f>
        <v>0</v>
      </c>
      <c r="AD44" s="187"/>
      <c r="AE44" s="188"/>
      <c r="AF44" s="184">
        <f t="shared" si="93"/>
        <v>0</v>
      </c>
      <c r="AG44" s="381">
        <f t="shared" si="94"/>
        <v>0</v>
      </c>
      <c r="AH44" s="185">
        <f t="shared" si="95"/>
        <v>0</v>
      </c>
      <c r="AI44" s="80"/>
      <c r="AJ44" s="75"/>
      <c r="AK44" s="75"/>
      <c r="AL44" s="75"/>
      <c r="AM44" s="436"/>
      <c r="AN44" s="75"/>
      <c r="AO44" s="75"/>
    </row>
    <row r="45" spans="1:41" s="392" customFormat="1" ht="14.1" customHeight="1">
      <c r="A45" s="460" t="s">
        <v>126</v>
      </c>
      <c r="B45" s="450">
        <f>B25+B35</f>
        <v>0</v>
      </c>
      <c r="C45" s="191">
        <f t="shared" ref="C45:D45" si="106">SUM(C40+C42+C43+C44)</f>
        <v>0</v>
      </c>
      <c r="D45" s="451">
        <f t="shared" si="106"/>
        <v>0</v>
      </c>
      <c r="E45" s="450">
        <f>SUM(E40+E42+E43+E44)</f>
        <v>0</v>
      </c>
      <c r="F45" s="191">
        <f t="shared" ref="F45:G45" si="107">SUM(F40+F42+F43+F44)</f>
        <v>0</v>
      </c>
      <c r="G45" s="451">
        <f t="shared" si="107"/>
        <v>0</v>
      </c>
      <c r="H45" s="450">
        <f>SUM(H40+H42+H43+H44)</f>
        <v>0</v>
      </c>
      <c r="I45" s="191">
        <f t="shared" ref="I45:J45" si="108">SUM(I40+I42+I43+I44)</f>
        <v>0</v>
      </c>
      <c r="J45" s="451">
        <f t="shared" si="108"/>
        <v>0</v>
      </c>
      <c r="K45" s="450">
        <f>SUM(K40+K42+K43+K44)</f>
        <v>0</v>
      </c>
      <c r="L45" s="191">
        <f t="shared" ref="L45:M45" si="109">SUM(L40+L42+L43+L44)</f>
        <v>0</v>
      </c>
      <c r="M45" s="451">
        <f t="shared" si="109"/>
        <v>0</v>
      </c>
      <c r="N45" s="450">
        <f>SUM(N40+N42+N43+N44)</f>
        <v>0</v>
      </c>
      <c r="O45" s="191">
        <f t="shared" ref="O45:P45" si="110">SUM(O40+O42+O43+O44)</f>
        <v>0</v>
      </c>
      <c r="P45" s="451">
        <f t="shared" si="110"/>
        <v>0</v>
      </c>
      <c r="Q45" s="450">
        <f>SUM(Q40+Q42+Q43+Q44)</f>
        <v>0</v>
      </c>
      <c r="R45" s="191">
        <f t="shared" ref="R45:S45" si="111">SUM(R40+R42+R43+R44)</f>
        <v>0</v>
      </c>
      <c r="S45" s="451">
        <f t="shared" si="111"/>
        <v>0</v>
      </c>
      <c r="T45" s="450">
        <f>SUM(T40+T42+T43+T44)</f>
        <v>0</v>
      </c>
      <c r="U45" s="191">
        <f t="shared" ref="U45:V45" si="112">SUM(U40+U42+U43+U44)</f>
        <v>0</v>
      </c>
      <c r="V45" s="451">
        <f t="shared" si="112"/>
        <v>0</v>
      </c>
      <c r="W45" s="450">
        <f>SUM(W40+W42+W43+W44)</f>
        <v>0</v>
      </c>
      <c r="X45" s="191">
        <f t="shared" ref="X45:Y45" si="113">SUM(X40+X42+X43+X44)</f>
        <v>0</v>
      </c>
      <c r="Y45" s="451">
        <f t="shared" si="113"/>
        <v>0</v>
      </c>
      <c r="Z45" s="450">
        <f>SUM(Z40+Z42+Z43+Z44)</f>
        <v>0</v>
      </c>
      <c r="AA45" s="191">
        <f t="shared" ref="AA45:AB45" si="114">SUM(AA40+AA42+AA43+AA44)</f>
        <v>0</v>
      </c>
      <c r="AB45" s="451">
        <f t="shared" si="114"/>
        <v>0</v>
      </c>
      <c r="AC45" s="450">
        <f>SUM(AC40+AC42+AC43+AC44)</f>
        <v>0</v>
      </c>
      <c r="AD45" s="191">
        <f t="shared" ref="AD45:AE45" si="115">SUM(AD40+AD42+AD43+AD44)</f>
        <v>0</v>
      </c>
      <c r="AE45" s="451">
        <f t="shared" si="115"/>
        <v>0</v>
      </c>
      <c r="AF45" s="452">
        <f t="shared" si="93"/>
        <v>0</v>
      </c>
      <c r="AG45" s="381">
        <f t="shared" si="94"/>
        <v>0</v>
      </c>
      <c r="AH45" s="453">
        <f t="shared" si="95"/>
        <v>0</v>
      </c>
      <c r="AI45" s="454"/>
      <c r="AM45" s="455"/>
    </row>
    <row r="46" spans="1:41" ht="16.5" customHeight="1">
      <c r="A46" s="88" t="s">
        <v>60</v>
      </c>
      <c r="B46" s="192"/>
      <c r="C46" s="193"/>
      <c r="D46" s="194"/>
      <c r="E46" s="192"/>
      <c r="F46" s="193"/>
      <c r="G46" s="194"/>
      <c r="H46" s="192"/>
      <c r="I46" s="193"/>
      <c r="J46" s="194"/>
      <c r="K46" s="192"/>
      <c r="L46" s="193"/>
      <c r="M46" s="194"/>
      <c r="N46" s="192"/>
      <c r="O46" s="193"/>
      <c r="P46" s="194"/>
      <c r="Q46" s="192"/>
      <c r="R46" s="193"/>
      <c r="S46" s="194"/>
      <c r="T46" s="192"/>
      <c r="U46" s="193"/>
      <c r="V46" s="194"/>
      <c r="W46" s="192"/>
      <c r="X46" s="193"/>
      <c r="Y46" s="194"/>
      <c r="Z46" s="192"/>
      <c r="AA46" s="193"/>
      <c r="AB46" s="194"/>
      <c r="AC46" s="192"/>
      <c r="AD46" s="193"/>
      <c r="AE46" s="194"/>
      <c r="AF46" s="195"/>
      <c r="AG46" s="383"/>
      <c r="AH46" s="196"/>
      <c r="AI46" s="75"/>
      <c r="AJ46" s="75"/>
      <c r="AK46" s="75"/>
      <c r="AL46" s="75"/>
      <c r="AM46" s="436"/>
      <c r="AN46" s="75"/>
      <c r="AO46" s="75"/>
    </row>
    <row r="47" spans="1:41" ht="15" customHeight="1">
      <c r="A47" s="79"/>
      <c r="B47" s="511">
        <f>B45-B54</f>
        <v>0</v>
      </c>
      <c r="C47" s="187"/>
      <c r="D47" s="188">
        <f>B47+C47</f>
        <v>0</v>
      </c>
      <c r="E47" s="186"/>
      <c r="F47" s="187"/>
      <c r="G47" s="188">
        <f>E47+F47</f>
        <v>0</v>
      </c>
      <c r="H47" s="186"/>
      <c r="I47" s="187"/>
      <c r="J47" s="188">
        <f>H47+I47</f>
        <v>0</v>
      </c>
      <c r="K47" s="186"/>
      <c r="L47" s="187"/>
      <c r="M47" s="188">
        <f>K47+L47</f>
        <v>0</v>
      </c>
      <c r="N47" s="186"/>
      <c r="O47" s="187"/>
      <c r="P47" s="188">
        <f>N47+O47</f>
        <v>0</v>
      </c>
      <c r="Q47" s="186"/>
      <c r="R47" s="187"/>
      <c r="S47" s="188">
        <f>Q47+R47</f>
        <v>0</v>
      </c>
      <c r="T47" s="186"/>
      <c r="U47" s="187"/>
      <c r="V47" s="188">
        <f>T47+U47</f>
        <v>0</v>
      </c>
      <c r="W47" s="186"/>
      <c r="X47" s="187"/>
      <c r="Y47" s="188">
        <f>W47+X47</f>
        <v>0</v>
      </c>
      <c r="Z47" s="186"/>
      <c r="AA47" s="187"/>
      <c r="AB47" s="188">
        <f>Z47+AA47</f>
        <v>0</v>
      </c>
      <c r="AC47" s="186"/>
      <c r="AD47" s="187"/>
      <c r="AE47" s="188">
        <f>AC47+AD47</f>
        <v>0</v>
      </c>
      <c r="AF47" s="184">
        <f t="shared" ref="AF47:AG47" si="116">SUM(B47,E47,H47,K47,N47,Q47,T47,W47,Z47,AC47)</f>
        <v>0</v>
      </c>
      <c r="AG47" s="381">
        <f t="shared" si="116"/>
        <v>0</v>
      </c>
      <c r="AH47" s="185">
        <f t="shared" ref="AH47" si="117">SUM(D47,G47,J47,M47,P47,S47,V47,Y47,AB47,AE47)</f>
        <v>0</v>
      </c>
      <c r="AI47" s="80"/>
      <c r="AJ47" s="75"/>
      <c r="AK47" s="75"/>
      <c r="AL47" s="405"/>
      <c r="AM47" s="436"/>
      <c r="AN47" s="75"/>
      <c r="AO47" s="75"/>
    </row>
    <row r="48" spans="1:41" ht="20.25" customHeight="1">
      <c r="A48" s="88" t="s">
        <v>6</v>
      </c>
      <c r="B48" s="192"/>
      <c r="C48" s="198"/>
      <c r="D48" s="199"/>
      <c r="E48" s="192"/>
      <c r="F48" s="198"/>
      <c r="G48" s="199"/>
      <c r="H48" s="192"/>
      <c r="I48" s="198"/>
      <c r="J48" s="199"/>
      <c r="K48" s="192"/>
      <c r="L48" s="198"/>
      <c r="M48" s="199"/>
      <c r="N48" s="192"/>
      <c r="O48" s="198"/>
      <c r="P48" s="199"/>
      <c r="Q48" s="192"/>
      <c r="R48" s="198"/>
      <c r="S48" s="199"/>
      <c r="T48" s="192"/>
      <c r="U48" s="198"/>
      <c r="V48" s="199"/>
      <c r="W48" s="192"/>
      <c r="X48" s="198"/>
      <c r="Y48" s="199"/>
      <c r="Z48" s="192"/>
      <c r="AA48" s="198"/>
      <c r="AB48" s="199"/>
      <c r="AC48" s="192"/>
      <c r="AD48" s="198"/>
      <c r="AE48" s="199"/>
      <c r="AF48" s="200"/>
      <c r="AG48" s="384"/>
      <c r="AH48" s="196"/>
      <c r="AI48" s="75"/>
      <c r="AJ48" s="92"/>
      <c r="AK48" s="75"/>
      <c r="AL48" s="75"/>
      <c r="AM48" s="75"/>
      <c r="AN48" s="75"/>
      <c r="AO48" s="75"/>
    </row>
    <row r="49" spans="1:41" ht="12.95" customHeight="1">
      <c r="A49" s="456" t="s">
        <v>150</v>
      </c>
      <c r="B49" s="458"/>
      <c r="C49" s="187"/>
      <c r="D49" s="188"/>
      <c r="E49" s="179"/>
      <c r="F49" s="187"/>
      <c r="G49" s="188"/>
      <c r="H49" s="179"/>
      <c r="I49" s="187"/>
      <c r="J49" s="188"/>
      <c r="K49" s="179"/>
      <c r="L49" s="187"/>
      <c r="M49" s="188"/>
      <c r="N49" s="179"/>
      <c r="O49" s="187"/>
      <c r="P49" s="188"/>
      <c r="Q49" s="179"/>
      <c r="R49" s="187"/>
      <c r="S49" s="188"/>
      <c r="T49" s="179"/>
      <c r="U49" s="187"/>
      <c r="V49" s="188"/>
      <c r="W49" s="179"/>
      <c r="X49" s="187"/>
      <c r="Y49" s="188"/>
      <c r="Z49" s="179"/>
      <c r="AA49" s="187"/>
      <c r="AB49" s="188"/>
      <c r="AC49" s="179"/>
      <c r="AD49" s="187"/>
      <c r="AE49" s="188"/>
      <c r="AF49" s="184"/>
      <c r="AG49" s="381"/>
      <c r="AH49" s="185"/>
      <c r="AI49" s="75"/>
      <c r="AJ49" s="82"/>
      <c r="AK49" s="75"/>
      <c r="AL49" s="75"/>
      <c r="AM49" s="75"/>
      <c r="AN49" s="75"/>
      <c r="AO49" s="75"/>
    </row>
    <row r="50" spans="1:41" ht="12.95" customHeight="1">
      <c r="A50" s="456" t="s">
        <v>164</v>
      </c>
      <c r="B50" s="458"/>
      <c r="C50" s="180"/>
      <c r="D50" s="201"/>
      <c r="E50" s="179"/>
      <c r="F50" s="180"/>
      <c r="G50" s="201"/>
      <c r="H50" s="179"/>
      <c r="I50" s="180"/>
      <c r="J50" s="201"/>
      <c r="K50" s="179"/>
      <c r="L50" s="180"/>
      <c r="M50" s="201"/>
      <c r="N50" s="179"/>
      <c r="O50" s="180"/>
      <c r="P50" s="201"/>
      <c r="Q50" s="179"/>
      <c r="R50" s="180"/>
      <c r="S50" s="201"/>
      <c r="T50" s="179"/>
      <c r="U50" s="180"/>
      <c r="V50" s="201"/>
      <c r="W50" s="179"/>
      <c r="X50" s="180"/>
      <c r="Y50" s="201"/>
      <c r="Z50" s="179"/>
      <c r="AA50" s="180"/>
      <c r="AB50" s="201"/>
      <c r="AC50" s="179"/>
      <c r="AD50" s="180"/>
      <c r="AE50" s="201"/>
      <c r="AF50" s="202"/>
      <c r="AG50" s="385"/>
      <c r="AH50" s="197"/>
      <c r="AI50" s="75"/>
      <c r="AJ50" s="80"/>
      <c r="AK50" s="75"/>
      <c r="AL50" s="75"/>
      <c r="AM50" s="75"/>
      <c r="AN50" s="75"/>
      <c r="AO50" s="75"/>
    </row>
    <row r="51" spans="1:41" ht="12.95" customHeight="1">
      <c r="A51" s="456"/>
      <c r="B51" s="458"/>
      <c r="C51" s="180"/>
      <c r="D51" s="201"/>
      <c r="E51" s="179"/>
      <c r="F51" s="180"/>
      <c r="G51" s="201"/>
      <c r="H51" s="179"/>
      <c r="I51" s="180"/>
      <c r="J51" s="201"/>
      <c r="K51" s="179"/>
      <c r="L51" s="180"/>
      <c r="M51" s="201"/>
      <c r="N51" s="179"/>
      <c r="O51" s="180"/>
      <c r="P51" s="201"/>
      <c r="Q51" s="179"/>
      <c r="R51" s="180"/>
      <c r="S51" s="201"/>
      <c r="T51" s="179"/>
      <c r="U51" s="180"/>
      <c r="V51" s="201"/>
      <c r="W51" s="179"/>
      <c r="X51" s="180"/>
      <c r="Y51" s="201"/>
      <c r="Z51" s="179"/>
      <c r="AA51" s="180"/>
      <c r="AB51" s="201"/>
      <c r="AC51" s="179"/>
      <c r="AD51" s="180"/>
      <c r="AE51" s="201"/>
      <c r="AF51" s="202"/>
      <c r="AG51" s="385"/>
      <c r="AH51" s="197"/>
      <c r="AI51" s="75"/>
      <c r="AJ51" s="80"/>
    </row>
    <row r="52" spans="1:41" ht="12.95" customHeight="1">
      <c r="A52" s="447"/>
      <c r="B52" s="458"/>
      <c r="C52" s="180"/>
      <c r="D52" s="201"/>
      <c r="E52" s="179"/>
      <c r="F52" s="180"/>
      <c r="G52" s="201"/>
      <c r="H52" s="179"/>
      <c r="I52" s="180"/>
      <c r="J52" s="201"/>
      <c r="K52" s="179"/>
      <c r="L52" s="180"/>
      <c r="M52" s="201"/>
      <c r="N52" s="179"/>
      <c r="O52" s="180"/>
      <c r="P52" s="201"/>
      <c r="Q52" s="179"/>
      <c r="R52" s="180"/>
      <c r="S52" s="201"/>
      <c r="T52" s="179"/>
      <c r="U52" s="180"/>
      <c r="V52" s="201"/>
      <c r="W52" s="179"/>
      <c r="X52" s="180"/>
      <c r="Y52" s="201"/>
      <c r="Z52" s="179"/>
      <c r="AA52" s="180"/>
      <c r="AB52" s="201"/>
      <c r="AC52" s="179"/>
      <c r="AD52" s="180"/>
      <c r="AE52" s="201"/>
      <c r="AF52" s="202"/>
      <c r="AG52" s="385"/>
      <c r="AH52" s="197"/>
      <c r="AI52" s="75"/>
      <c r="AJ52" s="75"/>
    </row>
    <row r="53" spans="1:41" ht="12.95" customHeight="1">
      <c r="A53" s="79"/>
      <c r="B53" s="179"/>
      <c r="C53" s="180"/>
      <c r="D53" s="201"/>
      <c r="E53" s="179"/>
      <c r="F53" s="180"/>
      <c r="G53" s="201"/>
      <c r="H53" s="179"/>
      <c r="I53" s="180"/>
      <c r="J53" s="201"/>
      <c r="K53" s="179"/>
      <c r="L53" s="180"/>
      <c r="M53" s="201"/>
      <c r="N53" s="179"/>
      <c r="O53" s="180"/>
      <c r="P53" s="201"/>
      <c r="Q53" s="179"/>
      <c r="R53" s="180"/>
      <c r="S53" s="201"/>
      <c r="T53" s="179"/>
      <c r="U53" s="180"/>
      <c r="V53" s="201"/>
      <c r="W53" s="179"/>
      <c r="X53" s="180"/>
      <c r="Y53" s="201"/>
      <c r="Z53" s="179"/>
      <c r="AA53" s="180"/>
      <c r="AB53" s="201"/>
      <c r="AC53" s="179"/>
      <c r="AD53" s="180"/>
      <c r="AE53" s="201"/>
      <c r="AF53" s="202"/>
      <c r="AG53" s="385"/>
      <c r="AH53" s="197"/>
      <c r="AI53" s="75"/>
      <c r="AJ53" s="75"/>
    </row>
    <row r="54" spans="1:41" ht="18" customHeight="1">
      <c r="A54" s="135" t="s">
        <v>71</v>
      </c>
      <c r="B54" s="182">
        <f>SUM(B49:B53)</f>
        <v>0</v>
      </c>
      <c r="C54" s="183">
        <f t="shared" ref="C54:D54" si="118">SUM(C49:C53)</f>
        <v>0</v>
      </c>
      <c r="D54" s="181">
        <f t="shared" si="118"/>
        <v>0</v>
      </c>
      <c r="E54" s="182">
        <f>SUM(E49:E53)</f>
        <v>0</v>
      </c>
      <c r="F54" s="183">
        <f t="shared" ref="F54" si="119">SUM(F49:F53)</f>
        <v>0</v>
      </c>
      <c r="G54" s="181">
        <f t="shared" ref="G54" si="120">SUM(G49:G53)</f>
        <v>0</v>
      </c>
      <c r="H54" s="182">
        <f>SUM(H49:H53)</f>
        <v>0</v>
      </c>
      <c r="I54" s="183">
        <f t="shared" ref="I54" si="121">SUM(I49:I53)</f>
        <v>0</v>
      </c>
      <c r="J54" s="181">
        <f t="shared" ref="J54" si="122">SUM(J49:J53)</f>
        <v>0</v>
      </c>
      <c r="K54" s="182">
        <f>SUM(K49:K53)</f>
        <v>0</v>
      </c>
      <c r="L54" s="183">
        <f t="shared" ref="L54" si="123">SUM(L49:L53)</f>
        <v>0</v>
      </c>
      <c r="M54" s="181">
        <f t="shared" ref="M54" si="124">SUM(M49:M53)</f>
        <v>0</v>
      </c>
      <c r="N54" s="182">
        <f>SUM(N49:N53)</f>
        <v>0</v>
      </c>
      <c r="O54" s="183">
        <f t="shared" ref="O54:P54" si="125">SUM(O49:O53)</f>
        <v>0</v>
      </c>
      <c r="P54" s="181">
        <f t="shared" si="125"/>
        <v>0</v>
      </c>
      <c r="Q54" s="182">
        <f>SUM(Q49:Q53)</f>
        <v>0</v>
      </c>
      <c r="R54" s="183">
        <f t="shared" ref="R54:S54" si="126">SUM(R49:R53)</f>
        <v>0</v>
      </c>
      <c r="S54" s="181">
        <f t="shared" si="126"/>
        <v>0</v>
      </c>
      <c r="T54" s="182">
        <f>SUM(T49:T53)</f>
        <v>0</v>
      </c>
      <c r="U54" s="183">
        <f t="shared" ref="U54:V54" si="127">SUM(U49:U53)</f>
        <v>0</v>
      </c>
      <c r="V54" s="181">
        <f t="shared" si="127"/>
        <v>0</v>
      </c>
      <c r="W54" s="182">
        <f>SUM(W49:W53)</f>
        <v>0</v>
      </c>
      <c r="X54" s="183">
        <f t="shared" ref="X54:Y54" si="128">SUM(X49:X53)</f>
        <v>0</v>
      </c>
      <c r="Y54" s="181">
        <f t="shared" si="128"/>
        <v>0</v>
      </c>
      <c r="Z54" s="182">
        <f>SUM(Z49:Z53)</f>
        <v>0</v>
      </c>
      <c r="AA54" s="183">
        <f t="shared" ref="AA54:AB54" si="129">SUM(AA49:AA53)</f>
        <v>0</v>
      </c>
      <c r="AB54" s="181">
        <f t="shared" si="129"/>
        <v>0</v>
      </c>
      <c r="AC54" s="182"/>
      <c r="AD54" s="183"/>
      <c r="AE54" s="181"/>
      <c r="AF54" s="184">
        <f t="shared" ref="AF54:AG54" si="130">SUM(B54,E54,H54,K54,N54,Q54,T54,W54,Z54,AC54)</f>
        <v>0</v>
      </c>
      <c r="AG54" s="381">
        <f t="shared" si="130"/>
        <v>0</v>
      </c>
      <c r="AH54" s="197">
        <f t="shared" ref="AH54" si="131">SUM(D54,G54,J54,M54,P54,S54,V54,Y54,AB54,AE54)</f>
        <v>0</v>
      </c>
      <c r="AI54" s="75"/>
      <c r="AJ54" s="75"/>
    </row>
    <row r="55" spans="1:41" ht="20.100000000000001" customHeight="1" thickBot="1">
      <c r="A55" s="97" t="s">
        <v>7</v>
      </c>
      <c r="B55" s="102"/>
      <c r="C55" s="103"/>
      <c r="D55" s="104">
        <f>'Salary - Support Svcs'!$E$38</f>
        <v>0</v>
      </c>
      <c r="E55" s="102"/>
      <c r="F55" s="103"/>
      <c r="G55" s="104">
        <f>'Salary - Support Svcs'!$E$38</f>
        <v>0</v>
      </c>
      <c r="H55" s="102"/>
      <c r="I55" s="103"/>
      <c r="J55" s="104">
        <f>'Salary - Support Svcs'!$E$38</f>
        <v>0</v>
      </c>
      <c r="K55" s="102"/>
      <c r="L55" s="103"/>
      <c r="M55" s="104">
        <f>'Salary - Support Svcs'!$E$38</f>
        <v>0</v>
      </c>
      <c r="N55" s="102"/>
      <c r="O55" s="103"/>
      <c r="P55" s="104">
        <f>'Salary - Support Svcs'!$E$38</f>
        <v>0</v>
      </c>
      <c r="Q55" s="102"/>
      <c r="R55" s="103"/>
      <c r="S55" s="104">
        <f>'Salary - Support Svcs'!$E$38</f>
        <v>0</v>
      </c>
      <c r="T55" s="102"/>
      <c r="U55" s="103"/>
      <c r="V55" s="104">
        <f>'Salary - Support Svcs'!$E$38</f>
        <v>0</v>
      </c>
      <c r="W55" s="102"/>
      <c r="X55" s="103"/>
      <c r="Y55" s="104">
        <f>'Salary - Support Svcs'!$E$38</f>
        <v>0</v>
      </c>
      <c r="Z55" s="102"/>
      <c r="AA55" s="103"/>
      <c r="AB55" s="104">
        <f>'Salary - Support Svcs'!$E$38</f>
        <v>0</v>
      </c>
      <c r="AC55" s="102"/>
      <c r="AD55" s="103"/>
      <c r="AE55" s="104">
        <f>'Salary - Support Svcs'!$E$38</f>
        <v>0</v>
      </c>
      <c r="AF55" s="110"/>
      <c r="AG55" s="330"/>
      <c r="AH55" s="107">
        <f>AE55</f>
        <v>0</v>
      </c>
      <c r="AI55" s="75"/>
      <c r="AJ55" s="75"/>
    </row>
    <row r="56" spans="1:41" ht="12.95" hidden="1" customHeight="1">
      <c r="A56" s="78"/>
      <c r="B56" s="78"/>
      <c r="C56" s="83"/>
      <c r="D56" s="83"/>
      <c r="E56" s="83"/>
      <c r="F56" s="83"/>
      <c r="G56" s="83"/>
      <c r="H56" s="83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1"/>
      <c r="AI56" s="75"/>
      <c r="AJ56" s="75"/>
    </row>
    <row r="57" spans="1:41" ht="20.100000000000001" customHeight="1">
      <c r="A57" s="456" t="s">
        <v>69</v>
      </c>
      <c r="B57" s="456"/>
      <c r="C57" s="456"/>
      <c r="D57" s="456"/>
      <c r="E57" s="456"/>
      <c r="F57" s="456"/>
      <c r="G57" s="456"/>
      <c r="H57" s="456"/>
      <c r="I57" s="456"/>
      <c r="J57" s="456"/>
      <c r="K57" s="456"/>
      <c r="L57" s="456"/>
      <c r="M57" s="456"/>
      <c r="N57" s="456"/>
      <c r="O57" s="456"/>
      <c r="P57" s="456"/>
      <c r="Q57" s="456"/>
      <c r="R57" s="456"/>
      <c r="S57" s="456"/>
      <c r="T57" s="456"/>
      <c r="U57" s="456"/>
      <c r="V57" s="456"/>
      <c r="W57" s="456"/>
      <c r="X57" s="456"/>
      <c r="Y57" s="456"/>
      <c r="Z57" s="456"/>
      <c r="AA57" s="456"/>
      <c r="AB57" s="456"/>
      <c r="AC57" s="456"/>
      <c r="AD57" s="456"/>
      <c r="AE57" s="456"/>
      <c r="AF57" s="457" t="s">
        <v>70</v>
      </c>
      <c r="AG57" s="457"/>
      <c r="AH57" s="478"/>
      <c r="AI57" s="479"/>
      <c r="AJ57" s="479"/>
      <c r="AK57" s="480"/>
      <c r="AL57" s="480"/>
      <c r="AM57" s="480"/>
    </row>
    <row r="58" spans="1:41" ht="20.100000000000001" customHeight="1">
      <c r="A58" s="75"/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81"/>
      <c r="AI58" s="75"/>
      <c r="AJ58" s="75"/>
    </row>
    <row r="59" spans="1:41" ht="20.100000000000001" customHeight="1">
      <c r="A59" s="35" t="s">
        <v>59</v>
      </c>
      <c r="B59" s="35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89"/>
      <c r="AG59" s="395" t="s">
        <v>109</v>
      </c>
      <c r="AH59" s="396">
        <v>43444</v>
      </c>
      <c r="AI59" s="75"/>
      <c r="AJ59" s="75"/>
    </row>
    <row r="74" spans="1:34">
      <c r="A74" s="375" t="s">
        <v>106</v>
      </c>
      <c r="B74" s="376">
        <v>1</v>
      </c>
      <c r="C74" s="376">
        <v>1</v>
      </c>
      <c r="D74" s="376">
        <v>1</v>
      </c>
      <c r="E74" s="375">
        <f>B74+1</f>
        <v>2</v>
      </c>
      <c r="F74" s="375">
        <f t="shared" ref="F74:AE74" si="132">C74+1</f>
        <v>2</v>
      </c>
      <c r="G74" s="375">
        <f t="shared" si="132"/>
        <v>2</v>
      </c>
      <c r="H74" s="375">
        <f t="shared" si="132"/>
        <v>3</v>
      </c>
      <c r="I74" s="375">
        <f t="shared" si="132"/>
        <v>3</v>
      </c>
      <c r="J74" s="375">
        <f t="shared" si="132"/>
        <v>3</v>
      </c>
      <c r="K74" s="375">
        <f t="shared" si="132"/>
        <v>4</v>
      </c>
      <c r="L74" s="375">
        <f t="shared" si="132"/>
        <v>4</v>
      </c>
      <c r="M74" s="375">
        <f t="shared" si="132"/>
        <v>4</v>
      </c>
      <c r="N74" s="375">
        <f t="shared" si="132"/>
        <v>5</v>
      </c>
      <c r="O74" s="375">
        <f t="shared" si="132"/>
        <v>5</v>
      </c>
      <c r="P74" s="375">
        <f t="shared" si="132"/>
        <v>5</v>
      </c>
      <c r="Q74" s="375">
        <f t="shared" si="132"/>
        <v>6</v>
      </c>
      <c r="R74" s="375">
        <f t="shared" si="132"/>
        <v>6</v>
      </c>
      <c r="S74" s="375">
        <f t="shared" si="132"/>
        <v>6</v>
      </c>
      <c r="T74" s="375">
        <f t="shared" si="132"/>
        <v>7</v>
      </c>
      <c r="U74" s="375">
        <f t="shared" si="132"/>
        <v>7</v>
      </c>
      <c r="V74" s="375">
        <f t="shared" si="132"/>
        <v>7</v>
      </c>
      <c r="W74" s="375">
        <f t="shared" si="132"/>
        <v>8</v>
      </c>
      <c r="X74" s="375">
        <f t="shared" si="132"/>
        <v>8</v>
      </c>
      <c r="Y74" s="375">
        <f t="shared" si="132"/>
        <v>8</v>
      </c>
      <c r="Z74" s="375">
        <f t="shared" si="132"/>
        <v>9</v>
      </c>
      <c r="AA74" s="375">
        <f t="shared" si="132"/>
        <v>9</v>
      </c>
      <c r="AB74" s="375">
        <f t="shared" si="132"/>
        <v>9</v>
      </c>
      <c r="AC74" s="375">
        <f t="shared" si="132"/>
        <v>10</v>
      </c>
      <c r="AD74" s="375">
        <f t="shared" si="132"/>
        <v>10</v>
      </c>
      <c r="AE74" s="375">
        <f t="shared" si="132"/>
        <v>10</v>
      </c>
      <c r="AF74" s="377">
        <f>$D$5</f>
        <v>1</v>
      </c>
      <c r="AG74" s="377">
        <f>$D$6</f>
        <v>1</v>
      </c>
      <c r="AH74" s="377">
        <f>$D$6</f>
        <v>1</v>
      </c>
    </row>
    <row r="75" spans="1:34">
      <c r="A75" s="375" t="s">
        <v>104</v>
      </c>
      <c r="B75" s="378">
        <f>$B$6</f>
        <v>43525</v>
      </c>
      <c r="C75" s="378">
        <f>$B$6</f>
        <v>43525</v>
      </c>
      <c r="D75" s="378">
        <f>$B$6</f>
        <v>43525</v>
      </c>
      <c r="E75" s="379">
        <f>DATE(YEAR(B75)+1,MONTH(B75),DAY(B75))</f>
        <v>43891</v>
      </c>
      <c r="F75" s="379">
        <f>E75</f>
        <v>43891</v>
      </c>
      <c r="G75" s="379">
        <f>F75</f>
        <v>43891</v>
      </c>
      <c r="H75" s="379">
        <f t="shared" ref="H75:AC75" si="133">DATE(YEAR(E75)+1,MONTH(E75),DAY(E75))</f>
        <v>44256</v>
      </c>
      <c r="I75" s="379">
        <f>H75</f>
        <v>44256</v>
      </c>
      <c r="J75" s="379">
        <f>I75</f>
        <v>44256</v>
      </c>
      <c r="K75" s="379">
        <f t="shared" si="133"/>
        <v>44621</v>
      </c>
      <c r="L75" s="379">
        <f>K75</f>
        <v>44621</v>
      </c>
      <c r="M75" s="379">
        <f>L75</f>
        <v>44621</v>
      </c>
      <c r="N75" s="379">
        <f t="shared" si="133"/>
        <v>44986</v>
      </c>
      <c r="O75" s="379">
        <f>N75</f>
        <v>44986</v>
      </c>
      <c r="P75" s="379">
        <f>O75</f>
        <v>44986</v>
      </c>
      <c r="Q75" s="379">
        <f t="shared" si="133"/>
        <v>45352</v>
      </c>
      <c r="R75" s="379">
        <f>Q75</f>
        <v>45352</v>
      </c>
      <c r="S75" s="379">
        <f>R75</f>
        <v>45352</v>
      </c>
      <c r="T75" s="379">
        <f t="shared" si="133"/>
        <v>45717</v>
      </c>
      <c r="U75" s="379">
        <f>T75</f>
        <v>45717</v>
      </c>
      <c r="V75" s="379">
        <f>U75</f>
        <v>45717</v>
      </c>
      <c r="W75" s="379">
        <f t="shared" si="133"/>
        <v>46082</v>
      </c>
      <c r="X75" s="379">
        <f>W75</f>
        <v>46082</v>
      </c>
      <c r="Y75" s="379">
        <f>X75</f>
        <v>46082</v>
      </c>
      <c r="Z75" s="379">
        <f t="shared" si="133"/>
        <v>46447</v>
      </c>
      <c r="AA75" s="379">
        <f>Z75</f>
        <v>46447</v>
      </c>
      <c r="AB75" s="379">
        <f>AA75</f>
        <v>46447</v>
      </c>
      <c r="AC75" s="379">
        <f t="shared" si="133"/>
        <v>46813</v>
      </c>
      <c r="AD75" s="379">
        <f>AC75</f>
        <v>46813</v>
      </c>
      <c r="AE75" s="379">
        <f>AD75</f>
        <v>46813</v>
      </c>
      <c r="AF75" s="378">
        <f>$B$6</f>
        <v>43525</v>
      </c>
      <c r="AG75" s="378">
        <f>$B$6</f>
        <v>43525</v>
      </c>
      <c r="AH75" s="378">
        <f>$B$6</f>
        <v>43525</v>
      </c>
    </row>
    <row r="76" spans="1:34">
      <c r="A76" s="375" t="s">
        <v>105</v>
      </c>
      <c r="B76" s="378">
        <f>DATE(YEAR(B75)+1,MONTH(B75),DAY(B75))-1</f>
        <v>43890</v>
      </c>
      <c r="C76" s="378">
        <f>B76</f>
        <v>43890</v>
      </c>
      <c r="D76" s="378">
        <f>C76</f>
        <v>43890</v>
      </c>
      <c r="E76" s="378">
        <f t="shared" ref="E76:AC76" si="134">DATE(YEAR(E75)+1,MONTH(E75),DAY(E75))-1</f>
        <v>44255</v>
      </c>
      <c r="F76" s="378">
        <f>E76</f>
        <v>44255</v>
      </c>
      <c r="G76" s="378">
        <f>F76</f>
        <v>44255</v>
      </c>
      <c r="H76" s="378">
        <f t="shared" si="134"/>
        <v>44620</v>
      </c>
      <c r="I76" s="378">
        <f>H76</f>
        <v>44620</v>
      </c>
      <c r="J76" s="378">
        <f>I76</f>
        <v>44620</v>
      </c>
      <c r="K76" s="378">
        <f t="shared" si="134"/>
        <v>44985</v>
      </c>
      <c r="L76" s="378">
        <f>K76</f>
        <v>44985</v>
      </c>
      <c r="M76" s="378">
        <f>L76</f>
        <v>44985</v>
      </c>
      <c r="N76" s="378">
        <f t="shared" si="134"/>
        <v>45351</v>
      </c>
      <c r="O76" s="378">
        <f>N76</f>
        <v>45351</v>
      </c>
      <c r="P76" s="378">
        <f>O76</f>
        <v>45351</v>
      </c>
      <c r="Q76" s="378">
        <f t="shared" si="134"/>
        <v>45716</v>
      </c>
      <c r="R76" s="378">
        <f>Q76</f>
        <v>45716</v>
      </c>
      <c r="S76" s="378">
        <f>R76</f>
        <v>45716</v>
      </c>
      <c r="T76" s="378">
        <f t="shared" si="134"/>
        <v>46081</v>
      </c>
      <c r="U76" s="378">
        <f>T76</f>
        <v>46081</v>
      </c>
      <c r="V76" s="378">
        <f>U76</f>
        <v>46081</v>
      </c>
      <c r="W76" s="378">
        <f t="shared" si="134"/>
        <v>46446</v>
      </c>
      <c r="X76" s="378">
        <f>W76</f>
        <v>46446</v>
      </c>
      <c r="Y76" s="378">
        <f>X76</f>
        <v>46446</v>
      </c>
      <c r="Z76" s="378">
        <f t="shared" si="134"/>
        <v>46812</v>
      </c>
      <c r="AA76" s="378">
        <f>Z76</f>
        <v>46812</v>
      </c>
      <c r="AB76" s="378">
        <f>AA76</f>
        <v>46812</v>
      </c>
      <c r="AC76" s="378">
        <f t="shared" si="134"/>
        <v>47177</v>
      </c>
      <c r="AD76" s="378">
        <f>AC76</f>
        <v>47177</v>
      </c>
      <c r="AE76" s="378">
        <f>AD76</f>
        <v>47177</v>
      </c>
      <c r="AF76" s="378">
        <f>DATE(YEAR(AF75)+$D$5,MONTH(AF75),DAY(AF75))-1</f>
        <v>43890</v>
      </c>
      <c r="AG76" s="378">
        <f>DATE(YEAR(AG75)+$D$6,MONTH(AG75),DAY(AG75))-1</f>
        <v>43890</v>
      </c>
      <c r="AH76" s="378">
        <f>DATE(YEAR(AH75)+$D$6,MONTH(AH75),DAY(AH75))-1</f>
        <v>43890</v>
      </c>
    </row>
    <row r="77" spans="1:34" ht="13.5" customHeight="1">
      <c r="A77" s="375" t="s">
        <v>107</v>
      </c>
      <c r="B77" s="378">
        <f>$B$3</f>
        <v>0</v>
      </c>
      <c r="C77" s="378">
        <f t="shared" ref="C77:AH77" si="135">$B$3</f>
        <v>0</v>
      </c>
      <c r="D77" s="378">
        <f t="shared" si="135"/>
        <v>0</v>
      </c>
      <c r="E77" s="378">
        <f t="shared" si="135"/>
        <v>0</v>
      </c>
      <c r="F77" s="378">
        <f t="shared" si="135"/>
        <v>0</v>
      </c>
      <c r="G77" s="378">
        <f t="shared" si="135"/>
        <v>0</v>
      </c>
      <c r="H77" s="378">
        <f t="shared" si="135"/>
        <v>0</v>
      </c>
      <c r="I77" s="378">
        <f t="shared" si="135"/>
        <v>0</v>
      </c>
      <c r="J77" s="378">
        <f t="shared" si="135"/>
        <v>0</v>
      </c>
      <c r="K77" s="378">
        <f t="shared" si="135"/>
        <v>0</v>
      </c>
      <c r="L77" s="378">
        <f t="shared" si="135"/>
        <v>0</v>
      </c>
      <c r="M77" s="378">
        <f t="shared" si="135"/>
        <v>0</v>
      </c>
      <c r="N77" s="378">
        <f t="shared" si="135"/>
        <v>0</v>
      </c>
      <c r="O77" s="378">
        <f t="shared" si="135"/>
        <v>0</v>
      </c>
      <c r="P77" s="378">
        <f t="shared" si="135"/>
        <v>0</v>
      </c>
      <c r="Q77" s="378">
        <f t="shared" si="135"/>
        <v>0</v>
      </c>
      <c r="R77" s="378">
        <f t="shared" si="135"/>
        <v>0</v>
      </c>
      <c r="S77" s="378">
        <f t="shared" si="135"/>
        <v>0</v>
      </c>
      <c r="T77" s="378">
        <f t="shared" si="135"/>
        <v>0</v>
      </c>
      <c r="U77" s="378">
        <f t="shared" si="135"/>
        <v>0</v>
      </c>
      <c r="V77" s="378">
        <f t="shared" si="135"/>
        <v>0</v>
      </c>
      <c r="W77" s="378">
        <f t="shared" si="135"/>
        <v>0</v>
      </c>
      <c r="X77" s="378">
        <f t="shared" si="135"/>
        <v>0</v>
      </c>
      <c r="Y77" s="378">
        <f t="shared" si="135"/>
        <v>0</v>
      </c>
      <c r="Z77" s="378">
        <f t="shared" si="135"/>
        <v>0</v>
      </c>
      <c r="AA77" s="378">
        <f t="shared" si="135"/>
        <v>0</v>
      </c>
      <c r="AB77" s="378">
        <f t="shared" si="135"/>
        <v>0</v>
      </c>
      <c r="AC77" s="378">
        <f t="shared" si="135"/>
        <v>0</v>
      </c>
      <c r="AD77" s="378">
        <f t="shared" si="135"/>
        <v>0</v>
      </c>
      <c r="AE77" s="378">
        <f t="shared" si="135"/>
        <v>0</v>
      </c>
      <c r="AF77" s="378">
        <f t="shared" si="135"/>
        <v>0</v>
      </c>
      <c r="AG77" s="378">
        <f t="shared" si="135"/>
        <v>0</v>
      </c>
      <c r="AH77" s="378">
        <f t="shared" si="135"/>
        <v>0</v>
      </c>
    </row>
    <row r="78" spans="1:34">
      <c r="A78" s="432" t="s">
        <v>122</v>
      </c>
      <c r="B78" s="433">
        <f>IF((AND(B74&gt;$D$5,B74&lt;=$D$6)),B74-$D$5,0)</f>
        <v>0</v>
      </c>
      <c r="C78" s="433">
        <f t="shared" ref="C78:AE78" si="136">IF((AND(C74&gt;$D$5,C74&lt;=$D$6)),C74-$D$5,0)</f>
        <v>0</v>
      </c>
      <c r="D78" s="433">
        <f t="shared" si="136"/>
        <v>0</v>
      </c>
      <c r="E78" s="433">
        <f t="shared" si="136"/>
        <v>0</v>
      </c>
      <c r="F78" s="433">
        <f t="shared" si="136"/>
        <v>0</v>
      </c>
      <c r="G78" s="433">
        <f t="shared" si="136"/>
        <v>0</v>
      </c>
      <c r="H78" s="433">
        <f t="shared" si="136"/>
        <v>0</v>
      </c>
      <c r="I78" s="433">
        <f t="shared" si="136"/>
        <v>0</v>
      </c>
      <c r="J78" s="433">
        <f t="shared" si="136"/>
        <v>0</v>
      </c>
      <c r="K78" s="433">
        <f t="shared" si="136"/>
        <v>0</v>
      </c>
      <c r="L78" s="433">
        <f t="shared" si="136"/>
        <v>0</v>
      </c>
      <c r="M78" s="433">
        <f t="shared" si="136"/>
        <v>0</v>
      </c>
      <c r="N78" s="433">
        <f t="shared" si="136"/>
        <v>0</v>
      </c>
      <c r="O78" s="433">
        <f t="shared" si="136"/>
        <v>0</v>
      </c>
      <c r="P78" s="433">
        <f t="shared" si="136"/>
        <v>0</v>
      </c>
      <c r="Q78" s="433">
        <f t="shared" si="136"/>
        <v>0</v>
      </c>
      <c r="R78" s="433">
        <f t="shared" si="136"/>
        <v>0</v>
      </c>
      <c r="S78" s="433">
        <f t="shared" si="136"/>
        <v>0</v>
      </c>
      <c r="T78" s="433">
        <f t="shared" si="136"/>
        <v>0</v>
      </c>
      <c r="U78" s="433">
        <f t="shared" si="136"/>
        <v>0</v>
      </c>
      <c r="V78" s="433">
        <f t="shared" si="136"/>
        <v>0</v>
      </c>
      <c r="W78" s="433">
        <f t="shared" si="136"/>
        <v>0</v>
      </c>
      <c r="X78" s="433">
        <f t="shared" si="136"/>
        <v>0</v>
      </c>
      <c r="Y78" s="433">
        <f t="shared" si="136"/>
        <v>0</v>
      </c>
      <c r="Z78" s="433">
        <f t="shared" si="136"/>
        <v>0</v>
      </c>
      <c r="AA78" s="433">
        <f t="shared" si="136"/>
        <v>0</v>
      </c>
      <c r="AB78" s="433">
        <f t="shared" si="136"/>
        <v>0</v>
      </c>
      <c r="AC78" s="433">
        <f t="shared" si="136"/>
        <v>0</v>
      </c>
      <c r="AD78" s="433">
        <f t="shared" si="136"/>
        <v>0</v>
      </c>
      <c r="AE78" s="433">
        <f t="shared" si="136"/>
        <v>0</v>
      </c>
      <c r="AF78" s="30"/>
      <c r="AG78" s="30"/>
    </row>
    <row r="80" spans="1:34">
      <c r="AF80" s="31" t="str">
        <f>TEXT($B$5,"m/d/yyyy")</f>
        <v>3/1/2019</v>
      </c>
      <c r="AG80" s="31" t="str">
        <f>TEXT($B$6,"m/d/yyyy")</f>
        <v>3/1/2019</v>
      </c>
      <c r="AH80" s="31" t="str">
        <f>TEXT($B$6,"m/d/yyyy")</f>
        <v>3/1/2019</v>
      </c>
    </row>
    <row r="81" spans="32:34">
      <c r="AF81" s="31" t="str">
        <f>TEXT($C$5,"m/d/yyyy")</f>
        <v>2/29/2020</v>
      </c>
      <c r="AG81" s="31" t="str">
        <f>TEXT($C$6,"m/d/yyyy")</f>
        <v>2/29/2020</v>
      </c>
      <c r="AH81" s="31" t="str">
        <f>TEXT($C$6,"m/d/yyyy")</f>
        <v>2/29/2020</v>
      </c>
    </row>
  </sheetData>
  <mergeCells count="11">
    <mergeCell ref="AF14:AH14"/>
    <mergeCell ref="B14:D14"/>
    <mergeCell ref="E14:G14"/>
    <mergeCell ref="H14:J14"/>
    <mergeCell ref="K14:M14"/>
    <mergeCell ref="N14:P14"/>
    <mergeCell ref="Q14:S14"/>
    <mergeCell ref="T14:V14"/>
    <mergeCell ref="W14:Y14"/>
    <mergeCell ref="Z14:AB14"/>
    <mergeCell ref="AC14:AE14"/>
  </mergeCells>
  <phoneticPr fontId="0" type="noConversion"/>
  <conditionalFormatting sqref="B17:D26 B46:AE55">
    <cfRule type="expression" dxfId="18" priority="43">
      <formula>B$77&gt;B$76</formula>
    </cfRule>
  </conditionalFormatting>
  <conditionalFormatting sqref="E17:AE26">
    <cfRule type="expression" dxfId="17" priority="42">
      <formula>E$77&gt;E$76</formula>
    </cfRule>
  </conditionalFormatting>
  <conditionalFormatting sqref="C17:C20 C22:C26 F17:F20 I17:I20 L17:L20 O18:O20 R18:R20 U18:U20 X18:X20 AA18:AA20 AD18:AD20 AG18:AG20 AG22:AG26 F22:F26 I22:I26 L22:L26 O22:O26 R22:R26 U22:U26 X22:X26 AA22:AA26 AD22:AD26 AD46:AD55 AA46:AA55 X46:X55 U46:U55 L46:L55 I46:I55 F46:F55 AG46:AG55 C46:C55 O46:O55 R46:R55">
    <cfRule type="cellIs" dxfId="16" priority="36" operator="notEqual">
      <formula>0</formula>
    </cfRule>
  </conditionalFormatting>
  <conditionalFormatting sqref="B27:D36">
    <cfRule type="expression" dxfId="15" priority="8">
      <formula>B$77&gt;B$76</formula>
    </cfRule>
  </conditionalFormatting>
  <conditionalFormatting sqref="E27:AE36">
    <cfRule type="expression" dxfId="14" priority="7">
      <formula>E$77&gt;E$76</formula>
    </cfRule>
  </conditionalFormatting>
  <conditionalFormatting sqref="C27:C30 C32:C36 F27:F30 I27:I30 L27:L30 O28:O30 R28:R30 U28:U30 X28:X30 AA28:AA30 AD28:AD30 AG28:AG30 AG32:AG36 F32:F36 I32:I36 L32:L36 O32:O36 R32:R36 U32:U36 X32:X36 AA32:AA36 AD32:AD36">
    <cfRule type="cellIs" dxfId="13" priority="5" operator="notEqual">
      <formula>0</formula>
    </cfRule>
  </conditionalFormatting>
  <conditionalFormatting sqref="B37:D45">
    <cfRule type="expression" dxfId="12" priority="4">
      <formula>B$77&gt;B$76</formula>
    </cfRule>
  </conditionalFormatting>
  <conditionalFormatting sqref="E37:AE45">
    <cfRule type="expression" dxfId="11" priority="3">
      <formula>E$77&gt;E$76</formula>
    </cfRule>
  </conditionalFormatting>
  <conditionalFormatting sqref="C37:C40 C42:C45 F37:F40 I37:I40 L37:L40 O38:O40 R38:R40 U38:U40 X38:X40 AA38:AA40 AD38:AD40 AG38:AG40 AG42:AG45 F42:F45 I42:I45 L42:L45 O42:O45 R42:R45 U42:U45 X42:X45 AA42:AA45 AD42:AD45">
    <cfRule type="cellIs" dxfId="10" priority="1" operator="notEqual">
      <formula>0</formula>
    </cfRule>
  </conditionalFormatting>
  <conditionalFormatting sqref="B14:AE55">
    <cfRule type="expression" dxfId="9" priority="100">
      <formula>B$74&gt;$D$6</formula>
    </cfRule>
  </conditionalFormatting>
  <printOptions headings="1"/>
  <pageMargins left="0.25" right="0.25" top="0.75" bottom="0.75" header="0.3" footer="0.3"/>
  <pageSetup scale="22" fitToHeight="0" orientation="landscape" r:id="rId1"/>
  <headerFooter alignWithMargins="0"/>
  <colBreaks count="2" manualBreakCount="2">
    <brk id="13" max="45" man="1"/>
    <brk id="25" max="45" man="1"/>
  </colBreaks>
  <ignoredErrors>
    <ignoredError sqref="C22 F22 I22 L22 O22 R22" formula="1"/>
    <ignoredError sqref="X22 AA22" evalError="1"/>
    <ignoredError sqref="U22 AD22" evalError="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>
          <x14:formula1>
            <xm:f>'Revenue Sources'!$B$2:$B$101</xm:f>
          </x14:formula1>
          <xm:sqref>A53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BW546"/>
  <sheetViews>
    <sheetView showGridLines="0" zoomScaleNormal="100" workbookViewId="0">
      <selection activeCell="C35" sqref="C35"/>
    </sheetView>
  </sheetViews>
  <sheetFormatPr defaultColWidth="17.7109375" defaultRowHeight="12.75"/>
  <cols>
    <col min="1" max="1" width="29.7109375" customWidth="1"/>
    <col min="2" max="2" width="11.42578125" style="49" customWidth="1"/>
    <col min="3" max="3" width="8.5703125" style="40" customWidth="1"/>
    <col min="4" max="4" width="8.140625" style="40" customWidth="1"/>
    <col min="5" max="5" width="9.85546875" style="40" customWidth="1"/>
    <col min="6" max="6" width="17" customWidth="1"/>
    <col min="7" max="35" width="15.7109375" hidden="1" customWidth="1"/>
    <col min="36" max="37" width="15.7109375" style="1" hidden="1" customWidth="1"/>
    <col min="38" max="38" width="15.7109375" style="19" hidden="1" customWidth="1"/>
    <col min="39" max="39" width="11.28515625" customWidth="1"/>
  </cols>
  <sheetData>
    <row r="1" spans="1:75" ht="15.75" thickBot="1">
      <c r="A1" s="313" t="str">
        <f>Summary!A1</f>
        <v>DEPARTMENT OF HOMELESSNESS AND SUPPORTIVE HOUSING</v>
      </c>
      <c r="B1" s="30"/>
      <c r="C1" s="30"/>
      <c r="D1" s="30"/>
      <c r="E1" s="30"/>
      <c r="F1" s="7"/>
      <c r="G1" s="7"/>
      <c r="H1" s="7"/>
      <c r="I1" s="7"/>
      <c r="J1" s="7"/>
      <c r="K1" s="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5"/>
      <c r="AK1" s="75"/>
      <c r="AL1" s="311" t="s">
        <v>72</v>
      </c>
    </row>
    <row r="2" spans="1:75">
      <c r="A2" s="314" t="str">
        <f>Summary!A2</f>
        <v>RFQ 123: Support Services and Operations Services at New Program Site</v>
      </c>
      <c r="C2" s="312"/>
      <c r="D2" s="127"/>
      <c r="E2" s="315"/>
      <c r="F2" s="175"/>
      <c r="G2" s="175"/>
      <c r="H2" s="4"/>
      <c r="I2" s="4"/>
      <c r="J2" s="4"/>
      <c r="K2" s="4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127"/>
      <c r="AK2" s="127"/>
      <c r="AL2" s="14"/>
    </row>
    <row r="3" spans="1:75">
      <c r="A3" s="312" t="s">
        <v>0</v>
      </c>
      <c r="B3" s="127">
        <f>Summary!B3</f>
        <v>0</v>
      </c>
      <c r="C3" s="312"/>
      <c r="D3" s="127"/>
      <c r="E3" s="315"/>
      <c r="F3" s="175"/>
      <c r="G3" s="175"/>
      <c r="H3" s="4"/>
      <c r="I3" s="4"/>
      <c r="J3" s="4"/>
      <c r="K3" s="4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127"/>
      <c r="AK3" s="127"/>
      <c r="AL3" s="14"/>
    </row>
    <row r="4" spans="1:75">
      <c r="A4" s="312"/>
      <c r="B4" s="315"/>
      <c r="C4" s="77"/>
      <c r="D4" s="77"/>
      <c r="E4" s="77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7"/>
      <c r="AK4" s="7"/>
      <c r="AL4" s="14"/>
    </row>
    <row r="5" spans="1:75" ht="15.75">
      <c r="A5" s="32" t="s">
        <v>101</v>
      </c>
      <c r="B5" s="32"/>
      <c r="C5" s="32"/>
      <c r="D5" s="32"/>
      <c r="E5" s="77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93"/>
      <c r="AK5" s="93"/>
      <c r="AL5" s="14"/>
    </row>
    <row r="6" spans="1:75">
      <c r="A6" s="322" t="str">
        <f>Summary!A8</f>
        <v xml:space="preserve">Provider Name: </v>
      </c>
      <c r="B6" s="48"/>
      <c r="C6" s="39"/>
      <c r="D6" s="39"/>
      <c r="E6" s="39"/>
      <c r="F6" s="4"/>
      <c r="G6" s="84"/>
      <c r="H6" s="318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93"/>
      <c r="AK6" s="93"/>
      <c r="AL6" s="14"/>
    </row>
    <row r="7" spans="1:75" ht="13.5" thickBot="1">
      <c r="A7" s="322" t="str">
        <f>Summary!A9</f>
        <v>Program: New Program Site</v>
      </c>
      <c r="B7" s="48"/>
      <c r="C7" s="39"/>
      <c r="D7" s="39"/>
      <c r="E7" s="39"/>
      <c r="F7" s="425"/>
      <c r="G7" s="425" t="str">
        <f>Summary!C13</f>
        <v xml:space="preserve"> </v>
      </c>
      <c r="H7" s="425"/>
      <c r="I7" s="425"/>
      <c r="J7" s="425" t="str">
        <f>Summary!F13</f>
        <v xml:space="preserve"> </v>
      </c>
      <c r="K7" s="425"/>
      <c r="L7" s="425"/>
      <c r="M7" s="425" t="str">
        <f>Summary!I13</f>
        <v xml:space="preserve"> </v>
      </c>
      <c r="N7" s="425"/>
      <c r="O7" s="425"/>
      <c r="P7" s="425" t="str">
        <f>Summary!L13</f>
        <v xml:space="preserve"> </v>
      </c>
      <c r="Q7" s="425"/>
      <c r="R7" s="425"/>
      <c r="S7" s="425" t="str">
        <f>Summary!O13</f>
        <v xml:space="preserve"> </v>
      </c>
      <c r="T7" s="425"/>
      <c r="U7" s="425"/>
      <c r="V7" s="425" t="str">
        <f>Summary!R13</f>
        <v xml:space="preserve"> </v>
      </c>
      <c r="W7" s="425"/>
      <c r="X7" s="425"/>
      <c r="Y7" s="425" t="str">
        <f>Summary!U13</f>
        <v xml:space="preserve"> </v>
      </c>
      <c r="Z7" s="425"/>
      <c r="AA7" s="425"/>
      <c r="AB7" s="425" t="str">
        <f>Summary!X13</f>
        <v xml:space="preserve"> </v>
      </c>
      <c r="AC7" s="425"/>
      <c r="AD7" s="425"/>
      <c r="AE7" s="425" t="str">
        <f>Summary!AA13</f>
        <v xml:space="preserve"> </v>
      </c>
      <c r="AF7" s="425"/>
      <c r="AG7" s="425"/>
      <c r="AH7" s="425" t="str">
        <f>Summary!AD13</f>
        <v xml:space="preserve"> </v>
      </c>
      <c r="AI7" s="425"/>
      <c r="AJ7" s="93"/>
      <c r="AK7" s="93"/>
      <c r="AL7" s="5"/>
    </row>
    <row r="8" spans="1:75" ht="25.5" customHeight="1">
      <c r="A8" s="323"/>
      <c r="B8" s="50"/>
      <c r="C8" s="41"/>
      <c r="D8" s="41"/>
      <c r="E8" s="41"/>
      <c r="F8" s="516" t="str">
        <f>Summary!B14</f>
        <v>Year 1</v>
      </c>
      <c r="G8" s="517"/>
      <c r="H8" s="518"/>
      <c r="I8" s="519" t="str">
        <f>Summary!E14</f>
        <v>Year 2</v>
      </c>
      <c r="J8" s="520"/>
      <c r="K8" s="521"/>
      <c r="L8" s="522" t="str">
        <f>Summary!H14</f>
        <v>Year 3</v>
      </c>
      <c r="M8" s="523"/>
      <c r="N8" s="524"/>
      <c r="O8" s="549" t="str">
        <f>Summary!K14</f>
        <v>Year 4</v>
      </c>
      <c r="P8" s="550"/>
      <c r="Q8" s="551"/>
      <c r="R8" s="528" t="str">
        <f>Summary!N14</f>
        <v>Year 5</v>
      </c>
      <c r="S8" s="529"/>
      <c r="T8" s="530"/>
      <c r="U8" s="531" t="str">
        <f>Summary!Q14</f>
        <v>Year 6</v>
      </c>
      <c r="V8" s="532"/>
      <c r="W8" s="533"/>
      <c r="X8" s="534" t="str">
        <f>Summary!T14</f>
        <v>Year 7</v>
      </c>
      <c r="Y8" s="535"/>
      <c r="Z8" s="536"/>
      <c r="AA8" s="537" t="str">
        <f>Summary!W14</f>
        <v>Year 8</v>
      </c>
      <c r="AB8" s="538"/>
      <c r="AC8" s="539"/>
      <c r="AD8" s="540" t="str">
        <f>Summary!Z14</f>
        <v>Year 9</v>
      </c>
      <c r="AE8" s="541"/>
      <c r="AF8" s="542"/>
      <c r="AG8" s="543" t="str">
        <f>Summary!AC14</f>
        <v>Year 10</v>
      </c>
      <c r="AH8" s="544"/>
      <c r="AI8" s="545"/>
      <c r="AJ8" s="513" t="s">
        <v>54</v>
      </c>
      <c r="AK8" s="514"/>
      <c r="AL8" s="515"/>
    </row>
    <row r="9" spans="1:75" s="152" customFormat="1" ht="30" customHeight="1">
      <c r="A9" s="166"/>
      <c r="B9" s="167"/>
      <c r="C9" s="168"/>
      <c r="D9" s="168"/>
      <c r="E9" s="168"/>
      <c r="F9" s="169" t="str">
        <f>Summary!B15</f>
        <v>3/1/2019 - 2/29/2020</v>
      </c>
      <c r="G9" s="310" t="str">
        <f>Summary!C15</f>
        <v>3/1/2019 - 2/29/2020</v>
      </c>
      <c r="H9" s="170" t="str">
        <f>Summary!D15</f>
        <v>3/1/2019 - 2/29/2020</v>
      </c>
      <c r="I9" s="171" t="str">
        <f>Summary!E15</f>
        <v>N/A</v>
      </c>
      <c r="J9" s="309" t="str">
        <f>Summary!F15</f>
        <v>N/A</v>
      </c>
      <c r="K9" s="172" t="str">
        <f>Summary!G15</f>
        <v>N/A</v>
      </c>
      <c r="L9" s="302" t="str">
        <f>Summary!H15</f>
        <v>N/A</v>
      </c>
      <c r="M9" s="308" t="str">
        <f>Summary!I15</f>
        <v>N/A</v>
      </c>
      <c r="N9" s="305" t="str">
        <f>Summary!J15</f>
        <v>N/A</v>
      </c>
      <c r="O9" s="259" t="str">
        <f>Summary!K15</f>
        <v>N/A</v>
      </c>
      <c r="P9" s="260" t="str">
        <f>Summary!L15</f>
        <v>N/A</v>
      </c>
      <c r="Q9" s="261" t="str">
        <f>Summary!M15</f>
        <v>N/A</v>
      </c>
      <c r="R9" s="262" t="str">
        <f>Summary!N15</f>
        <v>N/A</v>
      </c>
      <c r="S9" s="263" t="str">
        <f>Summary!O15</f>
        <v>N/A</v>
      </c>
      <c r="T9" s="264" t="str">
        <f>Summary!P15</f>
        <v>N/A</v>
      </c>
      <c r="U9" s="268" t="str">
        <f>Summary!Q15</f>
        <v>N/A</v>
      </c>
      <c r="V9" s="269" t="str">
        <f>Summary!R15</f>
        <v>N/A</v>
      </c>
      <c r="W9" s="270" t="str">
        <f>Summary!S15</f>
        <v>N/A</v>
      </c>
      <c r="X9" s="274" t="str">
        <f>Summary!T15</f>
        <v>N/A</v>
      </c>
      <c r="Y9" s="275" t="str">
        <f>Summary!U15</f>
        <v>N/A</v>
      </c>
      <c r="Z9" s="276" t="str">
        <f>Summary!V15</f>
        <v>N/A</v>
      </c>
      <c r="AA9" s="280" t="str">
        <f>Summary!W15</f>
        <v>N/A</v>
      </c>
      <c r="AB9" s="281" t="str">
        <f>Summary!X15</f>
        <v>N/A</v>
      </c>
      <c r="AC9" s="282" t="str">
        <f>Summary!Y15</f>
        <v>N/A</v>
      </c>
      <c r="AD9" s="286" t="str">
        <f>Summary!Z15</f>
        <v>N/A</v>
      </c>
      <c r="AE9" s="287" t="str">
        <f>Summary!AA15</f>
        <v>N/A</v>
      </c>
      <c r="AF9" s="288" t="str">
        <f>Summary!AB15</f>
        <v>N/A</v>
      </c>
      <c r="AG9" s="292" t="str">
        <f>Summary!AC15</f>
        <v>N/A</v>
      </c>
      <c r="AH9" s="293" t="str">
        <f>Summary!AD15</f>
        <v>N/A</v>
      </c>
      <c r="AI9" s="294" t="str">
        <f>Summary!AE15</f>
        <v>N/A</v>
      </c>
      <c r="AJ9" s="298" t="str">
        <f>Summary!AF15</f>
        <v>3/1/2019 - 2/29/2020</v>
      </c>
      <c r="AK9" s="328" t="str">
        <f>Summary!AG15</f>
        <v>3/1/2019 - 2/29/2020</v>
      </c>
      <c r="AL9" s="299" t="str">
        <f>Summary!AH15</f>
        <v>3/1/2019 - 2/29/2020</v>
      </c>
    </row>
    <row r="10" spans="1:75" ht="25.5" customHeight="1">
      <c r="A10" s="11"/>
      <c r="B10" s="546" t="s">
        <v>8</v>
      </c>
      <c r="C10" s="546"/>
      <c r="D10" s="547" t="s">
        <v>63</v>
      </c>
      <c r="E10" s="548"/>
      <c r="F10" s="140" t="str">
        <f>Summary!B16</f>
        <v xml:space="preserve">Current </v>
      </c>
      <c r="G10" s="141" t="str">
        <f>Summary!C16</f>
        <v>Modification</v>
      </c>
      <c r="H10" s="142" t="str">
        <f>Summary!D16</f>
        <v xml:space="preserve">Revised </v>
      </c>
      <c r="I10" s="124" t="str">
        <f>Summary!E16</f>
        <v xml:space="preserve">Current </v>
      </c>
      <c r="J10" s="143" t="str">
        <f>Summary!F16</f>
        <v>Modification</v>
      </c>
      <c r="K10" s="144" t="str">
        <f>Summary!G16</f>
        <v xml:space="preserve">Revised </v>
      </c>
      <c r="L10" s="303" t="str">
        <f>Summary!H16</f>
        <v xml:space="preserve">Current </v>
      </c>
      <c r="M10" s="238" t="str">
        <f>Summary!I16</f>
        <v>Modification</v>
      </c>
      <c r="N10" s="306" t="str">
        <f>Summary!J16</f>
        <v xml:space="preserve">Revised </v>
      </c>
      <c r="O10" s="256" t="str">
        <f>Summary!K16</f>
        <v xml:space="preserve">Current </v>
      </c>
      <c r="P10" s="257" t="str">
        <f>Summary!L16</f>
        <v>Modification</v>
      </c>
      <c r="Q10" s="258" t="str">
        <f>Summary!M16</f>
        <v xml:space="preserve">Revised </v>
      </c>
      <c r="R10" s="265" t="str">
        <f>Summary!N16</f>
        <v xml:space="preserve">Current </v>
      </c>
      <c r="S10" s="266" t="str">
        <f>Summary!O16</f>
        <v>Modification</v>
      </c>
      <c r="T10" s="267" t="str">
        <f>Summary!P16</f>
        <v xml:space="preserve">Revised </v>
      </c>
      <c r="U10" s="271" t="str">
        <f>Summary!Q16</f>
        <v xml:space="preserve">Current </v>
      </c>
      <c r="V10" s="272" t="str">
        <f>Summary!R16</f>
        <v>Modification</v>
      </c>
      <c r="W10" s="273" t="str">
        <f>Summary!S16</f>
        <v xml:space="preserve">Revised </v>
      </c>
      <c r="X10" s="277" t="str">
        <f>Summary!T16</f>
        <v xml:space="preserve">Current </v>
      </c>
      <c r="Y10" s="278" t="str">
        <f>Summary!U16</f>
        <v>Modification</v>
      </c>
      <c r="Z10" s="279" t="str">
        <f>Summary!V16</f>
        <v xml:space="preserve">Revised </v>
      </c>
      <c r="AA10" s="283" t="str">
        <f>Summary!W16</f>
        <v xml:space="preserve">Current </v>
      </c>
      <c r="AB10" s="284" t="str">
        <f>Summary!X16</f>
        <v>Modification</v>
      </c>
      <c r="AC10" s="285" t="str">
        <f>Summary!Y16</f>
        <v xml:space="preserve">Revised </v>
      </c>
      <c r="AD10" s="289" t="str">
        <f>Summary!Z16</f>
        <v xml:space="preserve">Current </v>
      </c>
      <c r="AE10" s="290" t="str">
        <f>Summary!AA16</f>
        <v>Modification</v>
      </c>
      <c r="AF10" s="291" t="str">
        <f>Summary!AB16</f>
        <v xml:space="preserve">Revised </v>
      </c>
      <c r="AG10" s="295" t="str">
        <f>Summary!AC16</f>
        <v xml:space="preserve">Current </v>
      </c>
      <c r="AH10" s="296" t="str">
        <f>Summary!AD16</f>
        <v>Modification</v>
      </c>
      <c r="AI10" s="297" t="str">
        <f>Summary!AE16</f>
        <v xml:space="preserve">Revised </v>
      </c>
      <c r="AJ10" s="300" t="str">
        <f>Summary!AF16</f>
        <v>Current Total</v>
      </c>
      <c r="AK10" s="336" t="s">
        <v>82</v>
      </c>
      <c r="AL10" s="301" t="str">
        <f>Summary!AH16</f>
        <v>Revised Total</v>
      </c>
    </row>
    <row r="11" spans="1:75" ht="38.25">
      <c r="A11" s="8" t="s">
        <v>10</v>
      </c>
      <c r="B11" s="51" t="s">
        <v>162</v>
      </c>
      <c r="C11" s="42" t="s">
        <v>11</v>
      </c>
      <c r="D11" s="42" t="s">
        <v>12</v>
      </c>
      <c r="E11" s="114" t="s">
        <v>13</v>
      </c>
      <c r="F11" s="145" t="s">
        <v>84</v>
      </c>
      <c r="G11" s="112" t="s">
        <v>58</v>
      </c>
      <c r="H11" s="146" t="s">
        <v>85</v>
      </c>
      <c r="I11" s="117" t="str">
        <f t="shared" ref="I11:O11" si="0">F11</f>
        <v>Curent Budgeted Salary</v>
      </c>
      <c r="J11" s="113" t="str">
        <f t="shared" si="0"/>
        <v>Change</v>
      </c>
      <c r="K11" s="118" t="str">
        <f t="shared" si="0"/>
        <v>New Budgeted Salary</v>
      </c>
      <c r="L11" s="304" t="str">
        <f t="shared" si="0"/>
        <v>Curent Budgeted Salary</v>
      </c>
      <c r="M11" s="307" t="str">
        <f t="shared" si="0"/>
        <v>Change</v>
      </c>
      <c r="N11" s="305" t="str">
        <f t="shared" si="0"/>
        <v>New Budgeted Salary</v>
      </c>
      <c r="O11" s="256" t="str">
        <f t="shared" si="0"/>
        <v>Curent Budgeted Salary</v>
      </c>
      <c r="P11" s="257" t="str">
        <f t="shared" ref="P11" si="1">M11</f>
        <v>Change</v>
      </c>
      <c r="Q11" s="258" t="str">
        <f t="shared" ref="Q11" si="2">N11</f>
        <v>New Budgeted Salary</v>
      </c>
      <c r="R11" s="265" t="str">
        <f t="shared" ref="R11" si="3">O11</f>
        <v>Curent Budgeted Salary</v>
      </c>
      <c r="S11" s="266" t="str">
        <f t="shared" ref="S11" si="4">P11</f>
        <v>Change</v>
      </c>
      <c r="T11" s="267" t="str">
        <f t="shared" ref="T11" si="5">Q11</f>
        <v>New Budgeted Salary</v>
      </c>
      <c r="U11" s="271" t="str">
        <f t="shared" ref="U11" si="6">R11</f>
        <v>Curent Budgeted Salary</v>
      </c>
      <c r="V11" s="272" t="str">
        <f t="shared" ref="V11" si="7">S11</f>
        <v>Change</v>
      </c>
      <c r="W11" s="273" t="str">
        <f t="shared" ref="W11" si="8">T11</f>
        <v>New Budgeted Salary</v>
      </c>
      <c r="X11" s="277" t="str">
        <f t="shared" ref="X11" si="9">U11</f>
        <v>Curent Budgeted Salary</v>
      </c>
      <c r="Y11" s="278" t="str">
        <f t="shared" ref="Y11" si="10">V11</f>
        <v>Change</v>
      </c>
      <c r="Z11" s="279" t="str">
        <f t="shared" ref="Z11" si="11">W11</f>
        <v>New Budgeted Salary</v>
      </c>
      <c r="AA11" s="283" t="str">
        <f t="shared" ref="AA11" si="12">X11</f>
        <v>Curent Budgeted Salary</v>
      </c>
      <c r="AB11" s="284" t="str">
        <f t="shared" ref="AB11" si="13">Y11</f>
        <v>Change</v>
      </c>
      <c r="AC11" s="285" t="str">
        <f t="shared" ref="AC11" si="14">Z11</f>
        <v>New Budgeted Salary</v>
      </c>
      <c r="AD11" s="289" t="str">
        <f t="shared" ref="AD11" si="15">AA11</f>
        <v>Curent Budgeted Salary</v>
      </c>
      <c r="AE11" s="290" t="str">
        <f t="shared" ref="AE11" si="16">AB11</f>
        <v>Change</v>
      </c>
      <c r="AF11" s="291" t="str">
        <f t="shared" ref="AF11" si="17">AC11</f>
        <v>New Budgeted Salary</v>
      </c>
      <c r="AG11" s="295" t="str">
        <f t="shared" ref="AG11" si="18">AD11</f>
        <v>Curent Budgeted Salary</v>
      </c>
      <c r="AH11" s="296" t="str">
        <f t="shared" ref="AH11:AI11" si="19">AE11</f>
        <v>Change</v>
      </c>
      <c r="AI11" s="297" t="str">
        <f t="shared" si="19"/>
        <v>New Budgeted Salary</v>
      </c>
      <c r="AJ11" s="300" t="str">
        <f>L11</f>
        <v>Curent Budgeted Salary</v>
      </c>
      <c r="AK11" s="336" t="s">
        <v>58</v>
      </c>
      <c r="AL11" s="301" t="str">
        <f>N11</f>
        <v>New Budgeted Salary</v>
      </c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</row>
    <row r="12" spans="1:75" ht="19.5" customHeight="1">
      <c r="A12" s="463"/>
      <c r="B12" s="464"/>
      <c r="C12" s="465"/>
      <c r="D12" s="466"/>
      <c r="E12" s="317">
        <f>D12*C12</f>
        <v>0</v>
      </c>
      <c r="F12" s="203">
        <f t="shared" ref="F12:F37" si="20">$B12*$E12</f>
        <v>0</v>
      </c>
      <c r="G12" s="461"/>
      <c r="H12" s="205">
        <f>F12+G12</f>
        <v>0</v>
      </c>
      <c r="I12" s="203">
        <f>IF(J$7="EXTENSION YEAR",0,IF(Summary!$D$6&gt;=I$56,'Salary - Support Svcs'!H12,0))</f>
        <v>0</v>
      </c>
      <c r="J12" s="394"/>
      <c r="K12" s="205">
        <f>I12+J12</f>
        <v>0</v>
      </c>
      <c r="L12" s="203">
        <f>IF(M$7="EXTENSION YEAR",0,IF(Summary!$D$6&gt;=L$56,'Salary - Support Svcs'!K12,0))</f>
        <v>0</v>
      </c>
      <c r="M12" s="394"/>
      <c r="N12" s="205">
        <f>L12+M12</f>
        <v>0</v>
      </c>
      <c r="O12" s="203">
        <f>IF(P$7="EXTENSION YEAR",0,IF(Summary!$D$6&gt;=O$56,'Salary - Support Svcs'!N12,0))</f>
        <v>0</v>
      </c>
      <c r="P12" s="394"/>
      <c r="Q12" s="205">
        <f>O12+P12</f>
        <v>0</v>
      </c>
      <c r="R12" s="203">
        <f>IF(S$7="EXTENSION YEAR",0,IF(Summary!$D$6&gt;=R$56,'Salary - Support Svcs'!Q12,0))</f>
        <v>0</v>
      </c>
      <c r="S12" s="394"/>
      <c r="T12" s="205">
        <f>R12+S12</f>
        <v>0</v>
      </c>
      <c r="U12" s="203">
        <f>IF(V$7="EXTENSION YEAR",0,IF(Summary!$D$6&gt;=U$56,'Salary - Support Svcs'!T12,0))</f>
        <v>0</v>
      </c>
      <c r="V12" s="394"/>
      <c r="W12" s="205">
        <f>U12+V12</f>
        <v>0</v>
      </c>
      <c r="X12" s="203">
        <f>IF(Y$7="EXTENSION YEAR",0,IF(Summary!$D$6&gt;=X$56,'Salary - Support Svcs'!W12,0))</f>
        <v>0</v>
      </c>
      <c r="Y12" s="394"/>
      <c r="Z12" s="205">
        <f>X12+Y12</f>
        <v>0</v>
      </c>
      <c r="AA12" s="203">
        <f>IF(AB$7="EXTENSION YEAR",0,IF(Summary!$D$6&gt;=AA$56,'Salary - Support Svcs'!Z12,0))</f>
        <v>0</v>
      </c>
      <c r="AB12" s="394"/>
      <c r="AC12" s="205">
        <f>AA12+AB12</f>
        <v>0</v>
      </c>
      <c r="AD12" s="203">
        <f>IF(AE$7="EXTENSION YEAR",0,IF(Summary!$D$6&gt;=AD$56,'Salary - Support Svcs'!AC12,0))</f>
        <v>0</v>
      </c>
      <c r="AE12" s="394"/>
      <c r="AF12" s="205">
        <f>AD12+AE12</f>
        <v>0</v>
      </c>
      <c r="AG12" s="203">
        <f>IF(AH$7="EXTENSION YEAR",0,IF(Summary!$D$6&gt;=AG$56,'Salary - Support Svcs'!AF12,0))</f>
        <v>0</v>
      </c>
      <c r="AH12" s="394"/>
      <c r="AI12" s="205">
        <f>AG12+AH12</f>
        <v>0</v>
      </c>
      <c r="AJ12" s="331">
        <f>SUM(F12,I12,L12,O12,R12,U12,X12,AA12,AD12,AG12)</f>
        <v>0</v>
      </c>
      <c r="AK12" s="208">
        <f>SUM(G12,J12,M12,P12,S12,V12,Y12,AB12,AE12,AH12)</f>
        <v>0</v>
      </c>
      <c r="AL12" s="207">
        <f>SUM(H12,K12,N12,Q12,T12,W12,Z12,AC12,AF12,AI12)</f>
        <v>0</v>
      </c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</row>
    <row r="13" spans="1:75" s="2" customFormat="1" ht="19.5" customHeight="1">
      <c r="A13" s="463"/>
      <c r="B13" s="464"/>
      <c r="C13" s="465"/>
      <c r="D13" s="466"/>
      <c r="E13" s="317">
        <f t="shared" ref="E13:E37" si="21">D13*C13</f>
        <v>0</v>
      </c>
      <c r="F13" s="203">
        <f t="shared" si="20"/>
        <v>0</v>
      </c>
      <c r="G13" s="461"/>
      <c r="H13" s="205">
        <f t="shared" ref="H13:H34" si="22">F13+G13</f>
        <v>0</v>
      </c>
      <c r="I13" s="203">
        <f>IF(J$7="EXTENSION YEAR",0,IF(Summary!$D$6&gt;=I$56,'Salary - Support Svcs'!H13,0))</f>
        <v>0</v>
      </c>
      <c r="J13" s="394"/>
      <c r="K13" s="205">
        <f t="shared" ref="K13:K34" si="23">I13+J13</f>
        <v>0</v>
      </c>
      <c r="L13" s="203">
        <f>IF(M$7="EXTENSION YEAR",0,IF(Summary!$D$6&gt;=L$56,'Salary - Support Svcs'!K13,0))</f>
        <v>0</v>
      </c>
      <c r="M13" s="394"/>
      <c r="N13" s="205">
        <f t="shared" ref="N13:N34" si="24">L13+M13</f>
        <v>0</v>
      </c>
      <c r="O13" s="203">
        <f>IF(P$7="EXTENSION YEAR",0,IF(Summary!$D$6&gt;=O$56,'Salary - Support Svcs'!N13,0))</f>
        <v>0</v>
      </c>
      <c r="P13" s="394"/>
      <c r="Q13" s="205">
        <f t="shared" ref="Q13:Q34" si="25">O13+P13</f>
        <v>0</v>
      </c>
      <c r="R13" s="203">
        <f>IF(S$7="EXTENSION YEAR",0,IF(Summary!$D$6&gt;=R$56,'Salary - Support Svcs'!Q13,0))</f>
        <v>0</v>
      </c>
      <c r="S13" s="394"/>
      <c r="T13" s="205">
        <f t="shared" ref="T13:T34" si="26">R13+S13</f>
        <v>0</v>
      </c>
      <c r="U13" s="203">
        <f>IF(V$7="EXTENSION YEAR",0,IF(Summary!$D$6&gt;=U$56,'Salary - Support Svcs'!T13,0))</f>
        <v>0</v>
      </c>
      <c r="V13" s="394"/>
      <c r="W13" s="205">
        <f t="shared" ref="W13:W34" si="27">U13+V13</f>
        <v>0</v>
      </c>
      <c r="X13" s="203">
        <f>IF(Y$7="EXTENSION YEAR",0,IF(Summary!$D$6&gt;=X$56,'Salary - Support Svcs'!W13,0))</f>
        <v>0</v>
      </c>
      <c r="Y13" s="394"/>
      <c r="Z13" s="205">
        <f t="shared" ref="Z13:Z34" si="28">X13+Y13</f>
        <v>0</v>
      </c>
      <c r="AA13" s="203">
        <f>IF(AB$7="EXTENSION YEAR",0,IF(Summary!$D$6&gt;=AA$56,'Salary - Support Svcs'!Z13,0))</f>
        <v>0</v>
      </c>
      <c r="AB13" s="394"/>
      <c r="AC13" s="205">
        <f t="shared" ref="AC13:AC34" si="29">AA13+AB13</f>
        <v>0</v>
      </c>
      <c r="AD13" s="203">
        <f>IF(AE$7="EXTENSION YEAR",0,IF(Summary!$D$6&gt;=AD$56,'Salary - Support Svcs'!AC13,0))</f>
        <v>0</v>
      </c>
      <c r="AE13" s="394"/>
      <c r="AF13" s="205">
        <f t="shared" ref="AF13:AF34" si="30">AD13+AE13</f>
        <v>0</v>
      </c>
      <c r="AG13" s="203">
        <f>IF(AH$7="EXTENSION YEAR",0,IF(Summary!$D$6&gt;=AG$56,'Salary - Support Svcs'!AF13,0))</f>
        <v>0</v>
      </c>
      <c r="AH13" s="394"/>
      <c r="AI13" s="205">
        <f t="shared" ref="AI13:AI34" si="31">AG13+AH13</f>
        <v>0</v>
      </c>
      <c r="AJ13" s="331">
        <f t="shared" ref="AJ13:AK34" si="32">SUM(F13,I13,L13,O13,R13,U13,X13,AA13,AD13,AG13)</f>
        <v>0</v>
      </c>
      <c r="AK13" s="208">
        <f t="shared" si="32"/>
        <v>0</v>
      </c>
      <c r="AL13" s="207">
        <f t="shared" ref="AL13:AL34" si="33">SUM(H13,K13,N13,Q13,T13,W13,Z13,AC13,AF13,AI13)</f>
        <v>0</v>
      </c>
      <c r="AM13" s="59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</row>
    <row r="14" spans="1:75" s="1" customFormat="1" ht="20.100000000000001" customHeight="1">
      <c r="A14" s="463"/>
      <c r="B14" s="464"/>
      <c r="C14" s="465"/>
      <c r="D14" s="466"/>
      <c r="E14" s="317">
        <f t="shared" si="21"/>
        <v>0</v>
      </c>
      <c r="F14" s="203">
        <f t="shared" si="20"/>
        <v>0</v>
      </c>
      <c r="G14" s="461"/>
      <c r="H14" s="205">
        <f t="shared" si="22"/>
        <v>0</v>
      </c>
      <c r="I14" s="203">
        <f>IF(J$7="EXTENSION YEAR",0,IF(Summary!$D$6&gt;=I$56,'Salary - Support Svcs'!H14,0))</f>
        <v>0</v>
      </c>
      <c r="J14" s="394"/>
      <c r="K14" s="205">
        <f t="shared" si="23"/>
        <v>0</v>
      </c>
      <c r="L14" s="203">
        <f>IF(M$7="EXTENSION YEAR",0,IF(Summary!$D$6&gt;=L$56,'Salary - Support Svcs'!K14,0))</f>
        <v>0</v>
      </c>
      <c r="M14" s="394"/>
      <c r="N14" s="205">
        <f t="shared" si="24"/>
        <v>0</v>
      </c>
      <c r="O14" s="203">
        <f>IF(P$7="EXTENSION YEAR",0,IF(Summary!$D$6&gt;=O$56,'Salary - Support Svcs'!N14,0))</f>
        <v>0</v>
      </c>
      <c r="P14" s="394"/>
      <c r="Q14" s="205">
        <f t="shared" si="25"/>
        <v>0</v>
      </c>
      <c r="R14" s="203">
        <f>IF(S$7="EXTENSION YEAR",0,IF(Summary!$D$6&gt;=R$56,'Salary - Support Svcs'!Q14,0))</f>
        <v>0</v>
      </c>
      <c r="S14" s="394"/>
      <c r="T14" s="205">
        <f t="shared" si="26"/>
        <v>0</v>
      </c>
      <c r="U14" s="203">
        <f>IF(V$7="EXTENSION YEAR",0,IF(Summary!$D$6&gt;=U$56,'Salary - Support Svcs'!T14,0))</f>
        <v>0</v>
      </c>
      <c r="V14" s="394"/>
      <c r="W14" s="205">
        <f t="shared" si="27"/>
        <v>0</v>
      </c>
      <c r="X14" s="203">
        <f>IF(Y$7="EXTENSION YEAR",0,IF(Summary!$D$6&gt;=X$56,'Salary - Support Svcs'!W14,0))</f>
        <v>0</v>
      </c>
      <c r="Y14" s="394"/>
      <c r="Z14" s="205">
        <f t="shared" si="28"/>
        <v>0</v>
      </c>
      <c r="AA14" s="203">
        <f>IF(AB$7="EXTENSION YEAR",0,IF(Summary!$D$6&gt;=AA$56,'Salary - Support Svcs'!Z14,0))</f>
        <v>0</v>
      </c>
      <c r="AB14" s="394"/>
      <c r="AC14" s="205">
        <f t="shared" si="29"/>
        <v>0</v>
      </c>
      <c r="AD14" s="203">
        <f>IF(AE$7="EXTENSION YEAR",0,IF(Summary!$D$6&gt;=AD$56,'Salary - Support Svcs'!AC14,0))</f>
        <v>0</v>
      </c>
      <c r="AE14" s="394"/>
      <c r="AF14" s="205">
        <f t="shared" si="30"/>
        <v>0</v>
      </c>
      <c r="AG14" s="203">
        <f>IF(AH$7="EXTENSION YEAR",0,IF(Summary!$D$6&gt;=AG$56,'Salary - Support Svcs'!AF14,0))</f>
        <v>0</v>
      </c>
      <c r="AH14" s="394"/>
      <c r="AI14" s="205">
        <f t="shared" si="31"/>
        <v>0</v>
      </c>
      <c r="AJ14" s="331">
        <f t="shared" si="32"/>
        <v>0</v>
      </c>
      <c r="AK14" s="208">
        <f t="shared" si="32"/>
        <v>0</v>
      </c>
      <c r="AL14" s="207">
        <f t="shared" si="33"/>
        <v>0</v>
      </c>
      <c r="AM14" s="59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</row>
    <row r="15" spans="1:75" s="1" customFormat="1" ht="20.100000000000001" customHeight="1">
      <c r="A15" s="463"/>
      <c r="B15" s="464"/>
      <c r="C15" s="465"/>
      <c r="D15" s="466"/>
      <c r="E15" s="317">
        <f t="shared" si="21"/>
        <v>0</v>
      </c>
      <c r="F15" s="203">
        <f t="shared" si="20"/>
        <v>0</v>
      </c>
      <c r="G15" s="461"/>
      <c r="H15" s="205">
        <f t="shared" si="22"/>
        <v>0</v>
      </c>
      <c r="I15" s="203">
        <f>IF(J$7="EXTENSION YEAR",0,IF(Summary!$D$6&gt;=I$56,'Salary - Support Svcs'!H15,0))</f>
        <v>0</v>
      </c>
      <c r="J15" s="394"/>
      <c r="K15" s="205">
        <f t="shared" si="23"/>
        <v>0</v>
      </c>
      <c r="L15" s="203">
        <f>IF(M$7="EXTENSION YEAR",0,IF(Summary!$D$6&gt;=L$56,'Salary - Support Svcs'!K15,0))</f>
        <v>0</v>
      </c>
      <c r="M15" s="394"/>
      <c r="N15" s="205">
        <f t="shared" si="24"/>
        <v>0</v>
      </c>
      <c r="O15" s="203">
        <f>IF(P$7="EXTENSION YEAR",0,IF(Summary!$D$6&gt;=O$56,'Salary - Support Svcs'!N15,0))</f>
        <v>0</v>
      </c>
      <c r="P15" s="394"/>
      <c r="Q15" s="205">
        <f t="shared" si="25"/>
        <v>0</v>
      </c>
      <c r="R15" s="203">
        <f>IF(S$7="EXTENSION YEAR",0,IF(Summary!$D$6&gt;=R$56,'Salary - Support Svcs'!Q15,0))</f>
        <v>0</v>
      </c>
      <c r="S15" s="394"/>
      <c r="T15" s="205">
        <f t="shared" si="26"/>
        <v>0</v>
      </c>
      <c r="U15" s="203">
        <f>IF(V$7="EXTENSION YEAR",0,IF(Summary!$D$6&gt;=U$56,'Salary - Support Svcs'!T15,0))</f>
        <v>0</v>
      </c>
      <c r="V15" s="394"/>
      <c r="W15" s="205">
        <f t="shared" si="27"/>
        <v>0</v>
      </c>
      <c r="X15" s="203">
        <f>IF(Y$7="EXTENSION YEAR",0,IF(Summary!$D$6&gt;=X$56,'Salary - Support Svcs'!W15,0))</f>
        <v>0</v>
      </c>
      <c r="Y15" s="394"/>
      <c r="Z15" s="205">
        <f t="shared" si="28"/>
        <v>0</v>
      </c>
      <c r="AA15" s="203">
        <f>IF(AB$7="EXTENSION YEAR",0,IF(Summary!$D$6&gt;=AA$56,'Salary - Support Svcs'!Z15,0))</f>
        <v>0</v>
      </c>
      <c r="AB15" s="394"/>
      <c r="AC15" s="205">
        <f t="shared" si="29"/>
        <v>0</v>
      </c>
      <c r="AD15" s="203">
        <f>IF(AE$7="EXTENSION YEAR",0,IF(Summary!$D$6&gt;=AD$56,'Salary - Support Svcs'!AC15,0))</f>
        <v>0</v>
      </c>
      <c r="AE15" s="394"/>
      <c r="AF15" s="205">
        <f t="shared" si="30"/>
        <v>0</v>
      </c>
      <c r="AG15" s="203">
        <f>IF(AH$7="EXTENSION YEAR",0,IF(Summary!$D$6&gt;=AG$56,'Salary - Support Svcs'!AF15,0))</f>
        <v>0</v>
      </c>
      <c r="AH15" s="394"/>
      <c r="AI15" s="205">
        <f t="shared" si="31"/>
        <v>0</v>
      </c>
      <c r="AJ15" s="331">
        <f t="shared" si="32"/>
        <v>0</v>
      </c>
      <c r="AK15" s="208">
        <f t="shared" si="32"/>
        <v>0</v>
      </c>
      <c r="AL15" s="207">
        <f t="shared" si="33"/>
        <v>0</v>
      </c>
      <c r="AM15" s="75"/>
      <c r="AN15" s="7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</row>
    <row r="16" spans="1:75" s="1" customFormat="1" ht="20.100000000000001" customHeight="1">
      <c r="A16" s="463"/>
      <c r="B16" s="464"/>
      <c r="C16" s="465"/>
      <c r="D16" s="466"/>
      <c r="E16" s="317">
        <f t="shared" si="21"/>
        <v>0</v>
      </c>
      <c r="F16" s="203">
        <f t="shared" si="20"/>
        <v>0</v>
      </c>
      <c r="G16" s="461"/>
      <c r="H16" s="205">
        <f t="shared" si="22"/>
        <v>0</v>
      </c>
      <c r="I16" s="203">
        <f>IF(J$7="EXTENSION YEAR",0,IF(Summary!$D$6&gt;=I$56,'Salary - Support Svcs'!H16,0))</f>
        <v>0</v>
      </c>
      <c r="J16" s="394"/>
      <c r="K16" s="205">
        <f t="shared" si="23"/>
        <v>0</v>
      </c>
      <c r="L16" s="203">
        <f>IF(M$7="EXTENSION YEAR",0,IF(Summary!$D$6&gt;=L$56,'Salary - Support Svcs'!K16,0))</f>
        <v>0</v>
      </c>
      <c r="M16" s="394"/>
      <c r="N16" s="205">
        <f t="shared" si="24"/>
        <v>0</v>
      </c>
      <c r="O16" s="203">
        <f>IF(P$7="EXTENSION YEAR",0,IF(Summary!$D$6&gt;=O$56,'Salary - Support Svcs'!N16,0))</f>
        <v>0</v>
      </c>
      <c r="P16" s="394"/>
      <c r="Q16" s="205">
        <f t="shared" si="25"/>
        <v>0</v>
      </c>
      <c r="R16" s="203">
        <f>IF(S$7="EXTENSION YEAR",0,IF(Summary!$D$6&gt;=R$56,'Salary - Support Svcs'!Q16,0))</f>
        <v>0</v>
      </c>
      <c r="S16" s="394"/>
      <c r="T16" s="205">
        <f t="shared" si="26"/>
        <v>0</v>
      </c>
      <c r="U16" s="203">
        <f>IF(V$7="EXTENSION YEAR",0,IF(Summary!$D$6&gt;=U$56,'Salary - Support Svcs'!T16,0))</f>
        <v>0</v>
      </c>
      <c r="V16" s="394"/>
      <c r="W16" s="205">
        <f t="shared" si="27"/>
        <v>0</v>
      </c>
      <c r="X16" s="203">
        <f>IF(Y$7="EXTENSION YEAR",0,IF(Summary!$D$6&gt;=X$56,'Salary - Support Svcs'!W16,0))</f>
        <v>0</v>
      </c>
      <c r="Y16" s="394"/>
      <c r="Z16" s="205">
        <f t="shared" si="28"/>
        <v>0</v>
      </c>
      <c r="AA16" s="203">
        <f>IF(AB$7="EXTENSION YEAR",0,IF(Summary!$D$6&gt;=AA$56,'Salary - Support Svcs'!Z16,0))</f>
        <v>0</v>
      </c>
      <c r="AB16" s="394"/>
      <c r="AC16" s="205">
        <f t="shared" si="29"/>
        <v>0</v>
      </c>
      <c r="AD16" s="203">
        <f>IF(AE$7="EXTENSION YEAR",0,IF(Summary!$D$6&gt;=AD$56,'Salary - Support Svcs'!AC16,0))</f>
        <v>0</v>
      </c>
      <c r="AE16" s="394"/>
      <c r="AF16" s="205">
        <f t="shared" si="30"/>
        <v>0</v>
      </c>
      <c r="AG16" s="203">
        <f>IF(AH$7="EXTENSION YEAR",0,IF(Summary!$D$6&gt;=AG$56,'Salary - Support Svcs'!AF16,0))</f>
        <v>0</v>
      </c>
      <c r="AH16" s="394"/>
      <c r="AI16" s="205">
        <f t="shared" si="31"/>
        <v>0</v>
      </c>
      <c r="AJ16" s="331">
        <f t="shared" si="32"/>
        <v>0</v>
      </c>
      <c r="AK16" s="208">
        <f t="shared" si="32"/>
        <v>0</v>
      </c>
      <c r="AL16" s="207">
        <f t="shared" si="33"/>
        <v>0</v>
      </c>
      <c r="AM16" s="75"/>
      <c r="AN16" s="7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</row>
    <row r="17" spans="1:75" s="2" customFormat="1" ht="20.100000000000001" customHeight="1">
      <c r="A17" s="463"/>
      <c r="B17" s="464"/>
      <c r="C17" s="465"/>
      <c r="D17" s="466"/>
      <c r="E17" s="317">
        <f t="shared" si="21"/>
        <v>0</v>
      </c>
      <c r="F17" s="203">
        <f t="shared" si="20"/>
        <v>0</v>
      </c>
      <c r="G17" s="461"/>
      <c r="H17" s="205">
        <f t="shared" si="22"/>
        <v>0</v>
      </c>
      <c r="I17" s="203">
        <f>IF(J$7="EXTENSION YEAR",0,IF(Summary!$D$6&gt;=I$56,'Salary - Support Svcs'!H17,0))</f>
        <v>0</v>
      </c>
      <c r="J17" s="394"/>
      <c r="K17" s="205">
        <f t="shared" si="23"/>
        <v>0</v>
      </c>
      <c r="L17" s="203">
        <f>IF(M$7="EXTENSION YEAR",0,IF(Summary!$D$6&gt;=L$56,'Salary - Support Svcs'!K17,0))</f>
        <v>0</v>
      </c>
      <c r="M17" s="394"/>
      <c r="N17" s="205">
        <f t="shared" si="24"/>
        <v>0</v>
      </c>
      <c r="O17" s="203">
        <f>IF(P$7="EXTENSION YEAR",0,IF(Summary!$D$6&gt;=O$56,'Salary - Support Svcs'!N17,0))</f>
        <v>0</v>
      </c>
      <c r="P17" s="394"/>
      <c r="Q17" s="205">
        <f t="shared" si="25"/>
        <v>0</v>
      </c>
      <c r="R17" s="203">
        <f>IF(S$7="EXTENSION YEAR",0,IF(Summary!$D$6&gt;=R$56,'Salary - Support Svcs'!Q17,0))</f>
        <v>0</v>
      </c>
      <c r="S17" s="394"/>
      <c r="T17" s="205">
        <f t="shared" si="26"/>
        <v>0</v>
      </c>
      <c r="U17" s="203">
        <f>IF(V$7="EXTENSION YEAR",0,IF(Summary!$D$6&gt;=U$56,'Salary - Support Svcs'!T17,0))</f>
        <v>0</v>
      </c>
      <c r="V17" s="394"/>
      <c r="W17" s="205">
        <f t="shared" si="27"/>
        <v>0</v>
      </c>
      <c r="X17" s="203">
        <f>IF(Y$7="EXTENSION YEAR",0,IF(Summary!$D$6&gt;=X$56,'Salary - Support Svcs'!W17,0))</f>
        <v>0</v>
      </c>
      <c r="Y17" s="394"/>
      <c r="Z17" s="205">
        <f t="shared" si="28"/>
        <v>0</v>
      </c>
      <c r="AA17" s="203">
        <f>IF(AB$7="EXTENSION YEAR",0,IF(Summary!$D$6&gt;=AA$56,'Salary - Support Svcs'!Z17,0))</f>
        <v>0</v>
      </c>
      <c r="AB17" s="394"/>
      <c r="AC17" s="205">
        <f t="shared" si="29"/>
        <v>0</v>
      </c>
      <c r="AD17" s="203">
        <f>IF(AE$7="EXTENSION YEAR",0,IF(Summary!$D$6&gt;=AD$56,'Salary - Support Svcs'!AC17,0))</f>
        <v>0</v>
      </c>
      <c r="AE17" s="394"/>
      <c r="AF17" s="205">
        <f t="shared" si="30"/>
        <v>0</v>
      </c>
      <c r="AG17" s="203">
        <f>IF(AH$7="EXTENSION YEAR",0,IF(Summary!$D$6&gt;=AG$56,'Salary - Support Svcs'!AF17,0))</f>
        <v>0</v>
      </c>
      <c r="AH17" s="394"/>
      <c r="AI17" s="205">
        <f t="shared" si="31"/>
        <v>0</v>
      </c>
      <c r="AJ17" s="331">
        <f t="shared" si="32"/>
        <v>0</v>
      </c>
      <c r="AK17" s="208">
        <f t="shared" si="32"/>
        <v>0</v>
      </c>
      <c r="AL17" s="207">
        <f t="shared" si="33"/>
        <v>0</v>
      </c>
      <c r="AM17" s="34"/>
      <c r="AN17" s="34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</row>
    <row r="18" spans="1:75" s="1" customFormat="1" ht="20.100000000000001" customHeight="1">
      <c r="A18" s="463"/>
      <c r="B18" s="464"/>
      <c r="C18" s="465"/>
      <c r="D18" s="466"/>
      <c r="E18" s="317">
        <f t="shared" si="21"/>
        <v>0</v>
      </c>
      <c r="F18" s="203">
        <f t="shared" si="20"/>
        <v>0</v>
      </c>
      <c r="G18" s="461"/>
      <c r="H18" s="205">
        <f t="shared" si="22"/>
        <v>0</v>
      </c>
      <c r="I18" s="203">
        <f>IF(J$7="EXTENSION YEAR",0,IF(Summary!$D$6&gt;=I$56,'Salary - Support Svcs'!H18,0))</f>
        <v>0</v>
      </c>
      <c r="J18" s="394"/>
      <c r="K18" s="205">
        <f t="shared" si="23"/>
        <v>0</v>
      </c>
      <c r="L18" s="203">
        <f>IF(M$7="EXTENSION YEAR",0,IF(Summary!$D$6&gt;=L$56,'Salary - Support Svcs'!K18,0))</f>
        <v>0</v>
      </c>
      <c r="M18" s="394"/>
      <c r="N18" s="205">
        <f t="shared" si="24"/>
        <v>0</v>
      </c>
      <c r="O18" s="203">
        <f>IF(P$7="EXTENSION YEAR",0,IF(Summary!$D$6&gt;=O$56,'Salary - Support Svcs'!N18,0))</f>
        <v>0</v>
      </c>
      <c r="P18" s="394"/>
      <c r="Q18" s="205">
        <f t="shared" si="25"/>
        <v>0</v>
      </c>
      <c r="R18" s="203">
        <f>IF(S$7="EXTENSION YEAR",0,IF(Summary!$D$6&gt;=R$56,'Salary - Support Svcs'!Q18,0))</f>
        <v>0</v>
      </c>
      <c r="S18" s="394"/>
      <c r="T18" s="205">
        <f t="shared" si="26"/>
        <v>0</v>
      </c>
      <c r="U18" s="203">
        <f>IF(V$7="EXTENSION YEAR",0,IF(Summary!$D$6&gt;=U$56,'Salary - Support Svcs'!T18,0))</f>
        <v>0</v>
      </c>
      <c r="V18" s="394"/>
      <c r="W18" s="205">
        <f t="shared" si="27"/>
        <v>0</v>
      </c>
      <c r="X18" s="203">
        <f>IF(Y$7="EXTENSION YEAR",0,IF(Summary!$D$6&gt;=X$56,'Salary - Support Svcs'!W18,0))</f>
        <v>0</v>
      </c>
      <c r="Y18" s="394"/>
      <c r="Z18" s="205">
        <f t="shared" si="28"/>
        <v>0</v>
      </c>
      <c r="AA18" s="203">
        <f>IF(AB$7="EXTENSION YEAR",0,IF(Summary!$D$6&gt;=AA$56,'Salary - Support Svcs'!Z18,0))</f>
        <v>0</v>
      </c>
      <c r="AB18" s="394"/>
      <c r="AC18" s="205">
        <f t="shared" si="29"/>
        <v>0</v>
      </c>
      <c r="AD18" s="203">
        <f>IF(AE$7="EXTENSION YEAR",0,IF(Summary!$D$6&gt;=AD$56,'Salary - Support Svcs'!AC18,0))</f>
        <v>0</v>
      </c>
      <c r="AE18" s="394"/>
      <c r="AF18" s="205">
        <f t="shared" si="30"/>
        <v>0</v>
      </c>
      <c r="AG18" s="203">
        <f>IF(AH$7="EXTENSION YEAR",0,IF(Summary!$D$6&gt;=AG$56,'Salary - Support Svcs'!AF18,0))</f>
        <v>0</v>
      </c>
      <c r="AH18" s="394"/>
      <c r="AI18" s="205">
        <f t="shared" si="31"/>
        <v>0</v>
      </c>
      <c r="AJ18" s="331">
        <f t="shared" si="32"/>
        <v>0</v>
      </c>
      <c r="AK18" s="208">
        <f t="shared" si="32"/>
        <v>0</v>
      </c>
      <c r="AL18" s="207">
        <f t="shared" si="33"/>
        <v>0</v>
      </c>
      <c r="AM18" s="75"/>
      <c r="AN18" s="7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</row>
    <row r="19" spans="1:75" s="2" customFormat="1" ht="20.100000000000001" customHeight="1">
      <c r="A19" s="468"/>
      <c r="B19" s="464"/>
      <c r="C19" s="465"/>
      <c r="D19" s="466"/>
      <c r="E19" s="317">
        <f t="shared" si="21"/>
        <v>0</v>
      </c>
      <c r="F19" s="203">
        <f t="shared" si="20"/>
        <v>0</v>
      </c>
      <c r="G19" s="461"/>
      <c r="H19" s="205">
        <f t="shared" si="22"/>
        <v>0</v>
      </c>
      <c r="I19" s="203">
        <f>IF(J$7="EXTENSION YEAR",0,IF(Summary!$D$6&gt;=I$56,'Salary - Support Svcs'!H19,0))</f>
        <v>0</v>
      </c>
      <c r="J19" s="394"/>
      <c r="K19" s="205">
        <f t="shared" si="23"/>
        <v>0</v>
      </c>
      <c r="L19" s="203">
        <f>IF(M$7="EXTENSION YEAR",0,IF(Summary!$D$6&gt;=L$56,'Salary - Support Svcs'!K19,0))</f>
        <v>0</v>
      </c>
      <c r="M19" s="394"/>
      <c r="N19" s="205">
        <f t="shared" si="24"/>
        <v>0</v>
      </c>
      <c r="O19" s="203">
        <f>IF(P$7="EXTENSION YEAR",0,IF(Summary!$D$6&gt;=O$56,'Salary - Support Svcs'!N19,0))</f>
        <v>0</v>
      </c>
      <c r="P19" s="394"/>
      <c r="Q19" s="205">
        <f t="shared" si="25"/>
        <v>0</v>
      </c>
      <c r="R19" s="203">
        <f>IF(S$7="EXTENSION YEAR",0,IF(Summary!$D$6&gt;=R$56,'Salary - Support Svcs'!Q19,0))</f>
        <v>0</v>
      </c>
      <c r="S19" s="394"/>
      <c r="T19" s="205">
        <f t="shared" si="26"/>
        <v>0</v>
      </c>
      <c r="U19" s="203">
        <f>IF(V$7="EXTENSION YEAR",0,IF(Summary!$D$6&gt;=U$56,'Salary - Support Svcs'!T19,0))</f>
        <v>0</v>
      </c>
      <c r="V19" s="394"/>
      <c r="W19" s="205">
        <f t="shared" si="27"/>
        <v>0</v>
      </c>
      <c r="X19" s="203">
        <f>IF(Y$7="EXTENSION YEAR",0,IF(Summary!$D$6&gt;=X$56,'Salary - Support Svcs'!W19,0))</f>
        <v>0</v>
      </c>
      <c r="Y19" s="394"/>
      <c r="Z19" s="205">
        <f t="shared" si="28"/>
        <v>0</v>
      </c>
      <c r="AA19" s="203">
        <f>IF(AB$7="EXTENSION YEAR",0,IF(Summary!$D$6&gt;=AA$56,'Salary - Support Svcs'!Z19,0))</f>
        <v>0</v>
      </c>
      <c r="AB19" s="394"/>
      <c r="AC19" s="205">
        <f t="shared" si="29"/>
        <v>0</v>
      </c>
      <c r="AD19" s="203">
        <f>IF(AE$7="EXTENSION YEAR",0,IF(Summary!$D$6&gt;=AD$56,'Salary - Support Svcs'!AC19,0))</f>
        <v>0</v>
      </c>
      <c r="AE19" s="394"/>
      <c r="AF19" s="205">
        <f t="shared" si="30"/>
        <v>0</v>
      </c>
      <c r="AG19" s="203">
        <f>IF(AH$7="EXTENSION YEAR",0,IF(Summary!$D$6&gt;=AG$56,'Salary - Support Svcs'!AF19,0))</f>
        <v>0</v>
      </c>
      <c r="AH19" s="394"/>
      <c r="AI19" s="205">
        <f t="shared" si="31"/>
        <v>0</v>
      </c>
      <c r="AJ19" s="331">
        <f t="shared" si="32"/>
        <v>0</v>
      </c>
      <c r="AK19" s="208">
        <f t="shared" si="32"/>
        <v>0</v>
      </c>
      <c r="AL19" s="207">
        <f t="shared" si="33"/>
        <v>0</v>
      </c>
      <c r="AM19" s="59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</row>
    <row r="20" spans="1:75" s="1" customFormat="1" ht="20.100000000000001" customHeight="1">
      <c r="A20" s="468"/>
      <c r="B20" s="464"/>
      <c r="C20" s="465"/>
      <c r="D20" s="466"/>
      <c r="E20" s="317">
        <f t="shared" si="21"/>
        <v>0</v>
      </c>
      <c r="F20" s="203">
        <f t="shared" si="20"/>
        <v>0</v>
      </c>
      <c r="G20" s="461"/>
      <c r="H20" s="205">
        <f t="shared" si="22"/>
        <v>0</v>
      </c>
      <c r="I20" s="203">
        <f>IF(J$7="EXTENSION YEAR",0,IF(Summary!$D$6&gt;=I$56,'Salary - Support Svcs'!H20,0))</f>
        <v>0</v>
      </c>
      <c r="J20" s="394"/>
      <c r="K20" s="205">
        <f t="shared" si="23"/>
        <v>0</v>
      </c>
      <c r="L20" s="203">
        <f>IF(M$7="EXTENSION YEAR",0,IF(Summary!$D$6&gt;=L$56,'Salary - Support Svcs'!K20,0))</f>
        <v>0</v>
      </c>
      <c r="M20" s="394"/>
      <c r="N20" s="205">
        <f t="shared" si="24"/>
        <v>0</v>
      </c>
      <c r="O20" s="203">
        <f>IF(P$7="EXTENSION YEAR",0,IF(Summary!$D$6&gt;=O$56,'Salary - Support Svcs'!N20,0))</f>
        <v>0</v>
      </c>
      <c r="P20" s="394"/>
      <c r="Q20" s="205">
        <f t="shared" si="25"/>
        <v>0</v>
      </c>
      <c r="R20" s="203">
        <f>IF(S$7="EXTENSION YEAR",0,IF(Summary!$D$6&gt;=R$56,'Salary - Support Svcs'!Q20,0))</f>
        <v>0</v>
      </c>
      <c r="S20" s="394"/>
      <c r="T20" s="205">
        <f t="shared" si="26"/>
        <v>0</v>
      </c>
      <c r="U20" s="203">
        <f>IF(V$7="EXTENSION YEAR",0,IF(Summary!$D$6&gt;=U$56,'Salary - Support Svcs'!T20,0))</f>
        <v>0</v>
      </c>
      <c r="V20" s="394"/>
      <c r="W20" s="205">
        <f t="shared" si="27"/>
        <v>0</v>
      </c>
      <c r="X20" s="203">
        <f>IF(Y$7="EXTENSION YEAR",0,IF(Summary!$D$6&gt;=X$56,'Salary - Support Svcs'!W20,0))</f>
        <v>0</v>
      </c>
      <c r="Y20" s="394"/>
      <c r="Z20" s="205">
        <f t="shared" si="28"/>
        <v>0</v>
      </c>
      <c r="AA20" s="203">
        <f>IF(AB$7="EXTENSION YEAR",0,IF(Summary!$D$6&gt;=AA$56,'Salary - Support Svcs'!Z20,0))</f>
        <v>0</v>
      </c>
      <c r="AB20" s="394"/>
      <c r="AC20" s="205">
        <f t="shared" si="29"/>
        <v>0</v>
      </c>
      <c r="AD20" s="203">
        <f>IF(AE$7="EXTENSION YEAR",0,IF(Summary!$D$6&gt;=AD$56,'Salary - Support Svcs'!AC20,0))</f>
        <v>0</v>
      </c>
      <c r="AE20" s="394"/>
      <c r="AF20" s="205">
        <f t="shared" si="30"/>
        <v>0</v>
      </c>
      <c r="AG20" s="203">
        <f>IF(AH$7="EXTENSION YEAR",0,IF(Summary!$D$6&gt;=AG$56,'Salary - Support Svcs'!AF20,0))</f>
        <v>0</v>
      </c>
      <c r="AH20" s="394"/>
      <c r="AI20" s="205">
        <f t="shared" si="31"/>
        <v>0</v>
      </c>
      <c r="AJ20" s="331">
        <f t="shared" si="32"/>
        <v>0</v>
      </c>
      <c r="AK20" s="208">
        <f t="shared" si="32"/>
        <v>0</v>
      </c>
      <c r="AL20" s="207">
        <f t="shared" si="33"/>
        <v>0</v>
      </c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</row>
    <row r="21" spans="1:75" s="1" customFormat="1" ht="20.100000000000001" customHeight="1">
      <c r="A21" s="468"/>
      <c r="B21" s="464"/>
      <c r="C21" s="465"/>
      <c r="D21" s="466"/>
      <c r="E21" s="317">
        <f t="shared" si="21"/>
        <v>0</v>
      </c>
      <c r="F21" s="203">
        <f t="shared" si="20"/>
        <v>0</v>
      </c>
      <c r="G21" s="461"/>
      <c r="H21" s="205">
        <f t="shared" si="22"/>
        <v>0</v>
      </c>
      <c r="I21" s="203">
        <f>IF(J$7="EXTENSION YEAR",0,IF(Summary!$D$6&gt;=I$56,'Salary - Support Svcs'!H21,0))</f>
        <v>0</v>
      </c>
      <c r="J21" s="394"/>
      <c r="K21" s="205">
        <f t="shared" si="23"/>
        <v>0</v>
      </c>
      <c r="L21" s="203">
        <f>IF(M$7="EXTENSION YEAR",0,IF(Summary!$D$6&gt;=L$56,'Salary - Support Svcs'!K21,0))</f>
        <v>0</v>
      </c>
      <c r="M21" s="394"/>
      <c r="N21" s="205">
        <f t="shared" si="24"/>
        <v>0</v>
      </c>
      <c r="O21" s="203">
        <f>IF(P$7="EXTENSION YEAR",0,IF(Summary!$D$6&gt;=O$56,'Salary - Support Svcs'!N21,0))</f>
        <v>0</v>
      </c>
      <c r="P21" s="394"/>
      <c r="Q21" s="205">
        <f t="shared" si="25"/>
        <v>0</v>
      </c>
      <c r="R21" s="203">
        <f>IF(S$7="EXTENSION YEAR",0,IF(Summary!$D$6&gt;=R$56,'Salary - Support Svcs'!Q21,0))</f>
        <v>0</v>
      </c>
      <c r="S21" s="394"/>
      <c r="T21" s="205">
        <f t="shared" si="26"/>
        <v>0</v>
      </c>
      <c r="U21" s="203">
        <f>IF(V$7="EXTENSION YEAR",0,IF(Summary!$D$6&gt;=U$56,'Salary - Support Svcs'!T21,0))</f>
        <v>0</v>
      </c>
      <c r="V21" s="394"/>
      <c r="W21" s="205">
        <f t="shared" si="27"/>
        <v>0</v>
      </c>
      <c r="X21" s="203">
        <f>IF(Y$7="EXTENSION YEAR",0,IF(Summary!$D$6&gt;=X$56,'Salary - Support Svcs'!W21,0))</f>
        <v>0</v>
      </c>
      <c r="Y21" s="394"/>
      <c r="Z21" s="205">
        <f t="shared" si="28"/>
        <v>0</v>
      </c>
      <c r="AA21" s="203">
        <f>IF(AB$7="EXTENSION YEAR",0,IF(Summary!$D$6&gt;=AA$56,'Salary - Support Svcs'!Z21,0))</f>
        <v>0</v>
      </c>
      <c r="AB21" s="394"/>
      <c r="AC21" s="205">
        <f t="shared" si="29"/>
        <v>0</v>
      </c>
      <c r="AD21" s="203">
        <f>IF(AE$7="EXTENSION YEAR",0,IF(Summary!$D$6&gt;=AD$56,'Salary - Support Svcs'!AC21,0))</f>
        <v>0</v>
      </c>
      <c r="AE21" s="394"/>
      <c r="AF21" s="205">
        <f t="shared" si="30"/>
        <v>0</v>
      </c>
      <c r="AG21" s="203">
        <f>IF(AH$7="EXTENSION YEAR",0,IF(Summary!$D$6&gt;=AG$56,'Salary - Support Svcs'!AF21,0))</f>
        <v>0</v>
      </c>
      <c r="AH21" s="394"/>
      <c r="AI21" s="205">
        <f t="shared" si="31"/>
        <v>0</v>
      </c>
      <c r="AJ21" s="331">
        <f t="shared" si="32"/>
        <v>0</v>
      </c>
      <c r="AK21" s="208">
        <f t="shared" si="32"/>
        <v>0</v>
      </c>
      <c r="AL21" s="207">
        <f t="shared" si="33"/>
        <v>0</v>
      </c>
      <c r="AM21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</row>
    <row r="22" spans="1:75" s="1" customFormat="1" ht="20.100000000000001" customHeight="1">
      <c r="A22" s="468"/>
      <c r="B22" s="464"/>
      <c r="C22" s="465"/>
      <c r="D22" s="466"/>
      <c r="E22" s="317">
        <f t="shared" si="21"/>
        <v>0</v>
      </c>
      <c r="F22" s="203">
        <f t="shared" si="20"/>
        <v>0</v>
      </c>
      <c r="G22" s="461"/>
      <c r="H22" s="205">
        <f t="shared" si="22"/>
        <v>0</v>
      </c>
      <c r="I22" s="203">
        <f>IF(J$7="EXTENSION YEAR",0,IF(Summary!$D$6&gt;=I$56,'Salary - Support Svcs'!H22,0))</f>
        <v>0</v>
      </c>
      <c r="J22" s="394"/>
      <c r="K22" s="205">
        <f t="shared" si="23"/>
        <v>0</v>
      </c>
      <c r="L22" s="203">
        <f>IF(M$7="EXTENSION YEAR",0,IF(Summary!$D$6&gt;=L$56,'Salary - Support Svcs'!K22,0))</f>
        <v>0</v>
      </c>
      <c r="M22" s="394"/>
      <c r="N22" s="205">
        <f t="shared" si="24"/>
        <v>0</v>
      </c>
      <c r="O22" s="203">
        <f>IF(P$7="EXTENSION YEAR",0,IF(Summary!$D$6&gt;=O$56,'Salary - Support Svcs'!N22,0))</f>
        <v>0</v>
      </c>
      <c r="P22" s="394"/>
      <c r="Q22" s="205">
        <f t="shared" si="25"/>
        <v>0</v>
      </c>
      <c r="R22" s="203">
        <f>IF(S$7="EXTENSION YEAR",0,IF(Summary!$D$6&gt;=R$56,'Salary - Support Svcs'!Q22,0))</f>
        <v>0</v>
      </c>
      <c r="S22" s="394"/>
      <c r="T22" s="205">
        <f t="shared" si="26"/>
        <v>0</v>
      </c>
      <c r="U22" s="203">
        <f>IF(V$7="EXTENSION YEAR",0,IF(Summary!$D$6&gt;=U$56,'Salary - Support Svcs'!T22,0))</f>
        <v>0</v>
      </c>
      <c r="V22" s="394"/>
      <c r="W22" s="205">
        <f t="shared" si="27"/>
        <v>0</v>
      </c>
      <c r="X22" s="203">
        <f>IF(Y$7="EXTENSION YEAR",0,IF(Summary!$D$6&gt;=X$56,'Salary - Support Svcs'!W22,0))</f>
        <v>0</v>
      </c>
      <c r="Y22" s="394"/>
      <c r="Z22" s="205">
        <f t="shared" si="28"/>
        <v>0</v>
      </c>
      <c r="AA22" s="203">
        <f>IF(AB$7="EXTENSION YEAR",0,IF(Summary!$D$6&gt;=AA$56,'Salary - Support Svcs'!Z22,0))</f>
        <v>0</v>
      </c>
      <c r="AB22" s="394"/>
      <c r="AC22" s="205">
        <f t="shared" si="29"/>
        <v>0</v>
      </c>
      <c r="AD22" s="203">
        <f>IF(AE$7="EXTENSION YEAR",0,IF(Summary!$D$6&gt;=AD$56,'Salary - Support Svcs'!AC22,0))</f>
        <v>0</v>
      </c>
      <c r="AE22" s="394"/>
      <c r="AF22" s="205">
        <f t="shared" si="30"/>
        <v>0</v>
      </c>
      <c r="AG22" s="203">
        <f>IF(AH$7="EXTENSION YEAR",0,IF(Summary!$D$6&gt;=AG$56,'Salary - Support Svcs'!AF22,0))</f>
        <v>0</v>
      </c>
      <c r="AH22" s="394"/>
      <c r="AI22" s="205">
        <f t="shared" si="31"/>
        <v>0</v>
      </c>
      <c r="AJ22" s="331">
        <f t="shared" si="32"/>
        <v>0</v>
      </c>
      <c r="AK22" s="208">
        <f t="shared" si="32"/>
        <v>0</v>
      </c>
      <c r="AL22" s="207">
        <f t="shared" si="33"/>
        <v>0</v>
      </c>
      <c r="AM22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</row>
    <row r="23" spans="1:75" s="1" customFormat="1" ht="20.100000000000001" customHeight="1">
      <c r="A23" s="468"/>
      <c r="B23" s="464"/>
      <c r="C23" s="465"/>
      <c r="D23" s="466"/>
      <c r="E23" s="317">
        <f t="shared" si="21"/>
        <v>0</v>
      </c>
      <c r="F23" s="203">
        <f t="shared" si="20"/>
        <v>0</v>
      </c>
      <c r="G23" s="461"/>
      <c r="H23" s="205">
        <f t="shared" si="22"/>
        <v>0</v>
      </c>
      <c r="I23" s="203">
        <f>IF(J$7="EXTENSION YEAR",0,IF(Summary!$D$6&gt;=I$56,'Salary - Support Svcs'!H23,0))</f>
        <v>0</v>
      </c>
      <c r="J23" s="394"/>
      <c r="K23" s="205">
        <f t="shared" si="23"/>
        <v>0</v>
      </c>
      <c r="L23" s="203">
        <f>IF(M$7="EXTENSION YEAR",0,IF(Summary!$D$6&gt;=L$56,'Salary - Support Svcs'!K23,0))</f>
        <v>0</v>
      </c>
      <c r="M23" s="394"/>
      <c r="N23" s="205">
        <f t="shared" si="24"/>
        <v>0</v>
      </c>
      <c r="O23" s="203">
        <f>IF(P$7="EXTENSION YEAR",0,IF(Summary!$D$6&gt;=O$56,'Salary - Support Svcs'!N23,0))</f>
        <v>0</v>
      </c>
      <c r="P23" s="394"/>
      <c r="Q23" s="205">
        <f t="shared" si="25"/>
        <v>0</v>
      </c>
      <c r="R23" s="203">
        <f>IF(S$7="EXTENSION YEAR",0,IF(Summary!$D$6&gt;=R$56,'Salary - Support Svcs'!Q23,0))</f>
        <v>0</v>
      </c>
      <c r="S23" s="394"/>
      <c r="T23" s="205">
        <f t="shared" si="26"/>
        <v>0</v>
      </c>
      <c r="U23" s="203">
        <f>IF(V$7="EXTENSION YEAR",0,IF(Summary!$D$6&gt;=U$56,'Salary - Support Svcs'!T23,0))</f>
        <v>0</v>
      </c>
      <c r="V23" s="394"/>
      <c r="W23" s="205">
        <f t="shared" si="27"/>
        <v>0</v>
      </c>
      <c r="X23" s="203">
        <f>IF(Y$7="EXTENSION YEAR",0,IF(Summary!$D$6&gt;=X$56,'Salary - Support Svcs'!W23,0))</f>
        <v>0</v>
      </c>
      <c r="Y23" s="394"/>
      <c r="Z23" s="205">
        <f t="shared" si="28"/>
        <v>0</v>
      </c>
      <c r="AA23" s="203">
        <f>IF(AB$7="EXTENSION YEAR",0,IF(Summary!$D$6&gt;=AA$56,'Salary - Support Svcs'!Z23,0))</f>
        <v>0</v>
      </c>
      <c r="AB23" s="394"/>
      <c r="AC23" s="205">
        <f t="shared" si="29"/>
        <v>0</v>
      </c>
      <c r="AD23" s="203">
        <f>IF(AE$7="EXTENSION YEAR",0,IF(Summary!$D$6&gt;=AD$56,'Salary - Support Svcs'!AC23,0))</f>
        <v>0</v>
      </c>
      <c r="AE23" s="394"/>
      <c r="AF23" s="205">
        <f t="shared" si="30"/>
        <v>0</v>
      </c>
      <c r="AG23" s="203">
        <f>IF(AH$7="EXTENSION YEAR",0,IF(Summary!$D$6&gt;=AG$56,'Salary - Support Svcs'!AF23,0))</f>
        <v>0</v>
      </c>
      <c r="AH23" s="394"/>
      <c r="AI23" s="205">
        <f t="shared" si="31"/>
        <v>0</v>
      </c>
      <c r="AJ23" s="331">
        <f t="shared" si="32"/>
        <v>0</v>
      </c>
      <c r="AK23" s="208">
        <f t="shared" si="32"/>
        <v>0</v>
      </c>
      <c r="AL23" s="207">
        <f t="shared" si="33"/>
        <v>0</v>
      </c>
      <c r="AM23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</row>
    <row r="24" spans="1:75" s="1" customFormat="1" ht="20.100000000000001" customHeight="1">
      <c r="A24" s="468"/>
      <c r="B24" s="464"/>
      <c r="C24" s="465"/>
      <c r="D24" s="466"/>
      <c r="E24" s="317">
        <f t="shared" si="21"/>
        <v>0</v>
      </c>
      <c r="F24" s="203">
        <f t="shared" si="20"/>
        <v>0</v>
      </c>
      <c r="G24" s="461"/>
      <c r="H24" s="205">
        <f t="shared" si="22"/>
        <v>0</v>
      </c>
      <c r="I24" s="203">
        <f>IF(J$7="EXTENSION YEAR",0,IF(Summary!$D$6&gt;=I$56,'Salary - Support Svcs'!H24,0))</f>
        <v>0</v>
      </c>
      <c r="J24" s="394"/>
      <c r="K24" s="205">
        <f t="shared" si="23"/>
        <v>0</v>
      </c>
      <c r="L24" s="203">
        <f>IF(M$7="EXTENSION YEAR",0,IF(Summary!$D$6&gt;=L$56,'Salary - Support Svcs'!K24,0))</f>
        <v>0</v>
      </c>
      <c r="M24" s="394"/>
      <c r="N24" s="205">
        <f t="shared" si="24"/>
        <v>0</v>
      </c>
      <c r="O24" s="203">
        <f>IF(P$7="EXTENSION YEAR",0,IF(Summary!$D$6&gt;=O$56,'Salary - Support Svcs'!N24,0))</f>
        <v>0</v>
      </c>
      <c r="P24" s="394"/>
      <c r="Q24" s="205">
        <f t="shared" si="25"/>
        <v>0</v>
      </c>
      <c r="R24" s="203">
        <f>IF(S$7="EXTENSION YEAR",0,IF(Summary!$D$6&gt;=R$56,'Salary - Support Svcs'!Q24,0))</f>
        <v>0</v>
      </c>
      <c r="S24" s="394"/>
      <c r="T24" s="205">
        <f t="shared" si="26"/>
        <v>0</v>
      </c>
      <c r="U24" s="203">
        <f>IF(V$7="EXTENSION YEAR",0,IF(Summary!$D$6&gt;=U$56,'Salary - Support Svcs'!T24,0))</f>
        <v>0</v>
      </c>
      <c r="V24" s="394"/>
      <c r="W24" s="205">
        <f t="shared" si="27"/>
        <v>0</v>
      </c>
      <c r="X24" s="203">
        <f>IF(Y$7="EXTENSION YEAR",0,IF(Summary!$D$6&gt;=X$56,'Salary - Support Svcs'!W24,0))</f>
        <v>0</v>
      </c>
      <c r="Y24" s="394"/>
      <c r="Z24" s="205">
        <f t="shared" si="28"/>
        <v>0</v>
      </c>
      <c r="AA24" s="203">
        <f>IF(AB$7="EXTENSION YEAR",0,IF(Summary!$D$6&gt;=AA$56,'Salary - Support Svcs'!Z24,0))</f>
        <v>0</v>
      </c>
      <c r="AB24" s="394"/>
      <c r="AC24" s="205">
        <f t="shared" si="29"/>
        <v>0</v>
      </c>
      <c r="AD24" s="203">
        <f>IF(AE$7="EXTENSION YEAR",0,IF(Summary!$D$6&gt;=AD$56,'Salary - Support Svcs'!AC24,0))</f>
        <v>0</v>
      </c>
      <c r="AE24" s="394"/>
      <c r="AF24" s="205">
        <f t="shared" si="30"/>
        <v>0</v>
      </c>
      <c r="AG24" s="203">
        <f>IF(AH$7="EXTENSION YEAR",0,IF(Summary!$D$6&gt;=AG$56,'Salary - Support Svcs'!AF24,0))</f>
        <v>0</v>
      </c>
      <c r="AH24" s="394"/>
      <c r="AI24" s="205">
        <f t="shared" si="31"/>
        <v>0</v>
      </c>
      <c r="AJ24" s="331">
        <f t="shared" si="32"/>
        <v>0</v>
      </c>
      <c r="AK24" s="208">
        <f t="shared" si="32"/>
        <v>0</v>
      </c>
      <c r="AL24" s="207">
        <f t="shared" si="33"/>
        <v>0</v>
      </c>
      <c r="AM24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</row>
    <row r="25" spans="1:75" s="1" customFormat="1" ht="20.100000000000001" customHeight="1">
      <c r="A25" s="468"/>
      <c r="B25" s="464"/>
      <c r="C25" s="465"/>
      <c r="D25" s="466"/>
      <c r="E25" s="317">
        <f t="shared" si="21"/>
        <v>0</v>
      </c>
      <c r="F25" s="203">
        <f t="shared" si="20"/>
        <v>0</v>
      </c>
      <c r="G25" s="461"/>
      <c r="H25" s="205">
        <f t="shared" si="22"/>
        <v>0</v>
      </c>
      <c r="I25" s="203">
        <f>IF(J$7="EXTENSION YEAR",0,IF(Summary!$D$6&gt;=I$56,'Salary - Support Svcs'!H25,0))</f>
        <v>0</v>
      </c>
      <c r="J25" s="394"/>
      <c r="K25" s="205">
        <f t="shared" si="23"/>
        <v>0</v>
      </c>
      <c r="L25" s="203">
        <f>IF(M$7="EXTENSION YEAR",0,IF(Summary!$D$6&gt;=L$56,'Salary - Support Svcs'!K25,0))</f>
        <v>0</v>
      </c>
      <c r="M25" s="394"/>
      <c r="N25" s="205">
        <f t="shared" si="24"/>
        <v>0</v>
      </c>
      <c r="O25" s="203">
        <f>IF(P$7="EXTENSION YEAR",0,IF(Summary!$D$6&gt;=O$56,'Salary - Support Svcs'!N25,0))</f>
        <v>0</v>
      </c>
      <c r="P25" s="394"/>
      <c r="Q25" s="205">
        <f t="shared" si="25"/>
        <v>0</v>
      </c>
      <c r="R25" s="203">
        <f>IF(S$7="EXTENSION YEAR",0,IF(Summary!$D$6&gt;=R$56,'Salary - Support Svcs'!Q25,0))</f>
        <v>0</v>
      </c>
      <c r="S25" s="394"/>
      <c r="T25" s="205">
        <f t="shared" si="26"/>
        <v>0</v>
      </c>
      <c r="U25" s="203">
        <f>IF(V$7="EXTENSION YEAR",0,IF(Summary!$D$6&gt;=U$56,'Salary - Support Svcs'!T25,0))</f>
        <v>0</v>
      </c>
      <c r="V25" s="394"/>
      <c r="W25" s="205">
        <f t="shared" si="27"/>
        <v>0</v>
      </c>
      <c r="X25" s="203">
        <f>IF(Y$7="EXTENSION YEAR",0,IF(Summary!$D$6&gt;=X$56,'Salary - Support Svcs'!W25,0))</f>
        <v>0</v>
      </c>
      <c r="Y25" s="394"/>
      <c r="Z25" s="205">
        <f t="shared" si="28"/>
        <v>0</v>
      </c>
      <c r="AA25" s="203">
        <f>IF(AB$7="EXTENSION YEAR",0,IF(Summary!$D$6&gt;=AA$56,'Salary - Support Svcs'!Z25,0))</f>
        <v>0</v>
      </c>
      <c r="AB25" s="394"/>
      <c r="AC25" s="205">
        <f t="shared" si="29"/>
        <v>0</v>
      </c>
      <c r="AD25" s="203">
        <f>IF(AE$7="EXTENSION YEAR",0,IF(Summary!$D$6&gt;=AD$56,'Salary - Support Svcs'!AC25,0))</f>
        <v>0</v>
      </c>
      <c r="AE25" s="394"/>
      <c r="AF25" s="205">
        <f t="shared" si="30"/>
        <v>0</v>
      </c>
      <c r="AG25" s="203">
        <f>IF(AH$7="EXTENSION YEAR",0,IF(Summary!$D$6&gt;=AG$56,'Salary - Support Svcs'!AF25,0))</f>
        <v>0</v>
      </c>
      <c r="AH25" s="394"/>
      <c r="AI25" s="205">
        <f t="shared" si="31"/>
        <v>0</v>
      </c>
      <c r="AJ25" s="331">
        <f t="shared" si="32"/>
        <v>0</v>
      </c>
      <c r="AK25" s="208">
        <f t="shared" si="32"/>
        <v>0</v>
      </c>
      <c r="AL25" s="207">
        <f t="shared" si="33"/>
        <v>0</v>
      </c>
      <c r="AM2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</row>
    <row r="26" spans="1:75" s="1" customFormat="1" ht="20.100000000000001" customHeight="1">
      <c r="A26" s="468"/>
      <c r="B26" s="464"/>
      <c r="C26" s="465"/>
      <c r="D26" s="466"/>
      <c r="E26" s="317">
        <f t="shared" si="21"/>
        <v>0</v>
      </c>
      <c r="F26" s="203">
        <f t="shared" si="20"/>
        <v>0</v>
      </c>
      <c r="G26" s="461"/>
      <c r="H26" s="205">
        <f t="shared" si="22"/>
        <v>0</v>
      </c>
      <c r="I26" s="203">
        <f>IF(J$7="EXTENSION YEAR",0,IF(Summary!$D$6&gt;=I$56,'Salary - Support Svcs'!H26,0))</f>
        <v>0</v>
      </c>
      <c r="J26" s="394"/>
      <c r="K26" s="205">
        <f t="shared" si="23"/>
        <v>0</v>
      </c>
      <c r="L26" s="203">
        <f>IF(M$7="EXTENSION YEAR",0,IF(Summary!$D$6&gt;=L$56,'Salary - Support Svcs'!K26,0))</f>
        <v>0</v>
      </c>
      <c r="M26" s="394"/>
      <c r="N26" s="205">
        <f t="shared" si="24"/>
        <v>0</v>
      </c>
      <c r="O26" s="203">
        <f>IF(P$7="EXTENSION YEAR",0,IF(Summary!$D$6&gt;=O$56,'Salary - Support Svcs'!N26,0))</f>
        <v>0</v>
      </c>
      <c r="P26" s="394"/>
      <c r="Q26" s="205">
        <f t="shared" si="25"/>
        <v>0</v>
      </c>
      <c r="R26" s="203">
        <f>IF(S$7="EXTENSION YEAR",0,IF(Summary!$D$6&gt;=R$56,'Salary - Support Svcs'!Q26,0))</f>
        <v>0</v>
      </c>
      <c r="S26" s="394"/>
      <c r="T26" s="205">
        <f t="shared" si="26"/>
        <v>0</v>
      </c>
      <c r="U26" s="203">
        <f>IF(V$7="EXTENSION YEAR",0,IF(Summary!$D$6&gt;=U$56,'Salary - Support Svcs'!T26,0))</f>
        <v>0</v>
      </c>
      <c r="V26" s="394"/>
      <c r="W26" s="205">
        <f t="shared" si="27"/>
        <v>0</v>
      </c>
      <c r="X26" s="203">
        <f>IF(Y$7="EXTENSION YEAR",0,IF(Summary!$D$6&gt;=X$56,'Salary - Support Svcs'!W26,0))</f>
        <v>0</v>
      </c>
      <c r="Y26" s="394"/>
      <c r="Z26" s="205">
        <f t="shared" si="28"/>
        <v>0</v>
      </c>
      <c r="AA26" s="203">
        <f>IF(AB$7="EXTENSION YEAR",0,IF(Summary!$D$6&gt;=AA$56,'Salary - Support Svcs'!Z26,0))</f>
        <v>0</v>
      </c>
      <c r="AB26" s="394"/>
      <c r="AC26" s="205">
        <f t="shared" si="29"/>
        <v>0</v>
      </c>
      <c r="AD26" s="203">
        <f>IF(AE$7="EXTENSION YEAR",0,IF(Summary!$D$6&gt;=AD$56,'Salary - Support Svcs'!AC26,0))</f>
        <v>0</v>
      </c>
      <c r="AE26" s="394"/>
      <c r="AF26" s="205">
        <f t="shared" si="30"/>
        <v>0</v>
      </c>
      <c r="AG26" s="203">
        <f>IF(AH$7="EXTENSION YEAR",0,IF(Summary!$D$6&gt;=AG$56,'Salary - Support Svcs'!AF26,0))</f>
        <v>0</v>
      </c>
      <c r="AH26" s="394"/>
      <c r="AI26" s="205">
        <f t="shared" si="31"/>
        <v>0</v>
      </c>
      <c r="AJ26" s="331">
        <f t="shared" si="32"/>
        <v>0</v>
      </c>
      <c r="AK26" s="208">
        <f t="shared" si="32"/>
        <v>0</v>
      </c>
      <c r="AL26" s="207">
        <f t="shared" si="33"/>
        <v>0</v>
      </c>
      <c r="AM26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</row>
    <row r="27" spans="1:75" s="1" customFormat="1" ht="20.100000000000001" customHeight="1">
      <c r="A27" s="468"/>
      <c r="B27" s="464"/>
      <c r="C27" s="465"/>
      <c r="D27" s="466"/>
      <c r="E27" s="317">
        <f t="shared" si="21"/>
        <v>0</v>
      </c>
      <c r="F27" s="203">
        <f t="shared" si="20"/>
        <v>0</v>
      </c>
      <c r="G27" s="461"/>
      <c r="H27" s="205">
        <f t="shared" si="22"/>
        <v>0</v>
      </c>
      <c r="I27" s="203">
        <f>IF(J$7="EXTENSION YEAR",0,IF(Summary!$D$6&gt;=I$56,'Salary - Support Svcs'!H27,0))</f>
        <v>0</v>
      </c>
      <c r="J27" s="394"/>
      <c r="K27" s="205">
        <f t="shared" si="23"/>
        <v>0</v>
      </c>
      <c r="L27" s="203">
        <f>IF(M$7="EXTENSION YEAR",0,IF(Summary!$D$6&gt;=L$56,'Salary - Support Svcs'!K27,0))</f>
        <v>0</v>
      </c>
      <c r="M27" s="394"/>
      <c r="N27" s="205">
        <f t="shared" si="24"/>
        <v>0</v>
      </c>
      <c r="O27" s="203">
        <f>IF(P$7="EXTENSION YEAR",0,IF(Summary!$D$6&gt;=O$56,'Salary - Support Svcs'!N27,0))</f>
        <v>0</v>
      </c>
      <c r="P27" s="394"/>
      <c r="Q27" s="205">
        <f t="shared" si="25"/>
        <v>0</v>
      </c>
      <c r="R27" s="203">
        <f>IF(S$7="EXTENSION YEAR",0,IF(Summary!$D$6&gt;=R$56,'Salary - Support Svcs'!Q27,0))</f>
        <v>0</v>
      </c>
      <c r="S27" s="394"/>
      <c r="T27" s="205">
        <f t="shared" si="26"/>
        <v>0</v>
      </c>
      <c r="U27" s="203">
        <f>IF(V$7="EXTENSION YEAR",0,IF(Summary!$D$6&gt;=U$56,'Salary - Support Svcs'!T27,0))</f>
        <v>0</v>
      </c>
      <c r="V27" s="394"/>
      <c r="W27" s="205">
        <f t="shared" si="27"/>
        <v>0</v>
      </c>
      <c r="X27" s="203">
        <f>IF(Y$7="EXTENSION YEAR",0,IF(Summary!$D$6&gt;=X$56,'Salary - Support Svcs'!W27,0))</f>
        <v>0</v>
      </c>
      <c r="Y27" s="394"/>
      <c r="Z27" s="205">
        <f t="shared" si="28"/>
        <v>0</v>
      </c>
      <c r="AA27" s="203">
        <f>IF(AB$7="EXTENSION YEAR",0,IF(Summary!$D$6&gt;=AA$56,'Salary - Support Svcs'!Z27,0))</f>
        <v>0</v>
      </c>
      <c r="AB27" s="394"/>
      <c r="AC27" s="205">
        <f t="shared" si="29"/>
        <v>0</v>
      </c>
      <c r="AD27" s="203">
        <f>IF(AE$7="EXTENSION YEAR",0,IF(Summary!$D$6&gt;=AD$56,'Salary - Support Svcs'!AC27,0))</f>
        <v>0</v>
      </c>
      <c r="AE27" s="394"/>
      <c r="AF27" s="205">
        <f t="shared" si="30"/>
        <v>0</v>
      </c>
      <c r="AG27" s="203">
        <f>IF(AH$7="EXTENSION YEAR",0,IF(Summary!$D$6&gt;=AG$56,'Salary - Support Svcs'!AF27,0))</f>
        <v>0</v>
      </c>
      <c r="AH27" s="394"/>
      <c r="AI27" s="205">
        <f t="shared" si="31"/>
        <v>0</v>
      </c>
      <c r="AJ27" s="331">
        <f t="shared" si="32"/>
        <v>0</v>
      </c>
      <c r="AK27" s="208">
        <f t="shared" si="32"/>
        <v>0</v>
      </c>
      <c r="AL27" s="207">
        <f t="shared" si="33"/>
        <v>0</v>
      </c>
      <c r="AM27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</row>
    <row r="28" spans="1:75" s="1" customFormat="1" ht="20.100000000000001" customHeight="1">
      <c r="A28" s="468"/>
      <c r="B28" s="464"/>
      <c r="C28" s="465"/>
      <c r="D28" s="466"/>
      <c r="E28" s="317">
        <f t="shared" si="21"/>
        <v>0</v>
      </c>
      <c r="F28" s="203">
        <f t="shared" si="20"/>
        <v>0</v>
      </c>
      <c r="G28" s="461"/>
      <c r="H28" s="205">
        <f t="shared" si="22"/>
        <v>0</v>
      </c>
      <c r="I28" s="203">
        <f>IF(J$7="EXTENSION YEAR",0,IF(Summary!$D$6&gt;=I$56,'Salary - Support Svcs'!H28,0))</f>
        <v>0</v>
      </c>
      <c r="J28" s="394"/>
      <c r="K28" s="205">
        <f t="shared" si="23"/>
        <v>0</v>
      </c>
      <c r="L28" s="203">
        <f>IF(M$7="EXTENSION YEAR",0,IF(Summary!$D$6&gt;=L$56,'Salary - Support Svcs'!K28,0))</f>
        <v>0</v>
      </c>
      <c r="M28" s="394"/>
      <c r="N28" s="205">
        <f t="shared" si="24"/>
        <v>0</v>
      </c>
      <c r="O28" s="203">
        <f>IF(P$7="EXTENSION YEAR",0,IF(Summary!$D$6&gt;=O$56,'Salary - Support Svcs'!N28,0))</f>
        <v>0</v>
      </c>
      <c r="P28" s="394"/>
      <c r="Q28" s="205">
        <f t="shared" si="25"/>
        <v>0</v>
      </c>
      <c r="R28" s="203">
        <f>IF(S$7="EXTENSION YEAR",0,IF(Summary!$D$6&gt;=R$56,'Salary - Support Svcs'!Q28,0))</f>
        <v>0</v>
      </c>
      <c r="S28" s="394"/>
      <c r="T28" s="205">
        <f t="shared" si="26"/>
        <v>0</v>
      </c>
      <c r="U28" s="203">
        <f>IF(V$7="EXTENSION YEAR",0,IF(Summary!$D$6&gt;=U$56,'Salary - Support Svcs'!T28,0))</f>
        <v>0</v>
      </c>
      <c r="V28" s="394"/>
      <c r="W28" s="205">
        <f t="shared" si="27"/>
        <v>0</v>
      </c>
      <c r="X28" s="203">
        <f>IF(Y$7="EXTENSION YEAR",0,IF(Summary!$D$6&gt;=X$56,'Salary - Support Svcs'!W28,0))</f>
        <v>0</v>
      </c>
      <c r="Y28" s="394"/>
      <c r="Z28" s="205">
        <f t="shared" si="28"/>
        <v>0</v>
      </c>
      <c r="AA28" s="203">
        <f>IF(AB$7="EXTENSION YEAR",0,IF(Summary!$D$6&gt;=AA$56,'Salary - Support Svcs'!Z28,0))</f>
        <v>0</v>
      </c>
      <c r="AB28" s="394"/>
      <c r="AC28" s="205">
        <f t="shared" si="29"/>
        <v>0</v>
      </c>
      <c r="AD28" s="203">
        <f>IF(AE$7="EXTENSION YEAR",0,IF(Summary!$D$6&gt;=AD$56,'Salary - Support Svcs'!AC28,0))</f>
        <v>0</v>
      </c>
      <c r="AE28" s="394"/>
      <c r="AF28" s="205">
        <f t="shared" si="30"/>
        <v>0</v>
      </c>
      <c r="AG28" s="203">
        <f>IF(AH$7="EXTENSION YEAR",0,IF(Summary!$D$6&gt;=AG$56,'Salary - Support Svcs'!AF28,0))</f>
        <v>0</v>
      </c>
      <c r="AH28" s="394"/>
      <c r="AI28" s="205">
        <f t="shared" si="31"/>
        <v>0</v>
      </c>
      <c r="AJ28" s="331">
        <f t="shared" si="32"/>
        <v>0</v>
      </c>
      <c r="AK28" s="208">
        <f t="shared" si="32"/>
        <v>0</v>
      </c>
      <c r="AL28" s="207">
        <f t="shared" si="33"/>
        <v>0</v>
      </c>
      <c r="AM28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</row>
    <row r="29" spans="1:75" s="1" customFormat="1" ht="20.100000000000001" customHeight="1">
      <c r="A29" s="468"/>
      <c r="B29" s="464"/>
      <c r="C29" s="465"/>
      <c r="D29" s="466"/>
      <c r="E29" s="317">
        <f t="shared" si="21"/>
        <v>0</v>
      </c>
      <c r="F29" s="203">
        <f t="shared" si="20"/>
        <v>0</v>
      </c>
      <c r="G29" s="461"/>
      <c r="H29" s="205">
        <f t="shared" si="22"/>
        <v>0</v>
      </c>
      <c r="I29" s="203">
        <f>IF(J$7="EXTENSION YEAR",0,IF(Summary!$D$6&gt;=I$56,'Salary - Support Svcs'!H29,0))</f>
        <v>0</v>
      </c>
      <c r="J29" s="394"/>
      <c r="K29" s="205">
        <f t="shared" si="23"/>
        <v>0</v>
      </c>
      <c r="L29" s="203">
        <f>IF(M$7="EXTENSION YEAR",0,IF(Summary!$D$6&gt;=L$56,'Salary - Support Svcs'!K29,0))</f>
        <v>0</v>
      </c>
      <c r="M29" s="394"/>
      <c r="N29" s="205">
        <f t="shared" si="24"/>
        <v>0</v>
      </c>
      <c r="O29" s="203">
        <f>IF(P$7="EXTENSION YEAR",0,IF(Summary!$D$6&gt;=O$56,'Salary - Support Svcs'!N29,0))</f>
        <v>0</v>
      </c>
      <c r="P29" s="394"/>
      <c r="Q29" s="205">
        <f t="shared" si="25"/>
        <v>0</v>
      </c>
      <c r="R29" s="203">
        <f>IF(S$7="EXTENSION YEAR",0,IF(Summary!$D$6&gt;=R$56,'Salary - Support Svcs'!Q29,0))</f>
        <v>0</v>
      </c>
      <c r="S29" s="394"/>
      <c r="T29" s="205">
        <f t="shared" si="26"/>
        <v>0</v>
      </c>
      <c r="U29" s="203">
        <f>IF(V$7="EXTENSION YEAR",0,IF(Summary!$D$6&gt;=U$56,'Salary - Support Svcs'!T29,0))</f>
        <v>0</v>
      </c>
      <c r="V29" s="394"/>
      <c r="W29" s="205">
        <f t="shared" si="27"/>
        <v>0</v>
      </c>
      <c r="X29" s="203">
        <f>IF(Y$7="EXTENSION YEAR",0,IF(Summary!$D$6&gt;=X$56,'Salary - Support Svcs'!W29,0))</f>
        <v>0</v>
      </c>
      <c r="Y29" s="394"/>
      <c r="Z29" s="205">
        <f t="shared" si="28"/>
        <v>0</v>
      </c>
      <c r="AA29" s="203">
        <f>IF(AB$7="EXTENSION YEAR",0,IF(Summary!$D$6&gt;=AA$56,'Salary - Support Svcs'!Z29,0))</f>
        <v>0</v>
      </c>
      <c r="AB29" s="394"/>
      <c r="AC29" s="205">
        <f t="shared" si="29"/>
        <v>0</v>
      </c>
      <c r="AD29" s="203">
        <f>IF(AE$7="EXTENSION YEAR",0,IF(Summary!$D$6&gt;=AD$56,'Salary - Support Svcs'!AC29,0))</f>
        <v>0</v>
      </c>
      <c r="AE29" s="394"/>
      <c r="AF29" s="205">
        <f t="shared" si="30"/>
        <v>0</v>
      </c>
      <c r="AG29" s="203">
        <f>IF(AH$7="EXTENSION YEAR",0,IF(Summary!$D$6&gt;=AG$56,'Salary - Support Svcs'!AF29,0))</f>
        <v>0</v>
      </c>
      <c r="AH29" s="394"/>
      <c r="AI29" s="205">
        <f t="shared" si="31"/>
        <v>0</v>
      </c>
      <c r="AJ29" s="331">
        <f t="shared" si="32"/>
        <v>0</v>
      </c>
      <c r="AK29" s="208">
        <f t="shared" si="32"/>
        <v>0</v>
      </c>
      <c r="AL29" s="207">
        <f t="shared" si="33"/>
        <v>0</v>
      </c>
      <c r="AM29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</row>
    <row r="30" spans="1:75" s="1" customFormat="1" ht="20.100000000000001" customHeight="1">
      <c r="A30" s="468"/>
      <c r="B30" s="464"/>
      <c r="C30" s="465"/>
      <c r="D30" s="466"/>
      <c r="E30" s="317">
        <f t="shared" si="21"/>
        <v>0</v>
      </c>
      <c r="F30" s="203">
        <f t="shared" si="20"/>
        <v>0</v>
      </c>
      <c r="G30" s="461"/>
      <c r="H30" s="205">
        <f t="shared" si="22"/>
        <v>0</v>
      </c>
      <c r="I30" s="203">
        <f>IF(J$7="EXTENSION YEAR",0,IF(Summary!$D$6&gt;=I$56,'Salary - Support Svcs'!H30,0))</f>
        <v>0</v>
      </c>
      <c r="J30" s="394"/>
      <c r="K30" s="205">
        <f t="shared" si="23"/>
        <v>0</v>
      </c>
      <c r="L30" s="203">
        <f>IF(M$7="EXTENSION YEAR",0,IF(Summary!$D$6&gt;=L$56,'Salary - Support Svcs'!K30,0))</f>
        <v>0</v>
      </c>
      <c r="M30" s="394"/>
      <c r="N30" s="205">
        <f t="shared" si="24"/>
        <v>0</v>
      </c>
      <c r="O30" s="203">
        <f>IF(P$7="EXTENSION YEAR",0,IF(Summary!$D$6&gt;=O$56,'Salary - Support Svcs'!N30,0))</f>
        <v>0</v>
      </c>
      <c r="P30" s="394"/>
      <c r="Q30" s="205">
        <f t="shared" si="25"/>
        <v>0</v>
      </c>
      <c r="R30" s="203">
        <f>IF(S$7="EXTENSION YEAR",0,IF(Summary!$D$6&gt;=R$56,'Salary - Support Svcs'!Q30,0))</f>
        <v>0</v>
      </c>
      <c r="S30" s="394"/>
      <c r="T30" s="205">
        <f t="shared" si="26"/>
        <v>0</v>
      </c>
      <c r="U30" s="203">
        <f>IF(V$7="EXTENSION YEAR",0,IF(Summary!$D$6&gt;=U$56,'Salary - Support Svcs'!T30,0))</f>
        <v>0</v>
      </c>
      <c r="V30" s="394"/>
      <c r="W30" s="205">
        <f t="shared" si="27"/>
        <v>0</v>
      </c>
      <c r="X30" s="203">
        <f>IF(Y$7="EXTENSION YEAR",0,IF(Summary!$D$6&gt;=X$56,'Salary - Support Svcs'!W30,0))</f>
        <v>0</v>
      </c>
      <c r="Y30" s="394"/>
      <c r="Z30" s="205">
        <f t="shared" si="28"/>
        <v>0</v>
      </c>
      <c r="AA30" s="203">
        <f>IF(AB$7="EXTENSION YEAR",0,IF(Summary!$D$6&gt;=AA$56,'Salary - Support Svcs'!Z30,0))</f>
        <v>0</v>
      </c>
      <c r="AB30" s="394"/>
      <c r="AC30" s="205">
        <f t="shared" si="29"/>
        <v>0</v>
      </c>
      <c r="AD30" s="203">
        <f>IF(AE$7="EXTENSION YEAR",0,IF(Summary!$D$6&gt;=AD$56,'Salary - Support Svcs'!AC30,0))</f>
        <v>0</v>
      </c>
      <c r="AE30" s="394"/>
      <c r="AF30" s="205">
        <f t="shared" si="30"/>
        <v>0</v>
      </c>
      <c r="AG30" s="203">
        <f>IF(AH$7="EXTENSION YEAR",0,IF(Summary!$D$6&gt;=AG$56,'Salary - Support Svcs'!AF30,0))</f>
        <v>0</v>
      </c>
      <c r="AH30" s="394"/>
      <c r="AI30" s="205">
        <f t="shared" si="31"/>
        <v>0</v>
      </c>
      <c r="AJ30" s="331">
        <f t="shared" si="32"/>
        <v>0</v>
      </c>
      <c r="AK30" s="208">
        <f t="shared" si="32"/>
        <v>0</v>
      </c>
      <c r="AL30" s="207">
        <f t="shared" si="33"/>
        <v>0</v>
      </c>
      <c r="AM30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</row>
    <row r="31" spans="1:75" s="1" customFormat="1" ht="20.100000000000001" customHeight="1">
      <c r="A31" s="468"/>
      <c r="B31" s="464"/>
      <c r="C31" s="465"/>
      <c r="D31" s="466"/>
      <c r="E31" s="317">
        <f t="shared" si="21"/>
        <v>0</v>
      </c>
      <c r="F31" s="203">
        <f t="shared" si="20"/>
        <v>0</v>
      </c>
      <c r="G31" s="461"/>
      <c r="H31" s="205">
        <f t="shared" si="22"/>
        <v>0</v>
      </c>
      <c r="I31" s="203">
        <f>IF(J$7="EXTENSION YEAR",0,IF(Summary!$D$6&gt;=I$56,'Salary - Support Svcs'!H31,0))</f>
        <v>0</v>
      </c>
      <c r="J31" s="394"/>
      <c r="K31" s="205">
        <f t="shared" si="23"/>
        <v>0</v>
      </c>
      <c r="L31" s="203">
        <f>IF(M$7="EXTENSION YEAR",0,IF(Summary!$D$6&gt;=L$56,'Salary - Support Svcs'!K31,0))</f>
        <v>0</v>
      </c>
      <c r="M31" s="394"/>
      <c r="N31" s="205">
        <f t="shared" si="24"/>
        <v>0</v>
      </c>
      <c r="O31" s="203">
        <f>IF(P$7="EXTENSION YEAR",0,IF(Summary!$D$6&gt;=O$56,'Salary - Support Svcs'!N31,0))</f>
        <v>0</v>
      </c>
      <c r="P31" s="394"/>
      <c r="Q31" s="205">
        <f t="shared" si="25"/>
        <v>0</v>
      </c>
      <c r="R31" s="203">
        <f>IF(S$7="EXTENSION YEAR",0,IF(Summary!$D$6&gt;=R$56,'Salary - Support Svcs'!Q31,0))</f>
        <v>0</v>
      </c>
      <c r="S31" s="394"/>
      <c r="T31" s="205">
        <f t="shared" si="26"/>
        <v>0</v>
      </c>
      <c r="U31" s="203">
        <f>IF(V$7="EXTENSION YEAR",0,IF(Summary!$D$6&gt;=U$56,'Salary - Support Svcs'!T31,0))</f>
        <v>0</v>
      </c>
      <c r="V31" s="394"/>
      <c r="W31" s="205">
        <f t="shared" si="27"/>
        <v>0</v>
      </c>
      <c r="X31" s="203">
        <f>IF(Y$7="EXTENSION YEAR",0,IF(Summary!$D$6&gt;=X$56,'Salary - Support Svcs'!W31,0))</f>
        <v>0</v>
      </c>
      <c r="Y31" s="394"/>
      <c r="Z31" s="205">
        <f t="shared" si="28"/>
        <v>0</v>
      </c>
      <c r="AA31" s="203">
        <f>IF(AB$7="EXTENSION YEAR",0,IF(Summary!$D$6&gt;=AA$56,'Salary - Support Svcs'!Z31,0))</f>
        <v>0</v>
      </c>
      <c r="AB31" s="394"/>
      <c r="AC31" s="205">
        <f t="shared" si="29"/>
        <v>0</v>
      </c>
      <c r="AD31" s="203">
        <f>IF(AE$7="EXTENSION YEAR",0,IF(Summary!$D$6&gt;=AD$56,'Salary - Support Svcs'!AC31,0))</f>
        <v>0</v>
      </c>
      <c r="AE31" s="394"/>
      <c r="AF31" s="205">
        <f t="shared" si="30"/>
        <v>0</v>
      </c>
      <c r="AG31" s="203">
        <f>IF(AH$7="EXTENSION YEAR",0,IF(Summary!$D$6&gt;=AG$56,'Salary - Support Svcs'!AF31,0))</f>
        <v>0</v>
      </c>
      <c r="AH31" s="394"/>
      <c r="AI31" s="205">
        <f t="shared" si="31"/>
        <v>0</v>
      </c>
      <c r="AJ31" s="331">
        <f t="shared" si="32"/>
        <v>0</v>
      </c>
      <c r="AK31" s="208">
        <f t="shared" si="32"/>
        <v>0</v>
      </c>
      <c r="AL31" s="207">
        <f t="shared" si="33"/>
        <v>0</v>
      </c>
      <c r="AM31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</row>
    <row r="32" spans="1:75" s="1" customFormat="1" ht="20.100000000000001" customHeight="1">
      <c r="A32" s="468"/>
      <c r="B32" s="464"/>
      <c r="C32" s="465"/>
      <c r="D32" s="469"/>
      <c r="E32" s="317">
        <f t="shared" si="21"/>
        <v>0</v>
      </c>
      <c r="F32" s="203">
        <f t="shared" si="20"/>
        <v>0</v>
      </c>
      <c r="G32" s="461"/>
      <c r="H32" s="205">
        <f t="shared" si="22"/>
        <v>0</v>
      </c>
      <c r="I32" s="203">
        <f>IF(J$7="EXTENSION YEAR",0,IF(Summary!$D$6&gt;=I$56,'Salary - Support Svcs'!H32,0))</f>
        <v>0</v>
      </c>
      <c r="J32" s="394"/>
      <c r="K32" s="205">
        <f t="shared" si="23"/>
        <v>0</v>
      </c>
      <c r="L32" s="203">
        <f>IF(M$7="EXTENSION YEAR",0,IF(Summary!$D$6&gt;=L$56,'Salary - Support Svcs'!K32,0))</f>
        <v>0</v>
      </c>
      <c r="M32" s="394"/>
      <c r="N32" s="205">
        <f t="shared" si="24"/>
        <v>0</v>
      </c>
      <c r="O32" s="203">
        <f>IF(P$7="EXTENSION YEAR",0,IF(Summary!$D$6&gt;=O$56,'Salary - Support Svcs'!N32,0))</f>
        <v>0</v>
      </c>
      <c r="P32" s="394"/>
      <c r="Q32" s="205">
        <f t="shared" si="25"/>
        <v>0</v>
      </c>
      <c r="R32" s="203">
        <f>IF(S$7="EXTENSION YEAR",0,IF(Summary!$D$6&gt;=R$56,'Salary - Support Svcs'!Q32,0))</f>
        <v>0</v>
      </c>
      <c r="S32" s="394"/>
      <c r="T32" s="205">
        <f t="shared" si="26"/>
        <v>0</v>
      </c>
      <c r="U32" s="203">
        <f>IF(V$7="EXTENSION YEAR",0,IF(Summary!$D$6&gt;=U$56,'Salary - Support Svcs'!T32,0))</f>
        <v>0</v>
      </c>
      <c r="V32" s="394"/>
      <c r="W32" s="205">
        <f t="shared" si="27"/>
        <v>0</v>
      </c>
      <c r="X32" s="203">
        <f>IF(Y$7="EXTENSION YEAR",0,IF(Summary!$D$6&gt;=X$56,'Salary - Support Svcs'!W32,0))</f>
        <v>0</v>
      </c>
      <c r="Y32" s="394"/>
      <c r="Z32" s="205">
        <f t="shared" si="28"/>
        <v>0</v>
      </c>
      <c r="AA32" s="203">
        <f>IF(AB$7="EXTENSION YEAR",0,IF(Summary!$D$6&gt;=AA$56,'Salary - Support Svcs'!Z32,0))</f>
        <v>0</v>
      </c>
      <c r="AB32" s="394"/>
      <c r="AC32" s="205">
        <f t="shared" si="29"/>
        <v>0</v>
      </c>
      <c r="AD32" s="203">
        <f>IF(AE$7="EXTENSION YEAR",0,IF(Summary!$D$6&gt;=AD$56,'Salary - Support Svcs'!AC32,0))</f>
        <v>0</v>
      </c>
      <c r="AE32" s="394"/>
      <c r="AF32" s="205">
        <f t="shared" si="30"/>
        <v>0</v>
      </c>
      <c r="AG32" s="203">
        <f>IF(AH$7="EXTENSION YEAR",0,IF(Summary!$D$6&gt;=AG$56,'Salary - Support Svcs'!AF32,0))</f>
        <v>0</v>
      </c>
      <c r="AH32" s="394"/>
      <c r="AI32" s="205">
        <f t="shared" si="31"/>
        <v>0</v>
      </c>
      <c r="AJ32" s="331">
        <f t="shared" si="32"/>
        <v>0</v>
      </c>
      <c r="AK32" s="208">
        <f t="shared" si="32"/>
        <v>0</v>
      </c>
      <c r="AL32" s="207">
        <f t="shared" si="33"/>
        <v>0</v>
      </c>
      <c r="AM32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</row>
    <row r="33" spans="1:75" s="2" customFormat="1" ht="20.100000000000001" customHeight="1">
      <c r="A33" s="468"/>
      <c r="B33" s="464"/>
      <c r="C33" s="465"/>
      <c r="D33" s="469"/>
      <c r="E33" s="317">
        <f t="shared" si="21"/>
        <v>0</v>
      </c>
      <c r="F33" s="203">
        <f t="shared" si="20"/>
        <v>0</v>
      </c>
      <c r="G33" s="461"/>
      <c r="H33" s="205">
        <f t="shared" si="22"/>
        <v>0</v>
      </c>
      <c r="I33" s="203">
        <f>IF(J$7="EXTENSION YEAR",0,IF(Summary!$D$6&gt;=I$56,'Salary - Support Svcs'!H33,0))</f>
        <v>0</v>
      </c>
      <c r="J33" s="394"/>
      <c r="K33" s="205">
        <f t="shared" si="23"/>
        <v>0</v>
      </c>
      <c r="L33" s="203">
        <f>IF(M$7="EXTENSION YEAR",0,IF(Summary!$D$6&gt;=L$56,'Salary - Support Svcs'!K33,0))</f>
        <v>0</v>
      </c>
      <c r="M33" s="394"/>
      <c r="N33" s="205">
        <f t="shared" si="24"/>
        <v>0</v>
      </c>
      <c r="O33" s="203">
        <f>IF(P$7="EXTENSION YEAR",0,IF(Summary!$D$6&gt;=O$56,'Salary - Support Svcs'!N33,0))</f>
        <v>0</v>
      </c>
      <c r="P33" s="394"/>
      <c r="Q33" s="205">
        <f t="shared" si="25"/>
        <v>0</v>
      </c>
      <c r="R33" s="203">
        <f>IF(S$7="EXTENSION YEAR",0,IF(Summary!$D$6&gt;=R$56,'Salary - Support Svcs'!Q33,0))</f>
        <v>0</v>
      </c>
      <c r="S33" s="394"/>
      <c r="T33" s="205">
        <f t="shared" si="26"/>
        <v>0</v>
      </c>
      <c r="U33" s="203">
        <f>IF(V$7="EXTENSION YEAR",0,IF(Summary!$D$6&gt;=U$56,'Salary - Support Svcs'!T33,0))</f>
        <v>0</v>
      </c>
      <c r="V33" s="394"/>
      <c r="W33" s="205">
        <f t="shared" si="27"/>
        <v>0</v>
      </c>
      <c r="X33" s="203">
        <f>IF(Y$7="EXTENSION YEAR",0,IF(Summary!$D$6&gt;=X$56,'Salary - Support Svcs'!W33,0))</f>
        <v>0</v>
      </c>
      <c r="Y33" s="394"/>
      <c r="Z33" s="205">
        <f t="shared" si="28"/>
        <v>0</v>
      </c>
      <c r="AA33" s="203">
        <f>IF(AB$7="EXTENSION YEAR",0,IF(Summary!$D$6&gt;=AA$56,'Salary - Support Svcs'!Z33,0))</f>
        <v>0</v>
      </c>
      <c r="AB33" s="394"/>
      <c r="AC33" s="205">
        <f t="shared" si="29"/>
        <v>0</v>
      </c>
      <c r="AD33" s="203">
        <f>IF(AE$7="EXTENSION YEAR",0,IF(Summary!$D$6&gt;=AD$56,'Salary - Support Svcs'!AC33,0))</f>
        <v>0</v>
      </c>
      <c r="AE33" s="394"/>
      <c r="AF33" s="205">
        <f t="shared" si="30"/>
        <v>0</v>
      </c>
      <c r="AG33" s="203">
        <f>IF(AH$7="EXTENSION YEAR",0,IF(Summary!$D$6&gt;=AG$56,'Salary - Support Svcs'!AF33,0))</f>
        <v>0</v>
      </c>
      <c r="AH33" s="394"/>
      <c r="AI33" s="205">
        <f t="shared" si="31"/>
        <v>0</v>
      </c>
      <c r="AJ33" s="331">
        <f t="shared" si="32"/>
        <v>0</v>
      </c>
      <c r="AK33" s="208">
        <f t="shared" si="32"/>
        <v>0</v>
      </c>
      <c r="AL33" s="207">
        <f t="shared" si="33"/>
        <v>0</v>
      </c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</row>
    <row r="34" spans="1:75" s="2" customFormat="1" ht="20.100000000000001" customHeight="1">
      <c r="A34" s="468"/>
      <c r="B34" s="464"/>
      <c r="C34" s="465"/>
      <c r="D34" s="469"/>
      <c r="E34" s="317">
        <f t="shared" si="21"/>
        <v>0</v>
      </c>
      <c r="F34" s="203">
        <f t="shared" si="20"/>
        <v>0</v>
      </c>
      <c r="G34" s="461"/>
      <c r="H34" s="205">
        <f t="shared" si="22"/>
        <v>0</v>
      </c>
      <c r="I34" s="203">
        <f>IF(J$7="EXTENSION YEAR",0,IF(Summary!$D$6&gt;=I$56,'Salary - Support Svcs'!H34,0))</f>
        <v>0</v>
      </c>
      <c r="J34" s="394"/>
      <c r="K34" s="205">
        <f t="shared" si="23"/>
        <v>0</v>
      </c>
      <c r="L34" s="203">
        <f>IF(M$7="EXTENSION YEAR",0,IF(Summary!$D$6&gt;=L$56,'Salary - Support Svcs'!K34,0))</f>
        <v>0</v>
      </c>
      <c r="M34" s="394"/>
      <c r="N34" s="205">
        <f t="shared" si="24"/>
        <v>0</v>
      </c>
      <c r="O34" s="203">
        <f>IF(P$7="EXTENSION YEAR",0,IF(Summary!$D$6&gt;=O$56,'Salary - Support Svcs'!N34,0))</f>
        <v>0</v>
      </c>
      <c r="P34" s="394"/>
      <c r="Q34" s="205">
        <f t="shared" si="25"/>
        <v>0</v>
      </c>
      <c r="R34" s="203">
        <f>IF(S$7="EXTENSION YEAR",0,IF(Summary!$D$6&gt;=R$56,'Salary - Support Svcs'!Q34,0))</f>
        <v>0</v>
      </c>
      <c r="S34" s="394"/>
      <c r="T34" s="205">
        <f t="shared" si="26"/>
        <v>0</v>
      </c>
      <c r="U34" s="203">
        <f>IF(V$7="EXTENSION YEAR",0,IF(Summary!$D$6&gt;=U$56,'Salary - Support Svcs'!T34,0))</f>
        <v>0</v>
      </c>
      <c r="V34" s="394"/>
      <c r="W34" s="205">
        <f t="shared" si="27"/>
        <v>0</v>
      </c>
      <c r="X34" s="203">
        <f>IF(Y$7="EXTENSION YEAR",0,IF(Summary!$D$6&gt;=X$56,'Salary - Support Svcs'!W34,0))</f>
        <v>0</v>
      </c>
      <c r="Y34" s="394"/>
      <c r="Z34" s="205">
        <f t="shared" si="28"/>
        <v>0</v>
      </c>
      <c r="AA34" s="203">
        <f>IF(AB$7="EXTENSION YEAR",0,IF(Summary!$D$6&gt;=AA$56,'Salary - Support Svcs'!Z34,0))</f>
        <v>0</v>
      </c>
      <c r="AB34" s="394"/>
      <c r="AC34" s="205">
        <f t="shared" si="29"/>
        <v>0</v>
      </c>
      <c r="AD34" s="203">
        <f>IF(AE$7="EXTENSION YEAR",0,IF(Summary!$D$6&gt;=AD$56,'Salary - Support Svcs'!AC34,0))</f>
        <v>0</v>
      </c>
      <c r="AE34" s="394"/>
      <c r="AF34" s="205">
        <f t="shared" si="30"/>
        <v>0</v>
      </c>
      <c r="AG34" s="203">
        <f>IF(AH$7="EXTENSION YEAR",0,IF(Summary!$D$6&gt;=AG$56,'Salary - Support Svcs'!AF34,0))</f>
        <v>0</v>
      </c>
      <c r="AH34" s="394"/>
      <c r="AI34" s="205">
        <f t="shared" si="31"/>
        <v>0</v>
      </c>
      <c r="AJ34" s="331">
        <f t="shared" si="32"/>
        <v>0</v>
      </c>
      <c r="AK34" s="208">
        <f t="shared" si="32"/>
        <v>0</v>
      </c>
      <c r="AL34" s="207">
        <f t="shared" si="33"/>
        <v>0</v>
      </c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</row>
    <row r="35" spans="1:75" s="2" customFormat="1" ht="20.100000000000001" customHeight="1">
      <c r="A35" s="468"/>
      <c r="B35" s="464"/>
      <c r="C35" s="465"/>
      <c r="D35" s="469"/>
      <c r="E35" s="317">
        <f t="shared" si="21"/>
        <v>0</v>
      </c>
      <c r="F35" s="203">
        <f t="shared" si="20"/>
        <v>0</v>
      </c>
      <c r="G35" s="461"/>
      <c r="H35" s="205">
        <f t="shared" ref="H35" si="34">F35+G35</f>
        <v>0</v>
      </c>
      <c r="I35" s="203">
        <f>IF(J$7="EXTENSION YEAR",0,IF(Summary!$D$6&gt;=I$56,'Salary - Support Svcs'!H35,0))</f>
        <v>0</v>
      </c>
      <c r="J35" s="394"/>
      <c r="K35" s="205">
        <f t="shared" ref="K35" si="35">I35+J35</f>
        <v>0</v>
      </c>
      <c r="L35" s="203">
        <f>IF(M$7="EXTENSION YEAR",0,IF(Summary!$D$6&gt;=L$56,'Salary - Support Svcs'!K35,0))</f>
        <v>0</v>
      </c>
      <c r="M35" s="394"/>
      <c r="N35" s="205">
        <f t="shared" ref="N35" si="36">L35+M35</f>
        <v>0</v>
      </c>
      <c r="O35" s="203">
        <f>IF(P$7="EXTENSION YEAR",0,IF(Summary!$D$6&gt;=O$56,'Salary - Support Svcs'!N35,0))</f>
        <v>0</v>
      </c>
      <c r="P35" s="394"/>
      <c r="Q35" s="205">
        <f t="shared" ref="Q35" si="37">O35+P35</f>
        <v>0</v>
      </c>
      <c r="R35" s="203">
        <f>IF(S$7="EXTENSION YEAR",0,IF(Summary!$D$6&gt;=R$56,'Salary - Support Svcs'!Q35,0))</f>
        <v>0</v>
      </c>
      <c r="S35" s="394"/>
      <c r="T35" s="205">
        <f t="shared" ref="T35" si="38">R35+S35</f>
        <v>0</v>
      </c>
      <c r="U35" s="203">
        <f>IF(V$7="EXTENSION YEAR",0,IF(Summary!$D$6&gt;=U$56,'Salary - Support Svcs'!T35,0))</f>
        <v>0</v>
      </c>
      <c r="V35" s="394"/>
      <c r="W35" s="205">
        <f t="shared" ref="W35" si="39">U35+V35</f>
        <v>0</v>
      </c>
      <c r="X35" s="203">
        <f>IF(Y$7="EXTENSION YEAR",0,IF(Summary!$D$6&gt;=X$56,'Salary - Support Svcs'!W35,0))</f>
        <v>0</v>
      </c>
      <c r="Y35" s="394"/>
      <c r="Z35" s="205">
        <f t="shared" ref="Z35" si="40">X35+Y35</f>
        <v>0</v>
      </c>
      <c r="AA35" s="203">
        <f>IF(AB$7="EXTENSION YEAR",0,IF(Summary!$D$6&gt;=AA$56,'Salary - Support Svcs'!Z35,0))</f>
        <v>0</v>
      </c>
      <c r="AB35" s="394"/>
      <c r="AC35" s="205">
        <f t="shared" ref="AC35" si="41">AA35+AB35</f>
        <v>0</v>
      </c>
      <c r="AD35" s="203">
        <f>IF(AE$7="EXTENSION YEAR",0,IF(Summary!$D$6&gt;=AD$56,'Salary - Support Svcs'!AC35,0))</f>
        <v>0</v>
      </c>
      <c r="AE35" s="394"/>
      <c r="AF35" s="205">
        <f t="shared" ref="AF35" si="42">AD35+AE35</f>
        <v>0</v>
      </c>
      <c r="AG35" s="203">
        <f>IF(AH$7="EXTENSION YEAR",0,IF(Summary!$D$6&gt;=AG$56,'Salary - Support Svcs'!AF35,0))</f>
        <v>0</v>
      </c>
      <c r="AH35" s="394"/>
      <c r="AI35" s="205">
        <f t="shared" ref="AI35" si="43">AG35+AH35</f>
        <v>0</v>
      </c>
      <c r="AJ35" s="331">
        <f t="shared" ref="AJ35:AK35" si="44">SUM(F35,I35,L35,O35,R35,U35,X35,AA35,AD35,AG35)</f>
        <v>0</v>
      </c>
      <c r="AK35" s="208">
        <f t="shared" si="44"/>
        <v>0</v>
      </c>
      <c r="AL35" s="207">
        <f t="shared" ref="AL35" si="45">SUM(H35,K35,N35,Q35,T35,W35,Z35,AC35,AF35,AI35)</f>
        <v>0</v>
      </c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</row>
    <row r="36" spans="1:75" s="2" customFormat="1" ht="20.100000000000001" customHeight="1">
      <c r="A36" s="468"/>
      <c r="B36" s="464"/>
      <c r="C36" s="465"/>
      <c r="D36" s="469"/>
      <c r="E36" s="317">
        <f t="shared" si="21"/>
        <v>0</v>
      </c>
      <c r="F36" s="203">
        <f t="shared" si="20"/>
        <v>0</v>
      </c>
      <c r="G36" s="461"/>
      <c r="H36" s="205"/>
      <c r="I36" s="203"/>
      <c r="J36" s="394"/>
      <c r="K36" s="205"/>
      <c r="L36" s="203"/>
      <c r="M36" s="394"/>
      <c r="N36" s="205"/>
      <c r="O36" s="203"/>
      <c r="P36" s="394"/>
      <c r="Q36" s="205"/>
      <c r="R36" s="203"/>
      <c r="S36" s="394"/>
      <c r="T36" s="205"/>
      <c r="U36" s="203"/>
      <c r="V36" s="394"/>
      <c r="W36" s="205"/>
      <c r="X36" s="203"/>
      <c r="Y36" s="394"/>
      <c r="Z36" s="205"/>
      <c r="AA36" s="203"/>
      <c r="AB36" s="394"/>
      <c r="AC36" s="205"/>
      <c r="AD36" s="203"/>
      <c r="AE36" s="394"/>
      <c r="AF36" s="205"/>
      <c r="AG36" s="203"/>
      <c r="AH36" s="394"/>
      <c r="AI36" s="205"/>
      <c r="AJ36" s="331"/>
      <c r="AK36" s="208"/>
      <c r="AL36" s="207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</row>
    <row r="37" spans="1:75" s="2" customFormat="1" ht="20.100000000000001" customHeight="1">
      <c r="A37" s="470"/>
      <c r="B37" s="464"/>
      <c r="C37" s="471"/>
      <c r="D37" s="469"/>
      <c r="E37" s="317">
        <f t="shared" si="21"/>
        <v>0</v>
      </c>
      <c r="F37" s="203">
        <f t="shared" si="20"/>
        <v>0</v>
      </c>
      <c r="G37" s="462"/>
      <c r="H37" s="205"/>
      <c r="I37" s="203"/>
      <c r="J37" s="204"/>
      <c r="K37" s="205"/>
      <c r="L37" s="203"/>
      <c r="M37" s="204"/>
      <c r="N37" s="205"/>
      <c r="O37" s="203"/>
      <c r="P37" s="204"/>
      <c r="Q37" s="205"/>
      <c r="R37" s="203"/>
      <c r="S37" s="204"/>
      <c r="T37" s="205"/>
      <c r="U37" s="203"/>
      <c r="V37" s="204"/>
      <c r="W37" s="205"/>
      <c r="X37" s="203"/>
      <c r="Y37" s="204"/>
      <c r="Z37" s="205"/>
      <c r="AA37" s="203"/>
      <c r="AB37" s="204"/>
      <c r="AC37" s="205"/>
      <c r="AD37" s="203"/>
      <c r="AE37" s="204"/>
      <c r="AF37" s="205"/>
      <c r="AG37" s="203"/>
      <c r="AH37" s="204"/>
      <c r="AI37" s="205"/>
      <c r="AJ37" s="331"/>
      <c r="AK37" s="208"/>
      <c r="AL37" s="209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</row>
    <row r="38" spans="1:75" s="2" customFormat="1" ht="20.100000000000001" customHeight="1">
      <c r="A38" s="4" t="s">
        <v>14</v>
      </c>
      <c r="B38" s="37"/>
      <c r="C38" s="47">
        <f t="shared" ref="C38:H38" si="46">SUM(C12:C37)</f>
        <v>0</v>
      </c>
      <c r="D38" s="47">
        <f t="shared" si="46"/>
        <v>0</v>
      </c>
      <c r="E38" s="115">
        <f t="shared" si="46"/>
        <v>0</v>
      </c>
      <c r="F38" s="206">
        <f t="shared" si="46"/>
        <v>0</v>
      </c>
      <c r="G38" s="208">
        <f t="shared" si="46"/>
        <v>0</v>
      </c>
      <c r="H38" s="207">
        <f t="shared" si="46"/>
        <v>0</v>
      </c>
      <c r="I38" s="206">
        <f t="shared" ref="I38:K38" si="47">SUM(I12:I37)</f>
        <v>0</v>
      </c>
      <c r="J38" s="208">
        <f t="shared" si="47"/>
        <v>0</v>
      </c>
      <c r="K38" s="207">
        <f t="shared" si="47"/>
        <v>0</v>
      </c>
      <c r="L38" s="206">
        <f>SUM(L12:L37)</f>
        <v>0</v>
      </c>
      <c r="M38" s="208">
        <f t="shared" ref="M38:AI38" si="48">SUM(M12:M37)</f>
        <v>0</v>
      </c>
      <c r="N38" s="207">
        <f t="shared" si="48"/>
        <v>0</v>
      </c>
      <c r="O38" s="206">
        <f t="shared" si="48"/>
        <v>0</v>
      </c>
      <c r="P38" s="208">
        <f t="shared" si="48"/>
        <v>0</v>
      </c>
      <c r="Q38" s="207">
        <f t="shared" si="48"/>
        <v>0</v>
      </c>
      <c r="R38" s="206">
        <f t="shared" ref="R38:T38" si="49">SUM(R12:R37)</f>
        <v>0</v>
      </c>
      <c r="S38" s="208">
        <f t="shared" si="49"/>
        <v>0</v>
      </c>
      <c r="T38" s="207">
        <f t="shared" si="49"/>
        <v>0</v>
      </c>
      <c r="U38" s="206">
        <f t="shared" ref="U38:W38" si="50">SUM(U12:U37)</f>
        <v>0</v>
      </c>
      <c r="V38" s="208">
        <f t="shared" si="50"/>
        <v>0</v>
      </c>
      <c r="W38" s="207">
        <f t="shared" si="50"/>
        <v>0</v>
      </c>
      <c r="X38" s="206">
        <f t="shared" ref="X38:Z38" si="51">SUM(X12:X37)</f>
        <v>0</v>
      </c>
      <c r="Y38" s="208">
        <f t="shared" si="51"/>
        <v>0</v>
      </c>
      <c r="Z38" s="207">
        <f t="shared" si="51"/>
        <v>0</v>
      </c>
      <c r="AA38" s="206">
        <f t="shared" ref="AA38:AC38" si="52">SUM(AA12:AA37)</f>
        <v>0</v>
      </c>
      <c r="AB38" s="208">
        <f t="shared" si="52"/>
        <v>0</v>
      </c>
      <c r="AC38" s="207">
        <f t="shared" si="52"/>
        <v>0</v>
      </c>
      <c r="AD38" s="206">
        <f t="shared" ref="AD38:AF38" si="53">SUM(AD12:AD37)</f>
        <v>0</v>
      </c>
      <c r="AE38" s="208">
        <f t="shared" si="53"/>
        <v>0</v>
      </c>
      <c r="AF38" s="207">
        <f t="shared" si="53"/>
        <v>0</v>
      </c>
      <c r="AG38" s="206">
        <f t="shared" si="48"/>
        <v>0</v>
      </c>
      <c r="AH38" s="208">
        <f t="shared" si="48"/>
        <v>0</v>
      </c>
      <c r="AI38" s="207">
        <f t="shared" si="48"/>
        <v>0</v>
      </c>
      <c r="AJ38" s="206">
        <f>SUM(AJ12:AJ37)</f>
        <v>0</v>
      </c>
      <c r="AK38" s="386">
        <f>SUM(AK12:AK37)</f>
        <v>0</v>
      </c>
      <c r="AL38" s="207">
        <f>SUM(AL12:AL37)</f>
        <v>0</v>
      </c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</row>
    <row r="39" spans="1:75" ht="20.100000000000001" customHeight="1" thickBot="1">
      <c r="A39" s="4"/>
      <c r="B39" s="48"/>
      <c r="C39" s="39"/>
      <c r="D39" s="39"/>
      <c r="E39" s="39"/>
      <c r="F39" s="210"/>
      <c r="G39" s="211"/>
      <c r="H39" s="212"/>
      <c r="I39" s="210"/>
      <c r="J39" s="211"/>
      <c r="K39" s="212"/>
      <c r="L39" s="210"/>
      <c r="M39" s="211"/>
      <c r="N39" s="212"/>
      <c r="O39" s="210"/>
      <c r="P39" s="211"/>
      <c r="Q39" s="212"/>
      <c r="R39" s="210"/>
      <c r="S39" s="211"/>
      <c r="T39" s="212"/>
      <c r="U39" s="210"/>
      <c r="V39" s="211"/>
      <c r="W39" s="212"/>
      <c r="X39" s="210"/>
      <c r="Y39" s="211"/>
      <c r="Z39" s="212"/>
      <c r="AA39" s="210"/>
      <c r="AB39" s="211"/>
      <c r="AC39" s="212"/>
      <c r="AD39" s="210"/>
      <c r="AE39" s="211"/>
      <c r="AF39" s="212"/>
      <c r="AG39" s="210"/>
      <c r="AH39" s="211"/>
      <c r="AI39" s="212"/>
      <c r="AJ39" s="213"/>
      <c r="AK39" s="387"/>
      <c r="AL39" s="214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</row>
    <row r="40" spans="1:75" ht="16.5" thickBot="1">
      <c r="A40" s="4" t="s">
        <v>15</v>
      </c>
      <c r="B40" s="404"/>
      <c r="C40" s="39"/>
      <c r="D40" s="39"/>
      <c r="E40" s="39"/>
      <c r="F40" s="401">
        <f>$B$40</f>
        <v>0</v>
      </c>
      <c r="G40" s="402"/>
      <c r="H40" s="403">
        <f t="shared" ref="H40:AI40" si="54">$B$40</f>
        <v>0</v>
      </c>
      <c r="I40" s="401">
        <f t="shared" si="54"/>
        <v>0</v>
      </c>
      <c r="J40" s="402"/>
      <c r="K40" s="403">
        <f t="shared" si="54"/>
        <v>0</v>
      </c>
      <c r="L40" s="401">
        <f t="shared" si="54"/>
        <v>0</v>
      </c>
      <c r="M40" s="402"/>
      <c r="N40" s="403">
        <f t="shared" si="54"/>
        <v>0</v>
      </c>
      <c r="O40" s="401">
        <f t="shared" si="54"/>
        <v>0</v>
      </c>
      <c r="P40" s="402"/>
      <c r="Q40" s="403">
        <f t="shared" si="54"/>
        <v>0</v>
      </c>
      <c r="R40" s="401">
        <f t="shared" si="54"/>
        <v>0</v>
      </c>
      <c r="S40" s="402"/>
      <c r="T40" s="403">
        <f t="shared" si="54"/>
        <v>0</v>
      </c>
      <c r="U40" s="401">
        <f t="shared" si="54"/>
        <v>0</v>
      </c>
      <c r="V40" s="402"/>
      <c r="W40" s="403">
        <f t="shared" si="54"/>
        <v>0</v>
      </c>
      <c r="X40" s="401">
        <f t="shared" si="54"/>
        <v>0</v>
      </c>
      <c r="Y40" s="402"/>
      <c r="Z40" s="403">
        <f t="shared" si="54"/>
        <v>0</v>
      </c>
      <c r="AA40" s="401">
        <f t="shared" si="54"/>
        <v>0</v>
      </c>
      <c r="AB40" s="402"/>
      <c r="AC40" s="403">
        <f t="shared" si="54"/>
        <v>0</v>
      </c>
      <c r="AD40" s="401">
        <f t="shared" si="54"/>
        <v>0</v>
      </c>
      <c r="AE40" s="402"/>
      <c r="AF40" s="403">
        <f t="shared" si="54"/>
        <v>0</v>
      </c>
      <c r="AG40" s="401">
        <f t="shared" si="54"/>
        <v>0</v>
      </c>
      <c r="AH40" s="402"/>
      <c r="AI40" s="403">
        <f t="shared" si="54"/>
        <v>0</v>
      </c>
      <c r="AJ40" s="213"/>
      <c r="AK40" s="387"/>
      <c r="AL40" s="214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</row>
    <row r="41" spans="1:75">
      <c r="A41" s="4" t="s">
        <v>16</v>
      </c>
      <c r="B41" s="400"/>
      <c r="C41" s="43"/>
      <c r="D41" s="44"/>
      <c r="E41" s="116"/>
      <c r="F41" s="216">
        <f>F38*F40</f>
        <v>0</v>
      </c>
      <c r="G41" s="215">
        <f>H41-F41</f>
        <v>0</v>
      </c>
      <c r="H41" s="216">
        <f t="shared" ref="H41:AI41" si="55">H38*H40</f>
        <v>0</v>
      </c>
      <c r="I41" s="216">
        <f t="shared" si="55"/>
        <v>0</v>
      </c>
      <c r="J41" s="215">
        <f>K41-I41</f>
        <v>0</v>
      </c>
      <c r="K41" s="216">
        <f t="shared" si="55"/>
        <v>0</v>
      </c>
      <c r="L41" s="216">
        <f t="shared" si="55"/>
        <v>0</v>
      </c>
      <c r="M41" s="215">
        <f>N41-L41</f>
        <v>0</v>
      </c>
      <c r="N41" s="216">
        <f t="shared" si="55"/>
        <v>0</v>
      </c>
      <c r="O41" s="216">
        <f t="shared" si="55"/>
        <v>0</v>
      </c>
      <c r="P41" s="215">
        <f>Q41-O41</f>
        <v>0</v>
      </c>
      <c r="Q41" s="216">
        <f t="shared" si="55"/>
        <v>0</v>
      </c>
      <c r="R41" s="216">
        <f t="shared" si="55"/>
        <v>0</v>
      </c>
      <c r="S41" s="215">
        <f>T41-R41</f>
        <v>0</v>
      </c>
      <c r="T41" s="216">
        <f t="shared" si="55"/>
        <v>0</v>
      </c>
      <c r="U41" s="216">
        <f t="shared" si="55"/>
        <v>0</v>
      </c>
      <c r="V41" s="215">
        <f>W41-U41</f>
        <v>0</v>
      </c>
      <c r="W41" s="216">
        <f t="shared" si="55"/>
        <v>0</v>
      </c>
      <c r="X41" s="216">
        <f t="shared" si="55"/>
        <v>0</v>
      </c>
      <c r="Y41" s="215">
        <f>Z41-X41</f>
        <v>0</v>
      </c>
      <c r="Z41" s="216">
        <f t="shared" si="55"/>
        <v>0</v>
      </c>
      <c r="AA41" s="216">
        <f t="shared" si="55"/>
        <v>0</v>
      </c>
      <c r="AB41" s="215">
        <f>AC41-AA41</f>
        <v>0</v>
      </c>
      <c r="AC41" s="216">
        <f t="shared" si="55"/>
        <v>0</v>
      </c>
      <c r="AD41" s="216">
        <f t="shared" si="55"/>
        <v>0</v>
      </c>
      <c r="AE41" s="215">
        <f>AF41-AD41</f>
        <v>0</v>
      </c>
      <c r="AF41" s="216">
        <f t="shared" si="55"/>
        <v>0</v>
      </c>
      <c r="AG41" s="216">
        <f t="shared" si="55"/>
        <v>0</v>
      </c>
      <c r="AH41" s="215">
        <f>AI41-AG41</f>
        <v>0</v>
      </c>
      <c r="AI41" s="216">
        <f t="shared" si="55"/>
        <v>0</v>
      </c>
      <c r="AJ41" s="206">
        <f t="shared" ref="AJ41:AK41" si="56">SUM(F41,I41,L41,O41,R41,U41,X41,AA41,AD41,AG41)</f>
        <v>0</v>
      </c>
      <c r="AK41" s="386">
        <f t="shared" si="56"/>
        <v>0</v>
      </c>
      <c r="AL41" s="207">
        <f t="shared" ref="AL41" si="57">SUM(H41,K41,N41,Q41,T41,W41,Z41,AC41,AF41,AI41)</f>
        <v>0</v>
      </c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</row>
    <row r="42" spans="1:75" ht="20.100000000000001" customHeight="1">
      <c r="A42" s="4"/>
      <c r="B42" s="48"/>
      <c r="C42" s="45"/>
      <c r="D42" s="39"/>
      <c r="E42" s="45"/>
      <c r="F42" s="217"/>
      <c r="G42" s="218"/>
      <c r="H42" s="219"/>
      <c r="I42" s="217"/>
      <c r="J42" s="218"/>
      <c r="K42" s="219"/>
      <c r="L42" s="217"/>
      <c r="M42" s="218"/>
      <c r="N42" s="219"/>
      <c r="O42" s="217"/>
      <c r="P42" s="218"/>
      <c r="Q42" s="219"/>
      <c r="R42" s="217"/>
      <c r="S42" s="218"/>
      <c r="T42" s="219"/>
      <c r="U42" s="217"/>
      <c r="V42" s="218"/>
      <c r="W42" s="219"/>
      <c r="X42" s="217"/>
      <c r="Y42" s="218"/>
      <c r="Z42" s="219"/>
      <c r="AA42" s="217"/>
      <c r="AB42" s="218"/>
      <c r="AC42" s="219"/>
      <c r="AD42" s="217"/>
      <c r="AE42" s="218"/>
      <c r="AF42" s="219"/>
      <c r="AG42" s="217"/>
      <c r="AH42" s="218"/>
      <c r="AI42" s="219"/>
      <c r="AJ42" s="213"/>
      <c r="AK42" s="387"/>
      <c r="AL42" s="214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</row>
    <row r="43" spans="1:75">
      <c r="A43" s="4"/>
      <c r="B43" s="48"/>
      <c r="C43" s="39"/>
      <c r="D43" s="39"/>
      <c r="E43" s="39"/>
      <c r="F43" s="210"/>
      <c r="G43" s="211"/>
      <c r="H43" s="212"/>
      <c r="I43" s="210"/>
      <c r="J43" s="211"/>
      <c r="K43" s="212"/>
      <c r="L43" s="210"/>
      <c r="M43" s="211"/>
      <c r="N43" s="212"/>
      <c r="O43" s="210"/>
      <c r="P43" s="211"/>
      <c r="Q43" s="212"/>
      <c r="R43" s="210"/>
      <c r="S43" s="211"/>
      <c r="T43" s="212"/>
      <c r="U43" s="210"/>
      <c r="V43" s="211"/>
      <c r="W43" s="212"/>
      <c r="X43" s="210"/>
      <c r="Y43" s="211"/>
      <c r="Z43" s="212"/>
      <c r="AA43" s="210"/>
      <c r="AB43" s="211"/>
      <c r="AC43" s="212"/>
      <c r="AD43" s="210"/>
      <c r="AE43" s="211"/>
      <c r="AF43" s="212"/>
      <c r="AG43" s="210"/>
      <c r="AH43" s="211"/>
      <c r="AI43" s="212"/>
      <c r="AJ43" s="213"/>
      <c r="AK43" s="387"/>
      <c r="AL43" s="214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</row>
    <row r="44" spans="1:75" ht="13.5" thickBot="1">
      <c r="A44" s="84" t="s">
        <v>17</v>
      </c>
      <c r="B44" s="52"/>
      <c r="C44" s="43"/>
      <c r="D44" s="43"/>
      <c r="E44" s="116"/>
      <c r="F44" s="220">
        <f>F38+F41</f>
        <v>0</v>
      </c>
      <c r="G44" s="221">
        <f>G38+G41</f>
        <v>0</v>
      </c>
      <c r="H44" s="222">
        <f>H38+H41</f>
        <v>0</v>
      </c>
      <c r="I44" s="220">
        <f>I38+I41</f>
        <v>0</v>
      </c>
      <c r="J44" s="221">
        <f t="shared" ref="J44:K44" si="58">J38+J41</f>
        <v>0</v>
      </c>
      <c r="K44" s="222">
        <f t="shared" si="58"/>
        <v>0</v>
      </c>
      <c r="L44" s="220">
        <f>L38+L41</f>
        <v>0</v>
      </c>
      <c r="M44" s="221">
        <f t="shared" ref="M44:AI44" si="59">M38+M41</f>
        <v>0</v>
      </c>
      <c r="N44" s="222">
        <f t="shared" si="59"/>
        <v>0</v>
      </c>
      <c r="O44" s="220">
        <f t="shared" si="59"/>
        <v>0</v>
      </c>
      <c r="P44" s="221">
        <f t="shared" si="59"/>
        <v>0</v>
      </c>
      <c r="Q44" s="222">
        <f t="shared" si="59"/>
        <v>0</v>
      </c>
      <c r="R44" s="220">
        <f t="shared" ref="R44:T44" si="60">R38+R41</f>
        <v>0</v>
      </c>
      <c r="S44" s="221">
        <f t="shared" si="60"/>
        <v>0</v>
      </c>
      <c r="T44" s="222">
        <f t="shared" si="60"/>
        <v>0</v>
      </c>
      <c r="U44" s="220">
        <f t="shared" ref="U44:W44" si="61">U38+U41</f>
        <v>0</v>
      </c>
      <c r="V44" s="221">
        <f t="shared" si="61"/>
        <v>0</v>
      </c>
      <c r="W44" s="222">
        <f t="shared" si="61"/>
        <v>0</v>
      </c>
      <c r="X44" s="220">
        <f t="shared" ref="X44:Z44" si="62">X38+X41</f>
        <v>0</v>
      </c>
      <c r="Y44" s="221">
        <f t="shared" si="62"/>
        <v>0</v>
      </c>
      <c r="Z44" s="222">
        <f t="shared" si="62"/>
        <v>0</v>
      </c>
      <c r="AA44" s="220">
        <f t="shared" ref="AA44:AC44" si="63">AA38+AA41</f>
        <v>0</v>
      </c>
      <c r="AB44" s="221">
        <f t="shared" si="63"/>
        <v>0</v>
      </c>
      <c r="AC44" s="222">
        <f t="shared" si="63"/>
        <v>0</v>
      </c>
      <c r="AD44" s="220">
        <f t="shared" ref="AD44:AF44" si="64">AD38+AD41</f>
        <v>0</v>
      </c>
      <c r="AE44" s="221">
        <f t="shared" si="64"/>
        <v>0</v>
      </c>
      <c r="AF44" s="222">
        <f t="shared" si="64"/>
        <v>0</v>
      </c>
      <c r="AG44" s="220">
        <f t="shared" si="59"/>
        <v>0</v>
      </c>
      <c r="AH44" s="221">
        <f t="shared" si="59"/>
        <v>0</v>
      </c>
      <c r="AI44" s="222">
        <f t="shared" si="59"/>
        <v>0</v>
      </c>
      <c r="AJ44" s="223">
        <f t="shared" ref="AJ44:AK44" si="65">SUM(F44,I44,L44,O44,R44,U44,X44,AA44,AD44,AG44)</f>
        <v>0</v>
      </c>
      <c r="AK44" s="388">
        <f t="shared" si="65"/>
        <v>0</v>
      </c>
      <c r="AL44" s="224">
        <f t="shared" ref="AL44" si="66">SUM(H44,K44,N44,Q44,T44,W44,Z44,AC44,AF44,AI44)</f>
        <v>0</v>
      </c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</row>
    <row r="45" spans="1:75" ht="20.100000000000001" customHeight="1">
      <c r="A45" s="21" t="s">
        <v>65</v>
      </c>
      <c r="B45" s="53"/>
      <c r="C45" s="46"/>
      <c r="D45" s="46"/>
      <c r="E45" s="46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89"/>
      <c r="AK45" s="395" t="str">
        <f>Summary!AG59</f>
        <v>Template last modified:</v>
      </c>
      <c r="AL45" s="396">
        <f>Summary!AH59</f>
        <v>43444</v>
      </c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</row>
    <row r="46" spans="1:75" ht="20.100000000000001" customHeight="1">
      <c r="A46" s="74"/>
      <c r="B46" s="48"/>
      <c r="C46" s="39"/>
      <c r="D46" s="39"/>
      <c r="E46" s="39"/>
      <c r="F46" s="85"/>
      <c r="G46" s="85"/>
      <c r="H46" s="74"/>
      <c r="I46" s="74"/>
      <c r="J46" s="87"/>
      <c r="K46" s="87"/>
      <c r="L46" s="74"/>
      <c r="M46" s="139"/>
      <c r="N46" s="139"/>
      <c r="O46" s="139"/>
      <c r="P46" s="139"/>
      <c r="Q46" s="139"/>
      <c r="R46" s="249"/>
      <c r="S46" s="249"/>
      <c r="T46" s="249"/>
      <c r="U46" s="249"/>
      <c r="V46" s="249"/>
      <c r="W46" s="249"/>
      <c r="X46" s="249"/>
      <c r="Y46" s="249"/>
      <c r="Z46" s="249"/>
      <c r="AA46" s="249"/>
      <c r="AB46" s="249"/>
      <c r="AC46" s="249"/>
      <c r="AD46" s="249"/>
      <c r="AE46" s="249"/>
      <c r="AF46" s="249"/>
      <c r="AG46" s="248"/>
      <c r="AH46" s="248"/>
      <c r="AI46" s="248"/>
      <c r="AJ46" s="94"/>
      <c r="AK46" s="94"/>
      <c r="AL46" s="14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</row>
    <row r="47" spans="1:75" s="411" customFormat="1" ht="20.100000000000001" customHeight="1">
      <c r="A47" s="406"/>
      <c r="B47" s="406"/>
      <c r="C47" s="406"/>
      <c r="D47" s="406"/>
      <c r="E47" s="406"/>
      <c r="F47" s="407"/>
      <c r="G47" s="406"/>
      <c r="H47" s="406"/>
      <c r="I47" s="407"/>
      <c r="J47" s="406"/>
      <c r="K47" s="406"/>
      <c r="L47" s="406"/>
      <c r="M47" s="406"/>
      <c r="N47" s="406"/>
      <c r="O47" s="406"/>
      <c r="P47" s="406"/>
      <c r="Q47" s="406"/>
      <c r="R47" s="406"/>
      <c r="S47" s="406"/>
      <c r="T47" s="406"/>
      <c r="U47" s="406"/>
      <c r="V47" s="406"/>
      <c r="W47" s="406"/>
      <c r="X47" s="406"/>
      <c r="Y47" s="406"/>
      <c r="Z47" s="406"/>
      <c r="AA47" s="406"/>
      <c r="AB47" s="406"/>
      <c r="AC47" s="406"/>
      <c r="AD47" s="406"/>
      <c r="AE47" s="406"/>
      <c r="AF47" s="406"/>
      <c r="AG47" s="406"/>
      <c r="AH47" s="406"/>
      <c r="AI47" s="406"/>
      <c r="AJ47" s="408"/>
      <c r="AK47" s="408"/>
      <c r="AL47" s="409"/>
      <c r="AM47" s="410"/>
      <c r="AN47" s="410"/>
      <c r="AO47" s="410"/>
      <c r="AP47" s="410"/>
      <c r="AQ47" s="410"/>
      <c r="AR47" s="410"/>
      <c r="AS47" s="410"/>
      <c r="AT47" s="410"/>
      <c r="AU47" s="410"/>
      <c r="AV47" s="410"/>
      <c r="AW47" s="410"/>
      <c r="AX47" s="410"/>
      <c r="AY47" s="410"/>
      <c r="AZ47" s="410"/>
      <c r="BA47" s="410"/>
      <c r="BB47" s="410"/>
      <c r="BC47" s="410"/>
      <c r="BD47" s="410"/>
      <c r="BE47" s="410"/>
      <c r="BF47" s="410"/>
      <c r="BG47" s="410"/>
      <c r="BH47" s="410"/>
      <c r="BI47" s="410"/>
      <c r="BJ47" s="410"/>
      <c r="BK47" s="410"/>
      <c r="BL47" s="410"/>
      <c r="BM47" s="410"/>
      <c r="BN47" s="410"/>
      <c r="BO47" s="410"/>
      <c r="BP47" s="410"/>
      <c r="BQ47" s="410"/>
      <c r="BR47" s="410"/>
      <c r="BS47" s="410"/>
      <c r="BT47" s="410"/>
      <c r="BU47" s="410"/>
      <c r="BV47" s="410"/>
      <c r="BW47" s="410"/>
    </row>
    <row r="48" spans="1:75" s="411" customFormat="1" ht="20.100000000000001" customHeight="1">
      <c r="A48" s="406"/>
      <c r="B48" s="406"/>
      <c r="C48" s="406"/>
      <c r="D48" s="406"/>
      <c r="E48" s="406"/>
      <c r="F48" s="407"/>
      <c r="G48" s="406"/>
      <c r="H48" s="406"/>
      <c r="I48" s="407"/>
      <c r="J48" s="406"/>
      <c r="K48" s="406"/>
      <c r="L48" s="406"/>
      <c r="M48" s="406"/>
      <c r="N48" s="406"/>
      <c r="O48" s="406"/>
      <c r="P48" s="406"/>
      <c r="Q48" s="406"/>
      <c r="R48" s="406"/>
      <c r="S48" s="406"/>
      <c r="T48" s="406"/>
      <c r="U48" s="406"/>
      <c r="V48" s="406"/>
      <c r="W48" s="406"/>
      <c r="X48" s="406"/>
      <c r="Y48" s="406"/>
      <c r="Z48" s="406"/>
      <c r="AA48" s="406"/>
      <c r="AB48" s="406"/>
      <c r="AC48" s="406"/>
      <c r="AD48" s="406"/>
      <c r="AE48" s="406"/>
      <c r="AF48" s="406"/>
      <c r="AG48" s="406"/>
      <c r="AH48" s="406"/>
      <c r="AI48" s="406"/>
      <c r="AJ48" s="408"/>
      <c r="AK48" s="408"/>
      <c r="AL48" s="409"/>
      <c r="AM48" s="410"/>
      <c r="AN48" s="410"/>
      <c r="AO48" s="410"/>
      <c r="AP48" s="410"/>
      <c r="AQ48" s="410"/>
      <c r="AR48" s="410"/>
      <c r="AS48" s="410"/>
      <c r="AT48" s="410"/>
      <c r="AU48" s="410"/>
      <c r="AV48" s="410"/>
      <c r="AW48" s="410"/>
      <c r="AX48" s="410"/>
      <c r="AY48" s="410"/>
      <c r="AZ48" s="410"/>
      <c r="BA48" s="410"/>
      <c r="BB48" s="410"/>
      <c r="BC48" s="410"/>
      <c r="BD48" s="410"/>
      <c r="BE48" s="410"/>
      <c r="BF48" s="410"/>
      <c r="BG48" s="410"/>
      <c r="BH48" s="410"/>
      <c r="BI48" s="410"/>
      <c r="BJ48" s="410"/>
      <c r="BK48" s="410"/>
      <c r="BL48" s="410"/>
      <c r="BM48" s="410"/>
      <c r="BN48" s="410"/>
      <c r="BO48" s="410"/>
      <c r="BP48" s="410"/>
      <c r="BQ48" s="410"/>
      <c r="BR48" s="410"/>
      <c r="BS48" s="410"/>
      <c r="BT48" s="410"/>
      <c r="BU48" s="410"/>
      <c r="BV48" s="410"/>
      <c r="BW48" s="410"/>
    </row>
    <row r="49" spans="1:75" s="411" customFormat="1" ht="20.100000000000001" customHeight="1">
      <c r="A49" s="406"/>
      <c r="B49" s="406"/>
      <c r="C49" s="406"/>
      <c r="D49" s="406"/>
      <c r="E49" s="406"/>
      <c r="F49" s="407"/>
      <c r="G49" s="406"/>
      <c r="H49" s="406"/>
      <c r="I49" s="407"/>
      <c r="J49" s="406"/>
      <c r="K49" s="406"/>
      <c r="L49" s="406"/>
      <c r="M49" s="406"/>
      <c r="N49" s="406"/>
      <c r="O49" s="406"/>
      <c r="P49" s="406"/>
      <c r="Q49" s="406"/>
      <c r="R49" s="406"/>
      <c r="S49" s="406"/>
      <c r="T49" s="406"/>
      <c r="U49" s="406"/>
      <c r="V49" s="406"/>
      <c r="W49" s="406"/>
      <c r="X49" s="406"/>
      <c r="Y49" s="406"/>
      <c r="Z49" s="406"/>
      <c r="AA49" s="406"/>
      <c r="AB49" s="406"/>
      <c r="AC49" s="406"/>
      <c r="AD49" s="406"/>
      <c r="AE49" s="406"/>
      <c r="AF49" s="406"/>
      <c r="AG49" s="406"/>
      <c r="AH49" s="406"/>
      <c r="AI49" s="406"/>
      <c r="AJ49" s="408"/>
      <c r="AK49" s="408"/>
      <c r="AL49" s="409"/>
      <c r="AM49" s="410"/>
      <c r="AN49" s="410"/>
      <c r="AO49" s="410"/>
      <c r="AP49" s="410"/>
      <c r="AQ49" s="410"/>
      <c r="AR49" s="410"/>
      <c r="AS49" s="410"/>
      <c r="AT49" s="410"/>
      <c r="AU49" s="410"/>
      <c r="AV49" s="410"/>
      <c r="AW49" s="410"/>
      <c r="AX49" s="410"/>
      <c r="AY49" s="410"/>
      <c r="AZ49" s="410"/>
      <c r="BA49" s="410"/>
      <c r="BB49" s="410"/>
      <c r="BC49" s="410"/>
      <c r="BD49" s="410"/>
      <c r="BE49" s="410"/>
      <c r="BF49" s="410"/>
      <c r="BG49" s="410"/>
      <c r="BH49" s="410"/>
      <c r="BI49" s="410"/>
      <c r="BJ49" s="410"/>
      <c r="BK49" s="410"/>
      <c r="BL49" s="410"/>
      <c r="BM49" s="410"/>
      <c r="BN49" s="410"/>
      <c r="BO49" s="410"/>
      <c r="BP49" s="410"/>
      <c r="BQ49" s="410"/>
      <c r="BR49" s="410"/>
      <c r="BS49" s="410"/>
      <c r="BT49" s="410"/>
      <c r="BU49" s="410"/>
      <c r="BV49" s="410"/>
      <c r="BW49" s="410"/>
    </row>
    <row r="50" spans="1:75" ht="20.100000000000001" customHeight="1">
      <c r="A50" s="320"/>
      <c r="B50" s="48"/>
      <c r="C50" s="39"/>
      <c r="D50" s="39"/>
      <c r="E50" s="39"/>
      <c r="F50" s="320"/>
      <c r="G50" s="320"/>
      <c r="H50" s="320"/>
      <c r="I50" s="320"/>
      <c r="J50" s="320"/>
      <c r="K50" s="320"/>
      <c r="L50" s="320"/>
      <c r="M50" s="320"/>
      <c r="N50" s="320"/>
      <c r="O50" s="320"/>
      <c r="P50" s="320"/>
      <c r="Q50" s="320"/>
      <c r="R50" s="320"/>
      <c r="S50" s="320"/>
      <c r="T50" s="320"/>
      <c r="U50" s="320"/>
      <c r="V50" s="320"/>
      <c r="W50" s="320"/>
      <c r="X50" s="320"/>
      <c r="Y50" s="320"/>
      <c r="Z50" s="320"/>
      <c r="AA50" s="320"/>
      <c r="AB50" s="320"/>
      <c r="AC50" s="320"/>
      <c r="AD50" s="320"/>
      <c r="AE50" s="320"/>
      <c r="AF50" s="320"/>
      <c r="AG50" s="320"/>
      <c r="AH50" s="320"/>
      <c r="AI50" s="320"/>
      <c r="AJ50" s="94"/>
      <c r="AK50" s="94"/>
      <c r="AL50" s="14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</row>
    <row r="51" spans="1:75" ht="20.100000000000001" customHeight="1">
      <c r="A51" s="320"/>
      <c r="B51" s="48"/>
      <c r="C51" s="39"/>
      <c r="D51" s="39"/>
      <c r="E51" s="39"/>
      <c r="F51" s="320"/>
      <c r="G51" s="320"/>
      <c r="H51" s="320"/>
      <c r="I51" s="320"/>
      <c r="J51" s="320"/>
      <c r="K51" s="320"/>
      <c r="L51" s="320"/>
      <c r="M51" s="320"/>
      <c r="N51" s="320"/>
      <c r="O51" s="320"/>
      <c r="P51" s="320"/>
      <c r="Q51" s="320"/>
      <c r="R51" s="320"/>
      <c r="S51" s="320"/>
      <c r="T51" s="320"/>
      <c r="U51" s="320"/>
      <c r="V51" s="320"/>
      <c r="W51" s="320"/>
      <c r="X51" s="320"/>
      <c r="Y51" s="320"/>
      <c r="Z51" s="320"/>
      <c r="AA51" s="320"/>
      <c r="AB51" s="320"/>
      <c r="AC51" s="320"/>
      <c r="AD51" s="320"/>
      <c r="AE51" s="320"/>
      <c r="AF51" s="320"/>
      <c r="AG51" s="320"/>
      <c r="AH51" s="320"/>
      <c r="AI51" s="320"/>
      <c r="AJ51" s="94"/>
      <c r="AK51" s="94"/>
      <c r="AL51" s="14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</row>
    <row r="52" spans="1:75" ht="20.100000000000001" customHeight="1">
      <c r="A52" s="320"/>
      <c r="B52" s="48"/>
      <c r="C52" s="39"/>
      <c r="D52" s="39"/>
      <c r="E52" s="39"/>
      <c r="F52" s="320"/>
      <c r="G52" s="320"/>
      <c r="H52" s="320"/>
      <c r="I52" s="320"/>
      <c r="J52" s="320"/>
      <c r="K52" s="320"/>
      <c r="L52" s="320"/>
      <c r="M52" s="320"/>
      <c r="N52" s="320"/>
      <c r="O52" s="320"/>
      <c r="P52" s="320"/>
      <c r="Q52" s="320"/>
      <c r="R52" s="320"/>
      <c r="S52" s="320"/>
      <c r="T52" s="320"/>
      <c r="U52" s="320"/>
      <c r="V52" s="320"/>
      <c r="W52" s="320"/>
      <c r="X52" s="320"/>
      <c r="Y52" s="320"/>
      <c r="Z52" s="320"/>
      <c r="AA52" s="320"/>
      <c r="AB52" s="320"/>
      <c r="AC52" s="320"/>
      <c r="AD52" s="320"/>
      <c r="AE52" s="320"/>
      <c r="AF52" s="320"/>
      <c r="AG52" s="320"/>
      <c r="AH52" s="320"/>
      <c r="AI52" s="320"/>
      <c r="AJ52" s="94"/>
      <c r="AK52" s="94"/>
      <c r="AL52" s="14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</row>
    <row r="53" spans="1:75" ht="20.100000000000001" customHeight="1">
      <c r="A53" s="320"/>
      <c r="B53" s="48"/>
      <c r="C53" s="39"/>
      <c r="D53" s="39"/>
      <c r="E53" s="39"/>
      <c r="F53" s="320"/>
      <c r="G53" s="320"/>
      <c r="H53" s="320"/>
      <c r="I53" s="320"/>
      <c r="J53" s="320"/>
      <c r="K53" s="320"/>
      <c r="L53" s="320"/>
      <c r="M53" s="320"/>
      <c r="N53" s="320"/>
      <c r="O53" s="320"/>
      <c r="P53" s="320"/>
      <c r="Q53" s="320"/>
      <c r="R53" s="320"/>
      <c r="S53" s="320"/>
      <c r="T53" s="320"/>
      <c r="U53" s="320"/>
      <c r="V53" s="320"/>
      <c r="W53" s="320"/>
      <c r="X53" s="320"/>
      <c r="Y53" s="320"/>
      <c r="Z53" s="320"/>
      <c r="AA53" s="320"/>
      <c r="AB53" s="320"/>
      <c r="AC53" s="320"/>
      <c r="AD53" s="320"/>
      <c r="AE53" s="320"/>
      <c r="AF53" s="320"/>
      <c r="AG53" s="320"/>
      <c r="AH53" s="320"/>
      <c r="AI53" s="320"/>
      <c r="AJ53" s="94"/>
      <c r="AK53" s="94"/>
      <c r="AL53" s="14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</row>
    <row r="54" spans="1:75">
      <c r="A54" s="74"/>
      <c r="B54" s="48"/>
      <c r="C54" s="39"/>
      <c r="D54" s="39"/>
      <c r="E54" s="39"/>
      <c r="F54" s="85"/>
      <c r="G54" s="85"/>
      <c r="H54" s="74"/>
      <c r="I54" s="74"/>
      <c r="J54" s="87"/>
      <c r="K54" s="87"/>
      <c r="L54" s="74"/>
      <c r="M54" s="139"/>
      <c r="N54" s="139"/>
      <c r="O54" s="139"/>
      <c r="P54" s="139"/>
      <c r="Q54" s="139"/>
      <c r="R54" s="249"/>
      <c r="S54" s="249"/>
      <c r="T54" s="249"/>
      <c r="U54" s="249"/>
      <c r="V54" s="249"/>
      <c r="W54" s="249"/>
      <c r="X54" s="249"/>
      <c r="Y54" s="249"/>
      <c r="Z54" s="249"/>
      <c r="AA54" s="249"/>
      <c r="AB54" s="249"/>
      <c r="AC54" s="249"/>
      <c r="AD54" s="249"/>
      <c r="AE54" s="249"/>
      <c r="AF54" s="249"/>
      <c r="AG54" s="248"/>
      <c r="AH54" s="248"/>
      <c r="AI54" s="248"/>
      <c r="AJ54" s="94"/>
      <c r="AK54" s="94"/>
      <c r="AL54" s="14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</row>
    <row r="55" spans="1:75">
      <c r="A55" s="74"/>
      <c r="B55" s="48"/>
      <c r="C55" s="39"/>
      <c r="D55" s="39"/>
      <c r="E55" s="39"/>
      <c r="F55" s="85"/>
      <c r="G55" s="85"/>
      <c r="H55" s="74"/>
      <c r="I55" s="74"/>
      <c r="J55" s="87"/>
      <c r="K55" s="87"/>
      <c r="L55" s="74"/>
      <c r="M55" s="139"/>
      <c r="N55" s="139"/>
      <c r="O55" s="139"/>
      <c r="P55" s="139"/>
      <c r="Q55" s="139"/>
      <c r="R55" s="249"/>
      <c r="S55" s="249"/>
      <c r="T55" s="249"/>
      <c r="U55" s="249"/>
      <c r="V55" s="249"/>
      <c r="W55" s="249"/>
      <c r="X55" s="249"/>
      <c r="Y55" s="249"/>
      <c r="Z55" s="249"/>
      <c r="AA55" s="249"/>
      <c r="AB55" s="249"/>
      <c r="AC55" s="249"/>
      <c r="AD55" s="249"/>
      <c r="AE55" s="249"/>
      <c r="AF55" s="249"/>
      <c r="AG55" s="248"/>
      <c r="AH55" s="248"/>
      <c r="AI55" s="248"/>
      <c r="AJ55" s="94"/>
      <c r="AK55" s="94"/>
      <c r="AL55" s="14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</row>
    <row r="56" spans="1:75">
      <c r="A56" s="74"/>
      <c r="B56" s="48"/>
      <c r="C56" s="39"/>
      <c r="D56" s="39"/>
      <c r="E56" s="375" t="s">
        <v>106</v>
      </c>
      <c r="F56" s="376">
        <f>Summary!B74</f>
        <v>1</v>
      </c>
      <c r="G56" s="376">
        <f>Summary!C74</f>
        <v>1</v>
      </c>
      <c r="H56" s="376">
        <f>Summary!D74</f>
        <v>1</v>
      </c>
      <c r="I56" s="376">
        <f>Summary!E74</f>
        <v>2</v>
      </c>
      <c r="J56" s="376">
        <f>Summary!F74</f>
        <v>2</v>
      </c>
      <c r="K56" s="376">
        <f>Summary!G74</f>
        <v>2</v>
      </c>
      <c r="L56" s="376">
        <f>Summary!H74</f>
        <v>3</v>
      </c>
      <c r="M56" s="376">
        <f>Summary!I74</f>
        <v>3</v>
      </c>
      <c r="N56" s="376">
        <f>Summary!J74</f>
        <v>3</v>
      </c>
      <c r="O56" s="376">
        <f>Summary!K74</f>
        <v>4</v>
      </c>
      <c r="P56" s="376">
        <f>Summary!L74</f>
        <v>4</v>
      </c>
      <c r="Q56" s="376">
        <f>Summary!M74</f>
        <v>4</v>
      </c>
      <c r="R56" s="376">
        <f>Summary!N74</f>
        <v>5</v>
      </c>
      <c r="S56" s="376">
        <f>Summary!O74</f>
        <v>5</v>
      </c>
      <c r="T56" s="376">
        <f>Summary!P74</f>
        <v>5</v>
      </c>
      <c r="U56" s="376">
        <f>Summary!Q74</f>
        <v>6</v>
      </c>
      <c r="V56" s="376">
        <f>Summary!R74</f>
        <v>6</v>
      </c>
      <c r="W56" s="376">
        <f>Summary!S74</f>
        <v>6</v>
      </c>
      <c r="X56" s="376">
        <f>Summary!T74</f>
        <v>7</v>
      </c>
      <c r="Y56" s="376">
        <f>Summary!U74</f>
        <v>7</v>
      </c>
      <c r="Z56" s="376">
        <f>Summary!V74</f>
        <v>7</v>
      </c>
      <c r="AA56" s="376">
        <f>Summary!W74</f>
        <v>8</v>
      </c>
      <c r="AB56" s="376">
        <f>Summary!X74</f>
        <v>8</v>
      </c>
      <c r="AC56" s="376">
        <f>Summary!Y74</f>
        <v>8</v>
      </c>
      <c r="AD56" s="376">
        <f>Summary!Z74</f>
        <v>9</v>
      </c>
      <c r="AE56" s="376">
        <f>Summary!AA74</f>
        <v>9</v>
      </c>
      <c r="AF56" s="376">
        <f>Summary!AB74</f>
        <v>9</v>
      </c>
      <c r="AG56" s="376">
        <f>Summary!AC74</f>
        <v>10</v>
      </c>
      <c r="AH56" s="376">
        <f>Summary!AD74</f>
        <v>10</v>
      </c>
      <c r="AI56" s="376">
        <f>Summary!AE74</f>
        <v>10</v>
      </c>
      <c r="AJ56" s="376">
        <f>AH56</f>
        <v>10</v>
      </c>
      <c r="AK56" s="376">
        <f t="shared" ref="AK56:AL56" si="67">AI56</f>
        <v>10</v>
      </c>
      <c r="AL56" s="376">
        <f t="shared" si="67"/>
        <v>10</v>
      </c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</row>
    <row r="57" spans="1:75" s="319" customFormat="1">
      <c r="A57" s="324"/>
      <c r="B57" s="324"/>
      <c r="C57" s="324"/>
      <c r="D57" s="324"/>
      <c r="E57" s="375" t="s">
        <v>104</v>
      </c>
      <c r="F57" s="378">
        <f>Summary!B75</f>
        <v>43525</v>
      </c>
      <c r="G57" s="378">
        <f>Summary!C75</f>
        <v>43525</v>
      </c>
      <c r="H57" s="378">
        <f>Summary!D75</f>
        <v>43525</v>
      </c>
      <c r="I57" s="378">
        <f>Summary!E75</f>
        <v>43891</v>
      </c>
      <c r="J57" s="378">
        <f>Summary!F75</f>
        <v>43891</v>
      </c>
      <c r="K57" s="378">
        <f>Summary!G75</f>
        <v>43891</v>
      </c>
      <c r="L57" s="378">
        <f>Summary!H75</f>
        <v>44256</v>
      </c>
      <c r="M57" s="378">
        <f>Summary!I75</f>
        <v>44256</v>
      </c>
      <c r="N57" s="378">
        <f>Summary!J75</f>
        <v>44256</v>
      </c>
      <c r="O57" s="378">
        <f>Summary!K75</f>
        <v>44621</v>
      </c>
      <c r="P57" s="378">
        <f>Summary!L75</f>
        <v>44621</v>
      </c>
      <c r="Q57" s="378">
        <f>Summary!M75</f>
        <v>44621</v>
      </c>
      <c r="R57" s="378">
        <f>Summary!N75</f>
        <v>44986</v>
      </c>
      <c r="S57" s="378">
        <f>Summary!O75</f>
        <v>44986</v>
      </c>
      <c r="T57" s="378">
        <f>Summary!P75</f>
        <v>44986</v>
      </c>
      <c r="U57" s="378">
        <f>Summary!Q75</f>
        <v>45352</v>
      </c>
      <c r="V57" s="378">
        <f>Summary!R75</f>
        <v>45352</v>
      </c>
      <c r="W57" s="378">
        <f>Summary!S75</f>
        <v>45352</v>
      </c>
      <c r="X57" s="378">
        <f>Summary!T75</f>
        <v>45717</v>
      </c>
      <c r="Y57" s="378">
        <f>Summary!U75</f>
        <v>45717</v>
      </c>
      <c r="Z57" s="378">
        <f>Summary!V75</f>
        <v>45717</v>
      </c>
      <c r="AA57" s="378">
        <f>Summary!W75</f>
        <v>46082</v>
      </c>
      <c r="AB57" s="378">
        <f>Summary!X75</f>
        <v>46082</v>
      </c>
      <c r="AC57" s="378">
        <f>Summary!Y75</f>
        <v>46082</v>
      </c>
      <c r="AD57" s="378">
        <f>Summary!Z75</f>
        <v>46447</v>
      </c>
      <c r="AE57" s="378">
        <f>Summary!AA75</f>
        <v>46447</v>
      </c>
      <c r="AF57" s="378">
        <f>Summary!AB75</f>
        <v>46447</v>
      </c>
      <c r="AG57" s="378">
        <f>Summary!AC75</f>
        <v>46813</v>
      </c>
      <c r="AH57" s="378">
        <f>Summary!AD75</f>
        <v>46813</v>
      </c>
      <c r="AI57" s="378">
        <f>Summary!AE75</f>
        <v>46813</v>
      </c>
      <c r="AJ57" s="378">
        <f>Summary!AF75</f>
        <v>43525</v>
      </c>
      <c r="AK57" s="378">
        <f>Summary!AG75</f>
        <v>43525</v>
      </c>
      <c r="AL57" s="378">
        <f>Summary!AH75</f>
        <v>43525</v>
      </c>
      <c r="AM57" s="325"/>
      <c r="AN57" s="325"/>
      <c r="AO57" s="325"/>
      <c r="AP57" s="325"/>
      <c r="AQ57" s="325"/>
      <c r="AR57" s="325"/>
      <c r="AS57" s="325"/>
      <c r="AT57" s="325"/>
      <c r="AU57" s="325"/>
      <c r="AV57" s="325"/>
      <c r="AW57" s="325"/>
      <c r="AX57" s="325"/>
      <c r="AY57" s="325"/>
      <c r="AZ57" s="325"/>
      <c r="BA57" s="325"/>
      <c r="BB57" s="325"/>
      <c r="BC57" s="325"/>
      <c r="BD57" s="325"/>
      <c r="BE57" s="325"/>
      <c r="BF57" s="325"/>
      <c r="BG57" s="325"/>
      <c r="BH57" s="325"/>
      <c r="BI57" s="325"/>
      <c r="BJ57" s="325"/>
      <c r="BK57" s="325"/>
      <c r="BL57" s="325"/>
      <c r="BM57" s="325"/>
      <c r="BN57" s="325"/>
      <c r="BO57" s="325"/>
      <c r="BP57" s="325"/>
      <c r="BQ57" s="325"/>
      <c r="BR57" s="325"/>
      <c r="BS57" s="325"/>
      <c r="BT57" s="325"/>
      <c r="BU57" s="325"/>
      <c r="BV57" s="325"/>
      <c r="BW57" s="325"/>
    </row>
    <row r="58" spans="1:75" s="319" customFormat="1">
      <c r="A58" s="324"/>
      <c r="B58" s="324"/>
      <c r="C58" s="324"/>
      <c r="D58" s="324"/>
      <c r="E58" s="375" t="s">
        <v>105</v>
      </c>
      <c r="F58" s="378">
        <f>Summary!B76</f>
        <v>43890</v>
      </c>
      <c r="G58" s="378">
        <f>Summary!C76</f>
        <v>43890</v>
      </c>
      <c r="H58" s="378">
        <f>Summary!D76</f>
        <v>43890</v>
      </c>
      <c r="I58" s="378">
        <f>Summary!E76</f>
        <v>44255</v>
      </c>
      <c r="J58" s="378">
        <f>Summary!F76</f>
        <v>44255</v>
      </c>
      <c r="K58" s="378">
        <f>Summary!G76</f>
        <v>44255</v>
      </c>
      <c r="L58" s="378">
        <f>Summary!H76</f>
        <v>44620</v>
      </c>
      <c r="M58" s="378">
        <f>Summary!I76</f>
        <v>44620</v>
      </c>
      <c r="N58" s="378">
        <f>Summary!J76</f>
        <v>44620</v>
      </c>
      <c r="O58" s="378">
        <f>Summary!K76</f>
        <v>44985</v>
      </c>
      <c r="P58" s="378">
        <f>Summary!L76</f>
        <v>44985</v>
      </c>
      <c r="Q58" s="378">
        <f>Summary!M76</f>
        <v>44985</v>
      </c>
      <c r="R58" s="378">
        <f>Summary!N76</f>
        <v>45351</v>
      </c>
      <c r="S58" s="378">
        <f>Summary!O76</f>
        <v>45351</v>
      </c>
      <c r="T58" s="378">
        <f>Summary!P76</f>
        <v>45351</v>
      </c>
      <c r="U58" s="378">
        <f>Summary!Q76</f>
        <v>45716</v>
      </c>
      <c r="V58" s="378">
        <f>Summary!R76</f>
        <v>45716</v>
      </c>
      <c r="W58" s="378">
        <f>Summary!S76</f>
        <v>45716</v>
      </c>
      <c r="X58" s="378">
        <f>Summary!T76</f>
        <v>46081</v>
      </c>
      <c r="Y58" s="378">
        <f>Summary!U76</f>
        <v>46081</v>
      </c>
      <c r="Z58" s="378">
        <f>Summary!V76</f>
        <v>46081</v>
      </c>
      <c r="AA58" s="378">
        <f>Summary!W76</f>
        <v>46446</v>
      </c>
      <c r="AB58" s="378">
        <f>Summary!X76</f>
        <v>46446</v>
      </c>
      <c r="AC58" s="378">
        <f>Summary!Y76</f>
        <v>46446</v>
      </c>
      <c r="AD58" s="378">
        <f>Summary!Z76</f>
        <v>46812</v>
      </c>
      <c r="AE58" s="378">
        <f>Summary!AA76</f>
        <v>46812</v>
      </c>
      <c r="AF58" s="378">
        <f>Summary!AB76</f>
        <v>46812</v>
      </c>
      <c r="AG58" s="378">
        <f>Summary!AC76</f>
        <v>47177</v>
      </c>
      <c r="AH58" s="378">
        <f>Summary!AD76</f>
        <v>47177</v>
      </c>
      <c r="AI58" s="378">
        <f>Summary!AE76</f>
        <v>47177</v>
      </c>
      <c r="AJ58" s="378">
        <f>Summary!AF76</f>
        <v>43890</v>
      </c>
      <c r="AK58" s="378">
        <f>Summary!AG76</f>
        <v>43890</v>
      </c>
      <c r="AL58" s="378">
        <f>Summary!AH76</f>
        <v>43890</v>
      </c>
      <c r="AM58" s="325"/>
      <c r="AN58" s="325"/>
      <c r="AO58" s="325"/>
      <c r="AP58" s="325"/>
      <c r="AQ58" s="325"/>
      <c r="AR58" s="325"/>
      <c r="AS58" s="325"/>
      <c r="AT58" s="325"/>
      <c r="AU58" s="325"/>
      <c r="AV58" s="325"/>
      <c r="AW58" s="325"/>
      <c r="AX58" s="325"/>
      <c r="AY58" s="325"/>
      <c r="AZ58" s="325"/>
      <c r="BA58" s="325"/>
      <c r="BB58" s="325"/>
      <c r="BC58" s="325"/>
      <c r="BD58" s="325"/>
      <c r="BE58" s="325"/>
      <c r="BF58" s="325"/>
      <c r="BG58" s="325"/>
      <c r="BH58" s="325"/>
      <c r="BI58" s="325"/>
      <c r="BJ58" s="325"/>
      <c r="BK58" s="325"/>
      <c r="BL58" s="325"/>
      <c r="BM58" s="325"/>
      <c r="BN58" s="325"/>
      <c r="BO58" s="325"/>
      <c r="BP58" s="325"/>
      <c r="BQ58" s="325"/>
      <c r="BR58" s="325"/>
      <c r="BS58" s="325"/>
      <c r="BT58" s="325"/>
      <c r="BU58" s="325"/>
      <c r="BV58" s="325"/>
      <c r="BW58" s="325"/>
    </row>
    <row r="59" spans="1:75">
      <c r="E59" s="380" t="s">
        <v>108</v>
      </c>
      <c r="F59" s="378">
        <f>Summary!B77</f>
        <v>0</v>
      </c>
      <c r="G59" s="378">
        <f>Summary!C77</f>
        <v>0</v>
      </c>
      <c r="H59" s="378">
        <f>Summary!D77</f>
        <v>0</v>
      </c>
      <c r="I59" s="378">
        <f>Summary!E77</f>
        <v>0</v>
      </c>
      <c r="J59" s="378">
        <f>Summary!F77</f>
        <v>0</v>
      </c>
      <c r="K59" s="378">
        <f>Summary!G77</f>
        <v>0</v>
      </c>
      <c r="L59" s="378">
        <f>Summary!H77</f>
        <v>0</v>
      </c>
      <c r="M59" s="378">
        <f>Summary!I77</f>
        <v>0</v>
      </c>
      <c r="N59" s="378">
        <f>Summary!J77</f>
        <v>0</v>
      </c>
      <c r="O59" s="378">
        <f>Summary!K77</f>
        <v>0</v>
      </c>
      <c r="P59" s="378">
        <f>Summary!L77</f>
        <v>0</v>
      </c>
      <c r="Q59" s="378">
        <f>Summary!M77</f>
        <v>0</v>
      </c>
      <c r="R59" s="378">
        <f>Summary!N77</f>
        <v>0</v>
      </c>
      <c r="S59" s="378">
        <f>Summary!O77</f>
        <v>0</v>
      </c>
      <c r="T59" s="378">
        <f>Summary!P77</f>
        <v>0</v>
      </c>
      <c r="U59" s="378">
        <f>Summary!Q77</f>
        <v>0</v>
      </c>
      <c r="V59" s="378">
        <f>Summary!R77</f>
        <v>0</v>
      </c>
      <c r="W59" s="378">
        <f>Summary!S77</f>
        <v>0</v>
      </c>
      <c r="X59" s="378">
        <f>Summary!T77</f>
        <v>0</v>
      </c>
      <c r="Y59" s="378">
        <f>Summary!U77</f>
        <v>0</v>
      </c>
      <c r="Z59" s="378">
        <f>Summary!V77</f>
        <v>0</v>
      </c>
      <c r="AA59" s="378">
        <f>Summary!W77</f>
        <v>0</v>
      </c>
      <c r="AB59" s="378">
        <f>Summary!X77</f>
        <v>0</v>
      </c>
      <c r="AC59" s="378">
        <f>Summary!Y77</f>
        <v>0</v>
      </c>
      <c r="AD59" s="378">
        <f>Summary!Z77</f>
        <v>0</v>
      </c>
      <c r="AE59" s="378">
        <f>Summary!AA77</f>
        <v>0</v>
      </c>
      <c r="AF59" s="378">
        <f>Summary!AB77</f>
        <v>0</v>
      </c>
      <c r="AG59" s="378">
        <f>Summary!AC77</f>
        <v>0</v>
      </c>
      <c r="AH59" s="378">
        <f>Summary!AD77</f>
        <v>0</v>
      </c>
      <c r="AI59" s="378">
        <f>Summary!AE77</f>
        <v>0</v>
      </c>
      <c r="AJ59" s="378">
        <f>Summary!AF77</f>
        <v>0</v>
      </c>
      <c r="AK59" s="378">
        <f>Summary!AG77</f>
        <v>0</v>
      </c>
      <c r="AL59" s="378">
        <f>Summary!AH77</f>
        <v>0</v>
      </c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</row>
    <row r="60" spans="1:75">
      <c r="E60" s="432" t="s">
        <v>122</v>
      </c>
      <c r="F60" s="434">
        <f>Summary!B78</f>
        <v>0</v>
      </c>
      <c r="G60" s="434">
        <f>Summary!C78</f>
        <v>0</v>
      </c>
      <c r="H60" s="434">
        <f>Summary!D78</f>
        <v>0</v>
      </c>
      <c r="I60" s="434">
        <f>Summary!E78</f>
        <v>0</v>
      </c>
      <c r="J60" s="434">
        <f>Summary!F78</f>
        <v>0</v>
      </c>
      <c r="K60" s="434">
        <f>Summary!G78</f>
        <v>0</v>
      </c>
      <c r="L60" s="434">
        <f>Summary!H78</f>
        <v>0</v>
      </c>
      <c r="M60" s="434">
        <f>Summary!I78</f>
        <v>0</v>
      </c>
      <c r="N60" s="434">
        <f>Summary!J78</f>
        <v>0</v>
      </c>
      <c r="O60" s="434">
        <f>Summary!K78</f>
        <v>0</v>
      </c>
      <c r="P60" s="434">
        <f>Summary!L78</f>
        <v>0</v>
      </c>
      <c r="Q60" s="434">
        <f>Summary!M78</f>
        <v>0</v>
      </c>
      <c r="R60" s="434">
        <f>Summary!N78</f>
        <v>0</v>
      </c>
      <c r="S60" s="434">
        <f>Summary!O78</f>
        <v>0</v>
      </c>
      <c r="T60" s="434">
        <f>Summary!P78</f>
        <v>0</v>
      </c>
      <c r="U60" s="434">
        <f>Summary!Q78</f>
        <v>0</v>
      </c>
      <c r="V60" s="434">
        <f>Summary!R78</f>
        <v>0</v>
      </c>
      <c r="W60" s="434">
        <f>Summary!S78</f>
        <v>0</v>
      </c>
      <c r="X60" s="434">
        <f>Summary!T78</f>
        <v>0</v>
      </c>
      <c r="Y60" s="434">
        <f>Summary!U78</f>
        <v>0</v>
      </c>
      <c r="Z60" s="434">
        <f>Summary!V78</f>
        <v>0</v>
      </c>
      <c r="AA60" s="434">
        <f>Summary!W78</f>
        <v>0</v>
      </c>
      <c r="AB60" s="434">
        <f>Summary!X78</f>
        <v>0</v>
      </c>
      <c r="AC60" s="434">
        <f>Summary!Y78</f>
        <v>0</v>
      </c>
      <c r="AD60" s="434">
        <f>Summary!Z78</f>
        <v>0</v>
      </c>
      <c r="AE60" s="434">
        <f>Summary!AA78</f>
        <v>0</v>
      </c>
      <c r="AF60" s="434">
        <f>Summary!AB78</f>
        <v>0</v>
      </c>
      <c r="AG60" s="434">
        <f>Summary!AC78</f>
        <v>0</v>
      </c>
      <c r="AH60" s="434">
        <f>Summary!AD78</f>
        <v>0</v>
      </c>
      <c r="AI60" s="434">
        <f>Summary!AE78</f>
        <v>0</v>
      </c>
      <c r="AL60" s="14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</row>
    <row r="61" spans="1:75">
      <c r="AL61" s="14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</row>
    <row r="62" spans="1:75">
      <c r="AL62" s="14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</row>
    <row r="63" spans="1:75">
      <c r="AL63" s="14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</row>
    <row r="64" spans="1:75">
      <c r="B64"/>
      <c r="C64"/>
      <c r="D64"/>
      <c r="E64"/>
      <c r="AJ64"/>
      <c r="AK64"/>
      <c r="AL64" s="14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</row>
    <row r="65" spans="2:75">
      <c r="B65"/>
      <c r="C65"/>
      <c r="D65"/>
      <c r="E65"/>
      <c r="AJ65"/>
      <c r="AK65"/>
      <c r="AL65" s="14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</row>
    <row r="66" spans="2:75">
      <c r="B66"/>
      <c r="C66"/>
      <c r="D66"/>
      <c r="E66"/>
      <c r="AJ66"/>
      <c r="AK66"/>
      <c r="AL66" s="14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</row>
    <row r="67" spans="2:75">
      <c r="B67"/>
      <c r="C67"/>
      <c r="D67"/>
      <c r="E67"/>
      <c r="AJ67"/>
      <c r="AK67"/>
      <c r="AL67" s="14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</row>
    <row r="68" spans="2:75">
      <c r="B68"/>
      <c r="C68"/>
      <c r="D68"/>
      <c r="E68"/>
      <c r="AJ68"/>
      <c r="AK68"/>
      <c r="AL68" s="14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</row>
    <row r="69" spans="2:75">
      <c r="B69"/>
      <c r="C69"/>
      <c r="D69"/>
      <c r="E69"/>
      <c r="AJ69"/>
      <c r="AK69"/>
      <c r="AL69" s="14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</row>
    <row r="70" spans="2:75">
      <c r="B70"/>
      <c r="C70"/>
      <c r="D70"/>
      <c r="E70"/>
      <c r="AJ70"/>
      <c r="AK70"/>
      <c r="AL70" s="14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</row>
    <row r="71" spans="2:75">
      <c r="B71"/>
      <c r="C71"/>
      <c r="D71"/>
      <c r="E71"/>
      <c r="AJ71"/>
      <c r="AK71"/>
      <c r="AL71" s="14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</row>
    <row r="72" spans="2:75">
      <c r="B72"/>
      <c r="C72"/>
      <c r="D72"/>
      <c r="E72"/>
      <c r="AJ72"/>
      <c r="AK72"/>
      <c r="AL72" s="14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</row>
    <row r="73" spans="2:75">
      <c r="B73"/>
      <c r="C73"/>
      <c r="D73"/>
      <c r="E73"/>
      <c r="AJ73"/>
      <c r="AK73"/>
      <c r="AL73" s="14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</row>
    <row r="74" spans="2:75">
      <c r="B74"/>
      <c r="C74"/>
      <c r="D74"/>
      <c r="E74"/>
      <c r="AJ74"/>
      <c r="AK74"/>
      <c r="AL74" s="14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</row>
    <row r="75" spans="2:75">
      <c r="B75"/>
      <c r="C75"/>
      <c r="D75"/>
      <c r="E75"/>
      <c r="AJ75"/>
      <c r="AK75"/>
      <c r="AL75" s="14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</row>
    <row r="76" spans="2:75">
      <c r="B76"/>
      <c r="C76"/>
      <c r="D76"/>
      <c r="E76"/>
      <c r="AJ76"/>
      <c r="AK76"/>
      <c r="AL76" s="14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</row>
    <row r="77" spans="2:75">
      <c r="B77"/>
      <c r="C77"/>
      <c r="D77"/>
      <c r="E77"/>
      <c r="AJ77"/>
      <c r="AK77"/>
      <c r="AL77" s="14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</row>
    <row r="78" spans="2:75">
      <c r="B78"/>
      <c r="C78"/>
      <c r="D78"/>
      <c r="E78"/>
      <c r="AJ78"/>
      <c r="AK78"/>
      <c r="AL78" s="14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</row>
    <row r="79" spans="2:75">
      <c r="B79"/>
      <c r="C79"/>
      <c r="D79"/>
      <c r="E79"/>
      <c r="AJ79"/>
      <c r="AK79"/>
      <c r="AL79" s="14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</row>
    <row r="80" spans="2:75">
      <c r="B80"/>
      <c r="C80"/>
      <c r="D80"/>
      <c r="E80"/>
      <c r="AJ80"/>
      <c r="AK80"/>
      <c r="AL80" s="14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</row>
    <row r="81" spans="2:75">
      <c r="B81"/>
      <c r="C81"/>
      <c r="D81"/>
      <c r="E81"/>
      <c r="AJ81"/>
      <c r="AK81"/>
      <c r="AL81" s="14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</row>
    <row r="82" spans="2:75">
      <c r="B82"/>
      <c r="C82"/>
      <c r="D82"/>
      <c r="E82"/>
      <c r="AJ82"/>
      <c r="AK82"/>
      <c r="AL82" s="14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</row>
    <row r="83" spans="2:75">
      <c r="B83"/>
      <c r="C83"/>
      <c r="D83"/>
      <c r="E83"/>
      <c r="AJ83"/>
      <c r="AK83"/>
      <c r="AL83" s="14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</row>
    <row r="84" spans="2:75">
      <c r="B84"/>
      <c r="C84"/>
      <c r="D84"/>
      <c r="E84"/>
      <c r="AJ84"/>
      <c r="AK84"/>
      <c r="AL84" s="14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</row>
    <row r="85" spans="2:75">
      <c r="B85"/>
      <c r="C85"/>
      <c r="D85"/>
      <c r="E85"/>
      <c r="AJ85"/>
      <c r="AK85"/>
      <c r="AL85" s="14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</row>
    <row r="86" spans="2:75">
      <c r="B86"/>
      <c r="C86"/>
      <c r="D86"/>
      <c r="E86"/>
      <c r="AJ86"/>
      <c r="AK86"/>
      <c r="AL86" s="14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</row>
    <row r="87" spans="2:75">
      <c r="B87"/>
      <c r="C87"/>
      <c r="D87"/>
      <c r="E87"/>
      <c r="AJ87"/>
      <c r="AK87"/>
      <c r="AL87" s="14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</row>
    <row r="88" spans="2:75">
      <c r="B88"/>
      <c r="C88"/>
      <c r="D88"/>
      <c r="E88"/>
      <c r="AJ88"/>
      <c r="AK88"/>
      <c r="AL88" s="14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</row>
    <row r="89" spans="2:75">
      <c r="B89"/>
      <c r="C89"/>
      <c r="D89"/>
      <c r="E89"/>
      <c r="AJ89"/>
      <c r="AK89"/>
      <c r="AL89" s="14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</row>
    <row r="90" spans="2:75">
      <c r="B90"/>
      <c r="C90"/>
      <c r="D90"/>
      <c r="E90"/>
      <c r="AJ90"/>
      <c r="AK90"/>
      <c r="AL90" s="14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</row>
    <row r="91" spans="2:75">
      <c r="B91"/>
      <c r="C91"/>
      <c r="D91"/>
      <c r="E91"/>
      <c r="AJ91"/>
      <c r="AK91"/>
      <c r="AL91" s="14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</row>
    <row r="92" spans="2:75">
      <c r="B92"/>
      <c r="C92"/>
      <c r="D92"/>
      <c r="E92"/>
      <c r="AJ92"/>
      <c r="AK92"/>
      <c r="AL92" s="14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</row>
    <row r="93" spans="2:75">
      <c r="B93"/>
      <c r="C93"/>
      <c r="D93"/>
      <c r="E93"/>
      <c r="AJ93"/>
      <c r="AK93"/>
      <c r="AL93" s="14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</row>
    <row r="94" spans="2:75">
      <c r="B94"/>
      <c r="C94"/>
      <c r="D94"/>
      <c r="E94"/>
      <c r="AJ94"/>
      <c r="AK94"/>
      <c r="AL94" s="14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</row>
    <row r="95" spans="2:75">
      <c r="B95"/>
      <c r="C95"/>
      <c r="D95"/>
      <c r="E95"/>
      <c r="AJ95"/>
      <c r="AK95"/>
      <c r="AL95" s="14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</row>
    <row r="96" spans="2:75">
      <c r="B96"/>
      <c r="C96"/>
      <c r="D96"/>
      <c r="E96"/>
      <c r="AJ96"/>
      <c r="AK96"/>
      <c r="AL96" s="14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</row>
    <row r="97" spans="2:75">
      <c r="B97"/>
      <c r="C97"/>
      <c r="D97"/>
      <c r="E97"/>
      <c r="AJ97"/>
      <c r="AK97"/>
      <c r="AL97" s="14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</row>
    <row r="98" spans="2:75">
      <c r="B98"/>
      <c r="C98"/>
      <c r="D98"/>
      <c r="E98"/>
      <c r="AJ98"/>
      <c r="AK98"/>
      <c r="AL98" s="14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</row>
    <row r="99" spans="2:75">
      <c r="B99"/>
      <c r="C99"/>
      <c r="D99"/>
      <c r="E99"/>
      <c r="AJ99"/>
      <c r="AK99"/>
      <c r="AL99" s="14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</row>
    <row r="100" spans="2:75">
      <c r="B100"/>
      <c r="C100"/>
      <c r="D100"/>
      <c r="E100"/>
      <c r="AJ100"/>
      <c r="AK100"/>
      <c r="AL100" s="14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</row>
    <row r="101" spans="2:75">
      <c r="B101"/>
      <c r="C101"/>
      <c r="D101"/>
      <c r="E101"/>
      <c r="AJ101"/>
      <c r="AK101"/>
      <c r="AL101" s="14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</row>
    <row r="102" spans="2:75">
      <c r="B102"/>
      <c r="C102"/>
      <c r="D102"/>
      <c r="E102"/>
      <c r="AJ102"/>
      <c r="AK102"/>
      <c r="AL102" s="14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</row>
    <row r="103" spans="2:75">
      <c r="B103"/>
      <c r="C103"/>
      <c r="D103"/>
      <c r="E103"/>
      <c r="AJ103"/>
      <c r="AK103"/>
      <c r="AL103" s="14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</row>
    <row r="104" spans="2:75">
      <c r="B104"/>
      <c r="C104"/>
      <c r="D104"/>
      <c r="E104"/>
      <c r="AJ104"/>
      <c r="AK104"/>
      <c r="AL104" s="14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</row>
    <row r="105" spans="2:75">
      <c r="B105"/>
      <c r="C105"/>
      <c r="D105"/>
      <c r="E105"/>
      <c r="AJ105"/>
      <c r="AK105"/>
      <c r="AL105" s="14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</row>
    <row r="106" spans="2:75">
      <c r="B106"/>
      <c r="C106"/>
      <c r="D106"/>
      <c r="E106"/>
      <c r="AJ106"/>
      <c r="AK106"/>
      <c r="AL106" s="14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</row>
    <row r="107" spans="2:75">
      <c r="B107"/>
      <c r="C107"/>
      <c r="D107"/>
      <c r="E107"/>
      <c r="AJ107"/>
      <c r="AK107"/>
      <c r="AL107" s="14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</row>
    <row r="108" spans="2:75">
      <c r="B108"/>
      <c r="C108"/>
      <c r="D108"/>
      <c r="E108"/>
      <c r="AJ108"/>
      <c r="AK108"/>
      <c r="AL108" s="14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</row>
    <row r="109" spans="2:75">
      <c r="B109"/>
      <c r="C109"/>
      <c r="D109"/>
      <c r="E109"/>
      <c r="AJ109"/>
      <c r="AK109"/>
      <c r="AL109" s="14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</row>
    <row r="110" spans="2:75">
      <c r="B110"/>
      <c r="C110"/>
      <c r="D110"/>
      <c r="E110"/>
      <c r="AJ110"/>
      <c r="AK110"/>
      <c r="AL110" s="14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</row>
    <row r="111" spans="2:75">
      <c r="B111"/>
      <c r="C111"/>
      <c r="D111"/>
      <c r="E111"/>
      <c r="AJ111"/>
      <c r="AK111"/>
      <c r="AL111" s="14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</row>
    <row r="112" spans="2:75">
      <c r="B112"/>
      <c r="C112"/>
      <c r="D112"/>
      <c r="E112"/>
      <c r="AJ112"/>
      <c r="AK112"/>
      <c r="AL112" s="14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</row>
    <row r="113" spans="2:75">
      <c r="B113"/>
      <c r="C113"/>
      <c r="D113"/>
      <c r="E113"/>
      <c r="AJ113"/>
      <c r="AK113"/>
      <c r="AL113" s="14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</row>
    <row r="114" spans="2:75">
      <c r="B114"/>
      <c r="C114"/>
      <c r="D114"/>
      <c r="E114"/>
      <c r="AJ114"/>
      <c r="AK114"/>
      <c r="AL114" s="14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</row>
    <row r="115" spans="2:75">
      <c r="B115"/>
      <c r="C115"/>
      <c r="D115"/>
      <c r="E115"/>
      <c r="AJ115"/>
      <c r="AK115"/>
      <c r="AL115" s="14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</row>
    <row r="116" spans="2:75">
      <c r="B116"/>
      <c r="C116"/>
      <c r="D116"/>
      <c r="E116"/>
      <c r="AJ116"/>
      <c r="AK116"/>
      <c r="AL116" s="14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</row>
    <row r="117" spans="2:75">
      <c r="B117"/>
      <c r="C117"/>
      <c r="D117"/>
      <c r="E117"/>
      <c r="AJ117"/>
      <c r="AK117"/>
      <c r="AL117" s="14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</row>
    <row r="118" spans="2:75">
      <c r="B118"/>
      <c r="C118"/>
      <c r="D118"/>
      <c r="E118"/>
      <c r="AJ118"/>
      <c r="AK118"/>
      <c r="AL118" s="14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</row>
    <row r="119" spans="2:75">
      <c r="B119"/>
      <c r="C119"/>
      <c r="D119"/>
      <c r="E119"/>
      <c r="AJ119"/>
      <c r="AK119"/>
      <c r="AL119" s="14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</row>
    <row r="120" spans="2:75">
      <c r="B120"/>
      <c r="C120"/>
      <c r="D120"/>
      <c r="E120"/>
      <c r="AJ120"/>
      <c r="AK120"/>
      <c r="AL120" s="14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</row>
    <row r="121" spans="2:75">
      <c r="B121"/>
      <c r="C121"/>
      <c r="D121"/>
      <c r="E121"/>
      <c r="AJ121"/>
      <c r="AK121"/>
      <c r="AL121" s="14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</row>
    <row r="122" spans="2:75">
      <c r="B122"/>
      <c r="C122"/>
      <c r="D122"/>
      <c r="E122"/>
      <c r="AJ122"/>
      <c r="AK122"/>
      <c r="AL122" s="14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</row>
    <row r="123" spans="2:75">
      <c r="B123"/>
      <c r="C123"/>
      <c r="D123"/>
      <c r="E123"/>
      <c r="AJ123"/>
      <c r="AK123"/>
      <c r="AL123" s="14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</row>
    <row r="124" spans="2:75">
      <c r="B124"/>
      <c r="C124"/>
      <c r="D124"/>
      <c r="E124"/>
      <c r="AJ124"/>
      <c r="AK124"/>
      <c r="AL124" s="14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</row>
    <row r="125" spans="2:75">
      <c r="B125"/>
      <c r="C125"/>
      <c r="D125"/>
      <c r="E125"/>
      <c r="AJ125"/>
      <c r="AK125"/>
      <c r="AL125" s="14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</row>
    <row r="126" spans="2:75">
      <c r="B126"/>
      <c r="C126"/>
      <c r="D126"/>
      <c r="E126"/>
      <c r="AJ126"/>
      <c r="AK126"/>
      <c r="AL126" s="14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</row>
    <row r="127" spans="2:75">
      <c r="B127"/>
      <c r="C127"/>
      <c r="D127"/>
      <c r="E127"/>
      <c r="AJ127"/>
      <c r="AK127"/>
      <c r="AL127" s="14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</row>
    <row r="128" spans="2:75">
      <c r="B128"/>
      <c r="C128"/>
      <c r="D128"/>
      <c r="E128"/>
      <c r="AJ128"/>
      <c r="AK128"/>
      <c r="AL128" s="14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</row>
    <row r="129" spans="2:75">
      <c r="B129"/>
      <c r="C129"/>
      <c r="D129"/>
      <c r="E129"/>
      <c r="AJ129"/>
      <c r="AK129"/>
      <c r="AL129" s="14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</row>
    <row r="130" spans="2:75">
      <c r="B130"/>
      <c r="C130"/>
      <c r="D130"/>
      <c r="E130"/>
      <c r="AJ130"/>
      <c r="AK130"/>
      <c r="AL130" s="14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</row>
    <row r="131" spans="2:75">
      <c r="B131"/>
      <c r="C131"/>
      <c r="D131"/>
      <c r="E131"/>
      <c r="AJ131"/>
      <c r="AK131"/>
      <c r="AL131" s="14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</row>
    <row r="132" spans="2:75">
      <c r="B132"/>
      <c r="C132"/>
      <c r="D132"/>
      <c r="E132"/>
      <c r="AJ132"/>
      <c r="AK132"/>
      <c r="AL132" s="14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</row>
    <row r="133" spans="2:75">
      <c r="B133"/>
      <c r="C133"/>
      <c r="D133"/>
      <c r="E133"/>
      <c r="AJ133"/>
      <c r="AK133"/>
      <c r="AL133" s="14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</row>
    <row r="134" spans="2:75">
      <c r="B134"/>
      <c r="C134"/>
      <c r="D134"/>
      <c r="E134"/>
      <c r="AJ134"/>
      <c r="AK134"/>
      <c r="AL134" s="14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</row>
    <row r="135" spans="2:75">
      <c r="B135"/>
      <c r="C135"/>
      <c r="D135"/>
      <c r="E135"/>
      <c r="AJ135"/>
      <c r="AK135"/>
      <c r="AL135" s="14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</row>
    <row r="136" spans="2:75">
      <c r="B136"/>
      <c r="C136"/>
      <c r="D136"/>
      <c r="E136"/>
      <c r="AJ136"/>
      <c r="AK136"/>
      <c r="AL136" s="14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</row>
    <row r="137" spans="2:75">
      <c r="B137"/>
      <c r="C137"/>
      <c r="D137"/>
      <c r="E137"/>
      <c r="AJ137"/>
      <c r="AK137"/>
      <c r="AL137" s="14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</row>
    <row r="138" spans="2:75">
      <c r="B138"/>
      <c r="C138"/>
      <c r="D138"/>
      <c r="E138"/>
      <c r="AJ138"/>
      <c r="AK138"/>
      <c r="AL138" s="14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</row>
    <row r="139" spans="2:75">
      <c r="B139"/>
      <c r="C139"/>
      <c r="D139"/>
      <c r="E139"/>
      <c r="AJ139"/>
      <c r="AK139"/>
      <c r="AL139" s="14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</row>
    <row r="140" spans="2:75">
      <c r="B140"/>
      <c r="C140"/>
      <c r="D140"/>
      <c r="E140"/>
      <c r="AJ140"/>
      <c r="AK140"/>
      <c r="AL140" s="14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</row>
    <row r="141" spans="2:75">
      <c r="B141"/>
      <c r="C141"/>
      <c r="D141"/>
      <c r="E141"/>
      <c r="AJ141"/>
      <c r="AK141"/>
      <c r="AL141" s="14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</row>
    <row r="142" spans="2:75">
      <c r="B142"/>
      <c r="C142"/>
      <c r="D142"/>
      <c r="E142"/>
      <c r="AJ142"/>
      <c r="AK142"/>
      <c r="AL142" s="14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</row>
    <row r="143" spans="2:75">
      <c r="B143"/>
      <c r="C143"/>
      <c r="D143"/>
      <c r="E143"/>
      <c r="AJ143"/>
      <c r="AK143"/>
      <c r="AL143" s="14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</row>
    <row r="144" spans="2:75">
      <c r="B144"/>
      <c r="C144"/>
      <c r="D144"/>
      <c r="E144"/>
      <c r="AJ144"/>
      <c r="AK144"/>
      <c r="AL144" s="14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</row>
    <row r="145" spans="2:75">
      <c r="B145"/>
      <c r="C145"/>
      <c r="D145"/>
      <c r="E145"/>
      <c r="AJ145"/>
      <c r="AK145"/>
      <c r="AL145" s="14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</row>
    <row r="146" spans="2:75">
      <c r="B146"/>
      <c r="C146"/>
      <c r="D146"/>
      <c r="E146"/>
      <c r="AJ146"/>
      <c r="AK146"/>
      <c r="AL146" s="14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</row>
    <row r="147" spans="2:75">
      <c r="B147"/>
      <c r="C147"/>
      <c r="D147"/>
      <c r="E147"/>
      <c r="AJ147"/>
      <c r="AK147"/>
      <c r="AL147" s="14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</row>
    <row r="148" spans="2:75">
      <c r="B148"/>
      <c r="C148"/>
      <c r="D148"/>
      <c r="E148"/>
      <c r="AJ148"/>
      <c r="AK148"/>
      <c r="AL148" s="14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</row>
    <row r="149" spans="2:75">
      <c r="B149"/>
      <c r="C149"/>
      <c r="D149"/>
      <c r="E149"/>
      <c r="AJ149"/>
      <c r="AK149"/>
      <c r="AL149" s="14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</row>
    <row r="150" spans="2:75">
      <c r="B150"/>
      <c r="C150"/>
      <c r="D150"/>
      <c r="E150"/>
      <c r="AJ150"/>
      <c r="AK150"/>
      <c r="AL150" s="14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</row>
    <row r="151" spans="2:75">
      <c r="B151"/>
      <c r="C151"/>
      <c r="D151"/>
      <c r="E151"/>
      <c r="AJ151"/>
      <c r="AK151"/>
      <c r="AL151" s="14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</row>
    <row r="152" spans="2:75">
      <c r="B152"/>
      <c r="C152"/>
      <c r="D152"/>
      <c r="E152"/>
      <c r="AJ152"/>
      <c r="AK152"/>
      <c r="AL152" s="14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</row>
    <row r="153" spans="2:75">
      <c r="B153"/>
      <c r="C153"/>
      <c r="D153"/>
      <c r="E153"/>
      <c r="AJ153"/>
      <c r="AK153"/>
      <c r="AL153" s="14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</row>
    <row r="154" spans="2:75">
      <c r="B154"/>
      <c r="C154"/>
      <c r="D154"/>
      <c r="E154"/>
      <c r="AJ154"/>
      <c r="AK154"/>
      <c r="AL154" s="14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</row>
    <row r="155" spans="2:75">
      <c r="B155"/>
      <c r="C155"/>
      <c r="D155"/>
      <c r="E155"/>
      <c r="AJ155"/>
      <c r="AK155"/>
      <c r="AL155" s="14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</row>
    <row r="156" spans="2:75">
      <c r="B156"/>
      <c r="C156"/>
      <c r="D156"/>
      <c r="E156"/>
      <c r="AJ156"/>
      <c r="AK156"/>
      <c r="AL156" s="14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</row>
    <row r="157" spans="2:75">
      <c r="B157"/>
      <c r="C157"/>
      <c r="D157"/>
      <c r="E157"/>
      <c r="AJ157"/>
      <c r="AK157"/>
      <c r="AL157" s="14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</row>
    <row r="158" spans="2:75">
      <c r="B158"/>
      <c r="C158"/>
      <c r="D158"/>
      <c r="E158"/>
      <c r="AJ158"/>
      <c r="AK158"/>
      <c r="AL158" s="14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</row>
    <row r="159" spans="2:75">
      <c r="B159"/>
      <c r="C159"/>
      <c r="D159"/>
      <c r="E159"/>
      <c r="AJ159"/>
      <c r="AK159"/>
      <c r="AL159" s="14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</row>
    <row r="160" spans="2:75">
      <c r="B160"/>
      <c r="C160"/>
      <c r="D160"/>
      <c r="E160"/>
      <c r="AJ160"/>
      <c r="AK160"/>
      <c r="AL160" s="14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</row>
    <row r="161" spans="2:75">
      <c r="B161"/>
      <c r="C161"/>
      <c r="D161"/>
      <c r="E161"/>
      <c r="AJ161"/>
      <c r="AK161"/>
      <c r="AL161" s="14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</row>
    <row r="162" spans="2:75">
      <c r="B162"/>
      <c r="C162"/>
      <c r="D162"/>
      <c r="E162"/>
      <c r="AJ162"/>
      <c r="AK162"/>
      <c r="AL162" s="14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</row>
    <row r="163" spans="2:75">
      <c r="B163"/>
      <c r="C163"/>
      <c r="D163"/>
      <c r="E163"/>
      <c r="AJ163"/>
      <c r="AK163"/>
      <c r="AL163" s="14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</row>
    <row r="164" spans="2:75">
      <c r="B164"/>
      <c r="C164"/>
      <c r="D164"/>
      <c r="E164"/>
      <c r="AJ164"/>
      <c r="AK164"/>
      <c r="AL164" s="14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</row>
    <row r="165" spans="2:75">
      <c r="B165"/>
      <c r="C165"/>
      <c r="D165"/>
      <c r="E165"/>
      <c r="AJ165"/>
      <c r="AK165"/>
      <c r="AL165" s="14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</row>
    <row r="166" spans="2:75">
      <c r="B166"/>
      <c r="C166"/>
      <c r="D166"/>
      <c r="E166"/>
      <c r="AJ166"/>
      <c r="AK166"/>
      <c r="AL166" s="14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</row>
    <row r="167" spans="2:75">
      <c r="B167"/>
      <c r="C167"/>
      <c r="D167"/>
      <c r="E167"/>
      <c r="AJ167"/>
      <c r="AK167"/>
      <c r="AL167" s="14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</row>
    <row r="168" spans="2:75">
      <c r="B168"/>
      <c r="C168"/>
      <c r="D168"/>
      <c r="E168"/>
      <c r="AJ168"/>
      <c r="AK168"/>
      <c r="AL168" s="14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</row>
    <row r="169" spans="2:75">
      <c r="B169"/>
      <c r="C169"/>
      <c r="D169"/>
      <c r="E169"/>
      <c r="AJ169"/>
      <c r="AK169"/>
      <c r="AL169" s="14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</row>
    <row r="170" spans="2:75">
      <c r="B170"/>
      <c r="C170"/>
      <c r="D170"/>
      <c r="E170"/>
      <c r="AJ170"/>
      <c r="AK170"/>
      <c r="AL170" s="14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</row>
    <row r="171" spans="2:75">
      <c r="B171"/>
      <c r="C171"/>
      <c r="D171"/>
      <c r="E171"/>
      <c r="AJ171"/>
      <c r="AK171"/>
      <c r="AL171" s="14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</row>
    <row r="172" spans="2:75">
      <c r="B172"/>
      <c r="C172"/>
      <c r="D172"/>
      <c r="E172"/>
      <c r="AJ172"/>
      <c r="AK172"/>
      <c r="AL172" s="14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</row>
    <row r="173" spans="2:75">
      <c r="B173"/>
      <c r="C173"/>
      <c r="D173"/>
      <c r="E173"/>
      <c r="AJ173"/>
      <c r="AK173"/>
      <c r="AL173" s="14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</row>
    <row r="174" spans="2:75">
      <c r="B174"/>
      <c r="C174"/>
      <c r="D174"/>
      <c r="E174"/>
      <c r="AJ174"/>
      <c r="AK174"/>
      <c r="AL174" s="14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</row>
    <row r="175" spans="2:75">
      <c r="B175"/>
      <c r="C175"/>
      <c r="D175"/>
      <c r="E175"/>
      <c r="AJ175"/>
      <c r="AK175"/>
      <c r="AL175" s="14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</row>
    <row r="176" spans="2:75">
      <c r="B176"/>
      <c r="C176"/>
      <c r="D176"/>
      <c r="E176"/>
      <c r="AJ176"/>
      <c r="AK176"/>
      <c r="AL176" s="14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</row>
    <row r="177" spans="2:75">
      <c r="B177"/>
      <c r="C177"/>
      <c r="D177"/>
      <c r="E177"/>
      <c r="AJ177"/>
      <c r="AK177"/>
      <c r="AL177" s="14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</row>
    <row r="178" spans="2:75">
      <c r="B178"/>
      <c r="C178"/>
      <c r="D178"/>
      <c r="E178"/>
      <c r="AJ178"/>
      <c r="AK178"/>
      <c r="AL178" s="14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</row>
    <row r="179" spans="2:75">
      <c r="B179"/>
      <c r="C179"/>
      <c r="D179"/>
      <c r="E179"/>
      <c r="AJ179"/>
      <c r="AK179"/>
      <c r="AL179" s="14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</row>
    <row r="180" spans="2:75">
      <c r="B180"/>
      <c r="C180"/>
      <c r="D180"/>
      <c r="E180"/>
      <c r="AJ180"/>
      <c r="AK180"/>
      <c r="AL180" s="14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</row>
    <row r="181" spans="2:75">
      <c r="B181"/>
      <c r="C181"/>
      <c r="D181"/>
      <c r="E181"/>
      <c r="AJ181"/>
      <c r="AK181"/>
      <c r="AL181" s="14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</row>
    <row r="182" spans="2:75">
      <c r="B182"/>
      <c r="C182"/>
      <c r="D182"/>
      <c r="E182"/>
      <c r="AJ182"/>
      <c r="AK182"/>
      <c r="AL182" s="14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</row>
    <row r="183" spans="2:75">
      <c r="B183"/>
      <c r="C183"/>
      <c r="D183"/>
      <c r="E183"/>
      <c r="AJ183"/>
      <c r="AK183"/>
      <c r="AL183" s="14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</row>
    <row r="184" spans="2:75">
      <c r="B184"/>
      <c r="C184"/>
      <c r="D184"/>
      <c r="E184"/>
      <c r="AJ184"/>
      <c r="AK184"/>
      <c r="AL184" s="14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</row>
    <row r="185" spans="2:75">
      <c r="B185"/>
      <c r="C185"/>
      <c r="D185"/>
      <c r="E185"/>
      <c r="AJ185"/>
      <c r="AK185"/>
      <c r="AL185" s="14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</row>
    <row r="186" spans="2:75">
      <c r="B186"/>
      <c r="C186"/>
      <c r="D186"/>
      <c r="E186"/>
      <c r="AJ186"/>
      <c r="AK186"/>
      <c r="AL186" s="14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</row>
    <row r="187" spans="2:75">
      <c r="B187"/>
      <c r="C187"/>
      <c r="D187"/>
      <c r="E187"/>
      <c r="AJ187"/>
      <c r="AK187"/>
      <c r="AL187" s="14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</row>
    <row r="188" spans="2:75">
      <c r="B188"/>
      <c r="C188"/>
      <c r="D188"/>
      <c r="E188"/>
      <c r="AJ188"/>
      <c r="AK188"/>
      <c r="AL188" s="14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</row>
    <row r="189" spans="2:75">
      <c r="B189"/>
      <c r="C189"/>
      <c r="D189"/>
      <c r="E189"/>
      <c r="AJ189"/>
      <c r="AK189"/>
      <c r="AL189" s="14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</row>
    <row r="190" spans="2:75">
      <c r="B190"/>
      <c r="C190"/>
      <c r="D190"/>
      <c r="E190"/>
      <c r="AJ190"/>
      <c r="AK190"/>
      <c r="AL190" s="14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</row>
    <row r="191" spans="2:75">
      <c r="B191"/>
      <c r="C191"/>
      <c r="D191"/>
      <c r="E191"/>
      <c r="AJ191"/>
      <c r="AK191"/>
      <c r="AL191" s="14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</row>
    <row r="192" spans="2:75">
      <c r="B192"/>
      <c r="C192"/>
      <c r="D192"/>
      <c r="E192"/>
      <c r="AJ192"/>
      <c r="AK192"/>
      <c r="AL192" s="14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</row>
    <row r="193" spans="2:75">
      <c r="B193"/>
      <c r="C193"/>
      <c r="D193"/>
      <c r="E193"/>
      <c r="AJ193"/>
      <c r="AK193"/>
      <c r="AL193" s="14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</row>
    <row r="194" spans="2:75">
      <c r="B194"/>
      <c r="C194"/>
      <c r="D194"/>
      <c r="E194"/>
      <c r="AJ194"/>
      <c r="AK194"/>
      <c r="AL194" s="14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</row>
    <row r="195" spans="2:75">
      <c r="B195"/>
      <c r="C195"/>
      <c r="D195"/>
      <c r="E195"/>
      <c r="AJ195"/>
      <c r="AK195"/>
      <c r="AL195" s="14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</row>
    <row r="196" spans="2:75">
      <c r="B196"/>
      <c r="C196"/>
      <c r="D196"/>
      <c r="E196"/>
      <c r="AJ196"/>
      <c r="AK196"/>
      <c r="AL196" s="14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</row>
    <row r="197" spans="2:75">
      <c r="B197"/>
      <c r="C197"/>
      <c r="D197"/>
      <c r="E197"/>
      <c r="AJ197"/>
      <c r="AK197"/>
      <c r="AL197" s="14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</row>
    <row r="198" spans="2:75">
      <c r="B198"/>
      <c r="C198"/>
      <c r="D198"/>
      <c r="E198"/>
      <c r="AJ198"/>
      <c r="AK198"/>
      <c r="AL198" s="14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</row>
    <row r="199" spans="2:75">
      <c r="B199"/>
      <c r="C199"/>
      <c r="D199"/>
      <c r="E199"/>
      <c r="AJ199"/>
      <c r="AK199"/>
      <c r="AL199" s="14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</row>
    <row r="200" spans="2:75">
      <c r="B200"/>
      <c r="C200"/>
      <c r="D200"/>
      <c r="E200"/>
      <c r="AJ200"/>
      <c r="AK200"/>
      <c r="AL200" s="14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</row>
    <row r="201" spans="2:75">
      <c r="B201"/>
      <c r="C201"/>
      <c r="D201"/>
      <c r="E201"/>
      <c r="AJ201"/>
      <c r="AK201"/>
      <c r="AL201" s="14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</row>
    <row r="202" spans="2:75">
      <c r="B202"/>
      <c r="C202"/>
      <c r="D202"/>
      <c r="E202"/>
      <c r="AJ202"/>
      <c r="AK202"/>
      <c r="AL202" s="14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</row>
    <row r="203" spans="2:75">
      <c r="B203"/>
      <c r="C203"/>
      <c r="D203"/>
      <c r="E203"/>
      <c r="AJ203"/>
      <c r="AK203"/>
      <c r="AL203" s="14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</row>
    <row r="204" spans="2:75">
      <c r="B204"/>
      <c r="C204"/>
      <c r="D204"/>
      <c r="E204"/>
      <c r="AJ204"/>
      <c r="AK204"/>
      <c r="AL204" s="14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</row>
    <row r="205" spans="2:75">
      <c r="B205"/>
      <c r="C205"/>
      <c r="D205"/>
      <c r="E205"/>
      <c r="AJ205"/>
      <c r="AK205"/>
      <c r="AL205" s="14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</row>
    <row r="206" spans="2:75">
      <c r="B206"/>
      <c r="C206"/>
      <c r="D206"/>
      <c r="E206"/>
      <c r="AJ206"/>
      <c r="AK206"/>
      <c r="AL206" s="14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</row>
    <row r="207" spans="2:75">
      <c r="B207"/>
      <c r="C207"/>
      <c r="D207"/>
      <c r="E207"/>
      <c r="AJ207"/>
      <c r="AK207"/>
      <c r="AL207" s="14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</row>
    <row r="208" spans="2:75">
      <c r="B208"/>
      <c r="C208"/>
      <c r="D208"/>
      <c r="E208"/>
      <c r="AJ208"/>
      <c r="AK208"/>
      <c r="AL208" s="14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</row>
    <row r="209" spans="2:75">
      <c r="B209"/>
      <c r="C209"/>
      <c r="D209"/>
      <c r="E209"/>
      <c r="AJ209"/>
      <c r="AK209"/>
      <c r="AL209" s="14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</row>
    <row r="210" spans="2:75">
      <c r="B210"/>
      <c r="C210"/>
      <c r="D210"/>
      <c r="E210"/>
      <c r="AJ210"/>
      <c r="AK210"/>
      <c r="AL210" s="14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</row>
    <row r="211" spans="2:75">
      <c r="B211"/>
      <c r="C211"/>
      <c r="D211"/>
      <c r="E211"/>
      <c r="AJ211"/>
      <c r="AK211"/>
      <c r="AL211" s="14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</row>
    <row r="212" spans="2:75">
      <c r="B212"/>
      <c r="C212"/>
      <c r="D212"/>
      <c r="E212"/>
      <c r="AJ212"/>
      <c r="AK212"/>
      <c r="AL212" s="14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</row>
    <row r="213" spans="2:75">
      <c r="B213"/>
      <c r="C213"/>
      <c r="D213"/>
      <c r="E213"/>
      <c r="AJ213"/>
      <c r="AK213"/>
      <c r="AL213" s="14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</row>
    <row r="214" spans="2:75">
      <c r="B214"/>
      <c r="C214"/>
      <c r="D214"/>
      <c r="E214"/>
      <c r="AJ214"/>
      <c r="AK214"/>
      <c r="AL214" s="14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</row>
    <row r="215" spans="2:75">
      <c r="B215"/>
      <c r="C215"/>
      <c r="D215"/>
      <c r="E215"/>
      <c r="AJ215"/>
      <c r="AK215"/>
      <c r="AL215" s="14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</row>
    <row r="216" spans="2:75">
      <c r="B216"/>
      <c r="C216"/>
      <c r="D216"/>
      <c r="E216"/>
      <c r="AJ216"/>
      <c r="AK216"/>
      <c r="AL216" s="14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</row>
    <row r="217" spans="2:75">
      <c r="B217"/>
      <c r="C217"/>
      <c r="D217"/>
      <c r="E217"/>
      <c r="AJ217"/>
      <c r="AK217"/>
      <c r="AL217" s="14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</row>
    <row r="218" spans="2:75">
      <c r="B218"/>
      <c r="C218"/>
      <c r="D218"/>
      <c r="E218"/>
      <c r="AJ218"/>
      <c r="AK218"/>
      <c r="AL218" s="14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</row>
    <row r="219" spans="2:75">
      <c r="B219"/>
      <c r="C219"/>
      <c r="D219"/>
      <c r="E219"/>
      <c r="AJ219"/>
      <c r="AK219"/>
      <c r="AL219" s="14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</row>
    <row r="220" spans="2:75">
      <c r="B220"/>
      <c r="C220"/>
      <c r="D220"/>
      <c r="E220"/>
      <c r="AJ220"/>
      <c r="AK220"/>
      <c r="AL220" s="14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</row>
    <row r="221" spans="2:75">
      <c r="B221"/>
      <c r="C221"/>
      <c r="D221"/>
      <c r="E221"/>
      <c r="AJ221"/>
      <c r="AK221"/>
      <c r="AL221" s="14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</row>
    <row r="222" spans="2:75">
      <c r="B222"/>
      <c r="C222"/>
      <c r="D222"/>
      <c r="E222"/>
      <c r="AJ222"/>
      <c r="AK222"/>
      <c r="AL222" s="14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</row>
    <row r="223" spans="2:75">
      <c r="B223"/>
      <c r="C223"/>
      <c r="D223"/>
      <c r="E223"/>
      <c r="AJ223"/>
      <c r="AK223"/>
      <c r="AL223" s="14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</row>
    <row r="224" spans="2:75">
      <c r="B224"/>
      <c r="C224"/>
      <c r="D224"/>
      <c r="E224"/>
      <c r="AJ224"/>
      <c r="AK224"/>
      <c r="AL224" s="14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</row>
    <row r="225" spans="2:75">
      <c r="B225"/>
      <c r="C225"/>
      <c r="D225"/>
      <c r="E225"/>
      <c r="AJ225"/>
      <c r="AK225"/>
      <c r="AL225" s="14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</row>
    <row r="226" spans="2:75">
      <c r="B226"/>
      <c r="C226"/>
      <c r="D226"/>
      <c r="E226"/>
      <c r="AJ226"/>
      <c r="AK226"/>
      <c r="AL226" s="14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</row>
    <row r="227" spans="2:75">
      <c r="B227"/>
      <c r="C227"/>
      <c r="D227"/>
      <c r="E227"/>
      <c r="AJ227"/>
      <c r="AK227"/>
      <c r="AL227" s="14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</row>
    <row r="228" spans="2:75">
      <c r="B228"/>
      <c r="C228"/>
      <c r="D228"/>
      <c r="E228"/>
      <c r="AJ228"/>
      <c r="AK228"/>
      <c r="AL228" s="14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</row>
    <row r="229" spans="2:75">
      <c r="B229"/>
      <c r="C229"/>
      <c r="D229"/>
      <c r="E229"/>
      <c r="AJ229"/>
      <c r="AK229"/>
      <c r="AL229" s="14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</row>
    <row r="230" spans="2:75">
      <c r="B230"/>
      <c r="C230"/>
      <c r="D230"/>
      <c r="E230"/>
      <c r="AJ230"/>
      <c r="AK230"/>
      <c r="AL230" s="14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</row>
    <row r="231" spans="2:75">
      <c r="B231"/>
      <c r="C231"/>
      <c r="D231"/>
      <c r="E231"/>
      <c r="AJ231"/>
      <c r="AK231"/>
      <c r="AL231" s="14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</row>
    <row r="232" spans="2:75">
      <c r="B232"/>
      <c r="C232"/>
      <c r="D232"/>
      <c r="E232"/>
      <c r="AJ232"/>
      <c r="AK232"/>
      <c r="AL232" s="14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</row>
    <row r="233" spans="2:75">
      <c r="B233"/>
      <c r="C233"/>
      <c r="D233"/>
      <c r="E233"/>
      <c r="AJ233"/>
      <c r="AK233"/>
      <c r="AL233" s="14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</row>
    <row r="234" spans="2:75">
      <c r="B234"/>
      <c r="C234"/>
      <c r="D234"/>
      <c r="E234"/>
      <c r="AJ234"/>
      <c r="AK234"/>
      <c r="AL234" s="14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</row>
    <row r="235" spans="2:75">
      <c r="B235"/>
      <c r="C235"/>
      <c r="D235"/>
      <c r="E235"/>
      <c r="AJ235"/>
      <c r="AK235"/>
      <c r="AL235" s="14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</row>
    <row r="236" spans="2:75">
      <c r="B236"/>
      <c r="C236"/>
      <c r="D236"/>
      <c r="E236"/>
      <c r="AJ236"/>
      <c r="AK236"/>
      <c r="AL236" s="14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</row>
    <row r="237" spans="2:75">
      <c r="B237"/>
      <c r="C237"/>
      <c r="D237"/>
      <c r="E237"/>
      <c r="AJ237"/>
      <c r="AK237"/>
      <c r="AL237" s="14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</row>
    <row r="238" spans="2:75">
      <c r="B238"/>
      <c r="C238"/>
      <c r="D238"/>
      <c r="E238"/>
      <c r="AJ238"/>
      <c r="AK238"/>
      <c r="AL238" s="14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</row>
    <row r="239" spans="2:75">
      <c r="B239"/>
      <c r="C239"/>
      <c r="D239"/>
      <c r="E239"/>
      <c r="AJ239"/>
      <c r="AK239"/>
      <c r="AL239" s="14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</row>
    <row r="240" spans="2:75">
      <c r="B240"/>
      <c r="C240"/>
      <c r="D240"/>
      <c r="E240"/>
      <c r="AJ240"/>
      <c r="AK240"/>
      <c r="AL240" s="14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</row>
    <row r="241" spans="2:75">
      <c r="B241"/>
      <c r="C241"/>
      <c r="D241"/>
      <c r="E241"/>
      <c r="AJ241"/>
      <c r="AK241"/>
      <c r="AL241" s="14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</row>
    <row r="242" spans="2:75">
      <c r="B242"/>
      <c r="C242"/>
      <c r="D242"/>
      <c r="E242"/>
      <c r="AJ242"/>
      <c r="AK242"/>
      <c r="AL242" s="14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</row>
    <row r="243" spans="2:75">
      <c r="B243"/>
      <c r="C243"/>
      <c r="D243"/>
      <c r="E243"/>
      <c r="AJ243"/>
      <c r="AK243"/>
      <c r="AL243" s="14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</row>
    <row r="244" spans="2:75">
      <c r="B244"/>
      <c r="C244"/>
      <c r="D244"/>
      <c r="E244"/>
      <c r="AJ244"/>
      <c r="AK244"/>
      <c r="AL244" s="14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</row>
    <row r="245" spans="2:75">
      <c r="B245"/>
      <c r="C245"/>
      <c r="D245"/>
      <c r="E245"/>
      <c r="AJ245"/>
      <c r="AK245"/>
      <c r="AL245" s="14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</row>
    <row r="246" spans="2:75">
      <c r="B246"/>
      <c r="C246"/>
      <c r="D246"/>
      <c r="E246"/>
      <c r="AJ246"/>
      <c r="AK246"/>
      <c r="AL246" s="14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</row>
    <row r="247" spans="2:75">
      <c r="B247"/>
      <c r="C247"/>
      <c r="D247"/>
      <c r="E247"/>
      <c r="AJ247"/>
      <c r="AK247"/>
      <c r="AL247" s="14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</row>
    <row r="248" spans="2:75">
      <c r="B248"/>
      <c r="C248"/>
      <c r="D248"/>
      <c r="E248"/>
      <c r="AJ248"/>
      <c r="AK248"/>
      <c r="AL248" s="14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</row>
    <row r="249" spans="2:75">
      <c r="B249"/>
      <c r="C249"/>
      <c r="D249"/>
      <c r="E249"/>
      <c r="AJ249"/>
      <c r="AK249"/>
      <c r="AL249" s="14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</row>
    <row r="250" spans="2:75">
      <c r="B250"/>
      <c r="C250"/>
      <c r="D250"/>
      <c r="E250"/>
      <c r="AJ250"/>
      <c r="AK250"/>
      <c r="AL250" s="14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</row>
    <row r="251" spans="2:75">
      <c r="B251"/>
      <c r="C251"/>
      <c r="D251"/>
      <c r="E251"/>
      <c r="AJ251"/>
      <c r="AK251"/>
      <c r="AL251" s="14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</row>
    <row r="252" spans="2:75">
      <c r="B252"/>
      <c r="C252"/>
      <c r="D252"/>
      <c r="E252"/>
      <c r="AJ252"/>
      <c r="AK252"/>
      <c r="AL252" s="14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</row>
    <row r="253" spans="2:75">
      <c r="B253"/>
      <c r="C253"/>
      <c r="D253"/>
      <c r="E253"/>
      <c r="AJ253"/>
      <c r="AK253"/>
      <c r="AL253" s="14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</row>
    <row r="254" spans="2:75">
      <c r="B254"/>
      <c r="C254"/>
      <c r="D254"/>
      <c r="E254"/>
      <c r="AJ254"/>
      <c r="AK254"/>
      <c r="AL254" s="14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</row>
    <row r="255" spans="2:75">
      <c r="B255"/>
      <c r="C255"/>
      <c r="D255"/>
      <c r="E255"/>
      <c r="AJ255"/>
      <c r="AK255"/>
      <c r="AL255" s="14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</row>
    <row r="256" spans="2:75">
      <c r="B256"/>
      <c r="C256"/>
      <c r="D256"/>
      <c r="E256"/>
      <c r="AJ256"/>
      <c r="AK256"/>
      <c r="AL256" s="14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</row>
    <row r="257" spans="2:75">
      <c r="B257"/>
      <c r="C257"/>
      <c r="D257"/>
      <c r="E257"/>
      <c r="AJ257"/>
      <c r="AK257"/>
      <c r="AL257" s="14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</row>
    <row r="258" spans="2:75">
      <c r="B258"/>
      <c r="C258"/>
      <c r="D258"/>
      <c r="E258"/>
      <c r="AJ258"/>
      <c r="AK258"/>
      <c r="AL258" s="14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</row>
    <row r="259" spans="2:75">
      <c r="B259"/>
      <c r="C259"/>
      <c r="D259"/>
      <c r="E259"/>
      <c r="AJ259"/>
      <c r="AK259"/>
      <c r="AL259" s="14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</row>
    <row r="260" spans="2:75">
      <c r="B260"/>
      <c r="C260"/>
      <c r="D260"/>
      <c r="E260"/>
      <c r="AJ260"/>
      <c r="AK260"/>
      <c r="AL260" s="14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</row>
    <row r="261" spans="2:75">
      <c r="B261"/>
      <c r="C261"/>
      <c r="D261"/>
      <c r="E261"/>
      <c r="AJ261"/>
      <c r="AK261"/>
      <c r="AL261" s="14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</row>
    <row r="262" spans="2:75">
      <c r="B262"/>
      <c r="C262"/>
      <c r="D262"/>
      <c r="E262"/>
      <c r="AJ262"/>
      <c r="AK262"/>
      <c r="AL262" s="14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</row>
    <row r="263" spans="2:75">
      <c r="B263"/>
      <c r="C263"/>
      <c r="D263"/>
      <c r="E263"/>
      <c r="AJ263"/>
      <c r="AK263"/>
      <c r="AL263" s="14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</row>
    <row r="264" spans="2:75">
      <c r="B264"/>
      <c r="C264"/>
      <c r="D264"/>
      <c r="E264"/>
      <c r="AJ264"/>
      <c r="AK264"/>
      <c r="AL264" s="14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</row>
    <row r="265" spans="2:75">
      <c r="B265"/>
      <c r="C265"/>
      <c r="D265"/>
      <c r="E265"/>
      <c r="AJ265"/>
      <c r="AK265"/>
      <c r="AL265" s="14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</row>
    <row r="266" spans="2:75">
      <c r="B266"/>
      <c r="C266"/>
      <c r="D266"/>
      <c r="E266"/>
      <c r="AJ266"/>
      <c r="AK266"/>
      <c r="AL266" s="14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</row>
    <row r="267" spans="2:75">
      <c r="B267"/>
      <c r="C267"/>
      <c r="D267"/>
      <c r="E267"/>
      <c r="AJ267"/>
      <c r="AK267"/>
      <c r="AL267" s="14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</row>
    <row r="268" spans="2:75">
      <c r="B268"/>
      <c r="C268"/>
      <c r="D268"/>
      <c r="E268"/>
      <c r="AJ268"/>
      <c r="AK268"/>
      <c r="AL268" s="14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</row>
    <row r="269" spans="2:75">
      <c r="B269"/>
      <c r="C269"/>
      <c r="D269"/>
      <c r="E269"/>
      <c r="AJ269"/>
      <c r="AK269"/>
      <c r="AL269" s="14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</row>
    <row r="270" spans="2:75">
      <c r="B270"/>
      <c r="C270"/>
      <c r="D270"/>
      <c r="E270"/>
      <c r="AJ270"/>
      <c r="AK270"/>
      <c r="AL270" s="14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</row>
    <row r="271" spans="2:75">
      <c r="B271"/>
      <c r="C271"/>
      <c r="D271"/>
      <c r="E271"/>
      <c r="AJ271"/>
      <c r="AK271"/>
      <c r="AL271" s="14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</row>
    <row r="272" spans="2:75">
      <c r="B272"/>
      <c r="C272"/>
      <c r="D272"/>
      <c r="E272"/>
      <c r="AJ272"/>
      <c r="AK272"/>
      <c r="AL272" s="14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</row>
    <row r="273" spans="2:75">
      <c r="B273"/>
      <c r="C273"/>
      <c r="D273"/>
      <c r="E273"/>
      <c r="AJ273"/>
      <c r="AK273"/>
      <c r="AL273" s="14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</row>
    <row r="274" spans="2:75">
      <c r="B274"/>
      <c r="C274"/>
      <c r="D274"/>
      <c r="E274"/>
      <c r="AJ274"/>
      <c r="AK274"/>
      <c r="AL274" s="14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</row>
    <row r="275" spans="2:75">
      <c r="B275"/>
      <c r="C275"/>
      <c r="D275"/>
      <c r="E275"/>
      <c r="AJ275"/>
      <c r="AK275"/>
      <c r="AL275" s="14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</row>
    <row r="276" spans="2:75">
      <c r="B276"/>
      <c r="C276"/>
      <c r="D276"/>
      <c r="E276"/>
      <c r="AJ276"/>
      <c r="AK276"/>
      <c r="AL276" s="14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</row>
    <row r="277" spans="2:75">
      <c r="B277"/>
      <c r="C277"/>
      <c r="D277"/>
      <c r="E277"/>
      <c r="AJ277"/>
      <c r="AK277"/>
      <c r="AL277" s="14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</row>
    <row r="278" spans="2:75">
      <c r="B278"/>
      <c r="C278"/>
      <c r="D278"/>
      <c r="E278"/>
      <c r="AJ278"/>
      <c r="AK278"/>
      <c r="AL278" s="14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</row>
    <row r="279" spans="2:75">
      <c r="B279"/>
      <c r="C279"/>
      <c r="D279"/>
      <c r="E279"/>
      <c r="AJ279"/>
      <c r="AK279"/>
      <c r="AL279" s="14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</row>
    <row r="280" spans="2:75">
      <c r="B280"/>
      <c r="C280"/>
      <c r="D280"/>
      <c r="E280"/>
      <c r="AJ280"/>
      <c r="AK280"/>
      <c r="AL280" s="14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</row>
    <row r="281" spans="2:75">
      <c r="B281"/>
      <c r="C281"/>
      <c r="D281"/>
      <c r="E281"/>
      <c r="AJ281"/>
      <c r="AK281"/>
      <c r="AL281" s="14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</row>
    <row r="282" spans="2:75">
      <c r="B282"/>
      <c r="C282"/>
      <c r="D282"/>
      <c r="E282"/>
      <c r="AJ282"/>
      <c r="AK282"/>
      <c r="AL282" s="14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</row>
    <row r="283" spans="2:75">
      <c r="B283"/>
      <c r="C283"/>
      <c r="D283"/>
      <c r="E283"/>
      <c r="AJ283"/>
      <c r="AK283"/>
      <c r="AL283" s="14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</row>
    <row r="284" spans="2:75">
      <c r="B284"/>
      <c r="C284"/>
      <c r="D284"/>
      <c r="E284"/>
      <c r="AJ284"/>
      <c r="AK284"/>
      <c r="AL284" s="14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</row>
    <row r="285" spans="2:75">
      <c r="B285"/>
      <c r="C285"/>
      <c r="D285"/>
      <c r="E285"/>
      <c r="AJ285"/>
      <c r="AK285"/>
      <c r="AL285" s="14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</row>
    <row r="286" spans="2:75">
      <c r="B286"/>
      <c r="C286"/>
      <c r="D286"/>
      <c r="E286"/>
      <c r="AJ286"/>
      <c r="AK286"/>
      <c r="AL286" s="14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</row>
    <row r="287" spans="2:75">
      <c r="B287"/>
      <c r="C287"/>
      <c r="D287"/>
      <c r="E287"/>
      <c r="AJ287"/>
      <c r="AK287"/>
      <c r="AL287" s="14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</row>
    <row r="288" spans="2:75">
      <c r="B288"/>
      <c r="C288"/>
      <c r="D288"/>
      <c r="E288"/>
      <c r="AJ288"/>
      <c r="AK288"/>
      <c r="AL288" s="14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</row>
    <row r="289" spans="2:75">
      <c r="B289"/>
      <c r="C289"/>
      <c r="D289"/>
      <c r="E289"/>
      <c r="AJ289"/>
      <c r="AK289"/>
      <c r="AL289" s="14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</row>
    <row r="290" spans="2:75">
      <c r="B290"/>
      <c r="C290"/>
      <c r="D290"/>
      <c r="E290"/>
      <c r="AJ290"/>
      <c r="AK290"/>
      <c r="AL290" s="14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</row>
    <row r="291" spans="2:75">
      <c r="B291"/>
      <c r="C291"/>
      <c r="D291"/>
      <c r="E291"/>
      <c r="AJ291"/>
      <c r="AK291"/>
      <c r="AL291" s="14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</row>
    <row r="292" spans="2:75">
      <c r="B292"/>
      <c r="C292"/>
      <c r="D292"/>
      <c r="E292"/>
      <c r="AJ292"/>
      <c r="AK292"/>
      <c r="AL292" s="14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</row>
    <row r="293" spans="2:75">
      <c r="B293"/>
      <c r="C293"/>
      <c r="D293"/>
      <c r="E293"/>
      <c r="AJ293"/>
      <c r="AK293"/>
      <c r="AL293" s="14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</row>
    <row r="294" spans="2:75">
      <c r="B294"/>
      <c r="C294"/>
      <c r="D294"/>
      <c r="E294"/>
      <c r="AJ294"/>
      <c r="AK294"/>
      <c r="AL294" s="14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</row>
    <row r="295" spans="2:75">
      <c r="B295"/>
      <c r="C295"/>
      <c r="D295"/>
      <c r="E295"/>
      <c r="AJ295"/>
      <c r="AK295"/>
      <c r="AL295" s="14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</row>
    <row r="296" spans="2:75">
      <c r="B296"/>
      <c r="C296"/>
      <c r="D296"/>
      <c r="E296"/>
      <c r="AJ296"/>
      <c r="AK296"/>
      <c r="AL296" s="14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</row>
    <row r="297" spans="2:75">
      <c r="B297"/>
      <c r="C297"/>
      <c r="D297"/>
      <c r="E297"/>
      <c r="AJ297"/>
      <c r="AK297"/>
      <c r="AL297" s="14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</row>
    <row r="298" spans="2:75">
      <c r="B298"/>
      <c r="C298"/>
      <c r="D298"/>
      <c r="E298"/>
      <c r="AJ298"/>
      <c r="AK298"/>
      <c r="AL298" s="14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</row>
    <row r="299" spans="2:75">
      <c r="B299"/>
      <c r="C299"/>
      <c r="D299"/>
      <c r="E299"/>
      <c r="AJ299"/>
      <c r="AK299"/>
      <c r="AL299" s="14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</row>
    <row r="300" spans="2:75">
      <c r="B300"/>
      <c r="C300"/>
      <c r="D300"/>
      <c r="E300"/>
      <c r="AJ300"/>
      <c r="AK300"/>
      <c r="AL300" s="14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</row>
    <row r="301" spans="2:75">
      <c r="B301"/>
      <c r="C301"/>
      <c r="D301"/>
      <c r="E301"/>
      <c r="AJ301"/>
      <c r="AK301"/>
      <c r="AL301" s="14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</row>
    <row r="302" spans="2:75">
      <c r="B302"/>
      <c r="C302"/>
      <c r="D302"/>
      <c r="E302"/>
      <c r="AJ302"/>
      <c r="AK302"/>
      <c r="AL302" s="14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</row>
    <row r="303" spans="2:75">
      <c r="B303"/>
      <c r="C303"/>
      <c r="D303"/>
      <c r="E303"/>
      <c r="AJ303"/>
      <c r="AK303"/>
      <c r="AL303" s="14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</row>
    <row r="304" spans="2:75">
      <c r="B304"/>
      <c r="C304"/>
      <c r="D304"/>
      <c r="E304"/>
      <c r="AJ304"/>
      <c r="AK304"/>
      <c r="AL304" s="14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</row>
    <row r="305" spans="2:75">
      <c r="B305"/>
      <c r="C305"/>
      <c r="D305"/>
      <c r="E305"/>
      <c r="AJ305"/>
      <c r="AK305"/>
      <c r="AL305" s="14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</row>
    <row r="306" spans="2:75">
      <c r="B306"/>
      <c r="C306"/>
      <c r="D306"/>
      <c r="E306"/>
      <c r="AJ306"/>
      <c r="AK306"/>
      <c r="AL306" s="14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</row>
    <row r="307" spans="2:75">
      <c r="B307"/>
      <c r="C307"/>
      <c r="D307"/>
      <c r="E307"/>
      <c r="AJ307"/>
      <c r="AK307"/>
      <c r="AL307" s="14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</row>
    <row r="308" spans="2:75">
      <c r="B308"/>
      <c r="C308"/>
      <c r="D308"/>
      <c r="E308"/>
      <c r="AJ308"/>
      <c r="AK308"/>
      <c r="AL308" s="14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</row>
    <row r="309" spans="2:75">
      <c r="B309"/>
      <c r="C309"/>
      <c r="D309"/>
      <c r="E309"/>
      <c r="AJ309"/>
      <c r="AK309"/>
      <c r="AL309" s="14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</row>
    <row r="310" spans="2:75">
      <c r="B310"/>
      <c r="C310"/>
      <c r="D310"/>
      <c r="E310"/>
      <c r="AJ310"/>
      <c r="AK310"/>
      <c r="AL310" s="14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</row>
    <row r="311" spans="2:75">
      <c r="B311"/>
      <c r="C311"/>
      <c r="D311"/>
      <c r="E311"/>
      <c r="AJ311"/>
      <c r="AK311"/>
      <c r="AL311" s="14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</row>
    <row r="312" spans="2:75">
      <c r="B312"/>
      <c r="C312"/>
      <c r="D312"/>
      <c r="E312"/>
      <c r="AJ312"/>
      <c r="AK312"/>
      <c r="AL312" s="14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</row>
    <row r="313" spans="2:75">
      <c r="B313"/>
      <c r="C313"/>
      <c r="D313"/>
      <c r="E313"/>
      <c r="AJ313"/>
      <c r="AK313"/>
      <c r="AL313" s="14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</row>
    <row r="314" spans="2:75">
      <c r="B314"/>
      <c r="C314"/>
      <c r="D314"/>
      <c r="E314"/>
      <c r="AJ314"/>
      <c r="AK314"/>
      <c r="AL314" s="14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</row>
    <row r="315" spans="2:75">
      <c r="B315"/>
      <c r="C315"/>
      <c r="D315"/>
      <c r="E315"/>
      <c r="AJ315"/>
      <c r="AK315"/>
      <c r="AL315" s="14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</row>
    <row r="316" spans="2:75">
      <c r="B316"/>
      <c r="C316"/>
      <c r="D316"/>
      <c r="E316"/>
      <c r="AJ316"/>
      <c r="AK316"/>
      <c r="AL316" s="14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</row>
    <row r="317" spans="2:75">
      <c r="B317"/>
      <c r="C317"/>
      <c r="D317"/>
      <c r="E317"/>
      <c r="AJ317"/>
      <c r="AK317"/>
      <c r="AL317" s="14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</row>
    <row r="318" spans="2:75">
      <c r="B318"/>
      <c r="C318"/>
      <c r="D318"/>
      <c r="E318"/>
      <c r="AJ318"/>
      <c r="AK318"/>
      <c r="AL318" s="14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</row>
    <row r="319" spans="2:75">
      <c r="B319"/>
      <c r="C319"/>
      <c r="D319"/>
      <c r="E319"/>
      <c r="AJ319"/>
      <c r="AK319"/>
      <c r="AL319" s="14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</row>
    <row r="320" spans="2:75">
      <c r="B320"/>
      <c r="C320"/>
      <c r="D320"/>
      <c r="E320"/>
      <c r="AJ320"/>
      <c r="AK320"/>
      <c r="AL320" s="14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</row>
    <row r="321" spans="2:75">
      <c r="B321"/>
      <c r="C321"/>
      <c r="D321"/>
      <c r="E321"/>
      <c r="AJ321"/>
      <c r="AK321"/>
      <c r="AL321" s="14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</row>
    <row r="322" spans="2:75">
      <c r="B322"/>
      <c r="C322"/>
      <c r="D322"/>
      <c r="E322"/>
      <c r="AJ322"/>
      <c r="AK322"/>
      <c r="AL322" s="14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  <c r="BS322" s="5"/>
      <c r="BT322" s="5"/>
      <c r="BU322" s="5"/>
      <c r="BV322" s="5"/>
      <c r="BW322" s="5"/>
    </row>
    <row r="323" spans="2:75">
      <c r="B323"/>
      <c r="C323"/>
      <c r="D323"/>
      <c r="E323"/>
      <c r="AJ323"/>
      <c r="AK323"/>
      <c r="AL323" s="14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  <c r="BR323" s="5"/>
      <c r="BS323" s="5"/>
      <c r="BT323" s="5"/>
      <c r="BU323" s="5"/>
      <c r="BV323" s="5"/>
      <c r="BW323" s="5"/>
    </row>
    <row r="324" spans="2:75">
      <c r="B324"/>
      <c r="C324"/>
      <c r="D324"/>
      <c r="E324"/>
      <c r="AJ324"/>
      <c r="AK324"/>
      <c r="AL324" s="14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  <c r="BQ324" s="5"/>
      <c r="BR324" s="5"/>
      <c r="BS324" s="5"/>
      <c r="BT324" s="5"/>
      <c r="BU324" s="5"/>
      <c r="BV324" s="5"/>
      <c r="BW324" s="5"/>
    </row>
    <row r="325" spans="2:75">
      <c r="B325"/>
      <c r="C325"/>
      <c r="D325"/>
      <c r="E325"/>
      <c r="AJ325"/>
      <c r="AK325"/>
      <c r="AL325" s="14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  <c r="BQ325" s="5"/>
      <c r="BR325" s="5"/>
      <c r="BS325" s="5"/>
      <c r="BT325" s="5"/>
      <c r="BU325" s="5"/>
      <c r="BV325" s="5"/>
      <c r="BW325" s="5"/>
    </row>
    <row r="326" spans="2:75">
      <c r="B326"/>
      <c r="C326"/>
      <c r="D326"/>
      <c r="E326"/>
      <c r="AJ326"/>
      <c r="AK326"/>
      <c r="AL326" s="14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5"/>
    </row>
    <row r="327" spans="2:75">
      <c r="B327"/>
      <c r="C327"/>
      <c r="D327"/>
      <c r="E327"/>
      <c r="AJ327"/>
      <c r="AK327"/>
      <c r="AL327" s="14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  <c r="BV327" s="5"/>
      <c r="BW327" s="5"/>
    </row>
    <row r="328" spans="2:75">
      <c r="B328"/>
      <c r="C328"/>
      <c r="D328"/>
      <c r="E328"/>
      <c r="AJ328"/>
      <c r="AK328"/>
      <c r="AL328" s="14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  <c r="BS328" s="5"/>
      <c r="BT328" s="5"/>
      <c r="BU328" s="5"/>
      <c r="BV328" s="5"/>
      <c r="BW328" s="5"/>
    </row>
    <row r="329" spans="2:75">
      <c r="B329"/>
      <c r="C329"/>
      <c r="D329"/>
      <c r="E329"/>
      <c r="AJ329"/>
      <c r="AK329"/>
      <c r="AL329" s="14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  <c r="BV329" s="5"/>
      <c r="BW329" s="5"/>
    </row>
    <row r="330" spans="2:75">
      <c r="B330"/>
      <c r="C330"/>
      <c r="D330"/>
      <c r="E330"/>
      <c r="AJ330"/>
      <c r="AK330"/>
      <c r="AL330" s="14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  <c r="BR330" s="5"/>
      <c r="BS330" s="5"/>
      <c r="BT330" s="5"/>
      <c r="BU330" s="5"/>
      <c r="BV330" s="5"/>
      <c r="BW330" s="5"/>
    </row>
    <row r="331" spans="2:75">
      <c r="B331"/>
      <c r="C331"/>
      <c r="D331"/>
      <c r="E331"/>
      <c r="AJ331"/>
      <c r="AK331"/>
      <c r="AL331" s="14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  <c r="BQ331" s="5"/>
      <c r="BR331" s="5"/>
      <c r="BS331" s="5"/>
      <c r="BT331" s="5"/>
      <c r="BU331" s="5"/>
      <c r="BV331" s="5"/>
      <c r="BW331" s="5"/>
    </row>
    <row r="332" spans="2:75">
      <c r="B332"/>
      <c r="C332"/>
      <c r="D332"/>
      <c r="E332"/>
      <c r="AJ332"/>
      <c r="AK332"/>
      <c r="AL332" s="14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  <c r="BQ332" s="5"/>
      <c r="BR332" s="5"/>
      <c r="BS332" s="5"/>
      <c r="BT332" s="5"/>
      <c r="BU332" s="5"/>
      <c r="BV332" s="5"/>
      <c r="BW332" s="5"/>
    </row>
    <row r="333" spans="2:75">
      <c r="B333"/>
      <c r="C333"/>
      <c r="D333"/>
      <c r="E333"/>
      <c r="AJ333"/>
      <c r="AK333"/>
      <c r="AL333" s="14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  <c r="BP333" s="5"/>
      <c r="BQ333" s="5"/>
      <c r="BR333" s="5"/>
      <c r="BS333" s="5"/>
      <c r="BT333" s="5"/>
      <c r="BU333" s="5"/>
      <c r="BV333" s="5"/>
      <c r="BW333" s="5"/>
    </row>
    <row r="334" spans="2:75">
      <c r="B334"/>
      <c r="C334"/>
      <c r="D334"/>
      <c r="E334"/>
      <c r="AJ334"/>
      <c r="AK334"/>
      <c r="AL334" s="14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  <c r="BP334" s="5"/>
      <c r="BQ334" s="5"/>
      <c r="BR334" s="5"/>
      <c r="BS334" s="5"/>
      <c r="BT334" s="5"/>
      <c r="BU334" s="5"/>
      <c r="BV334" s="5"/>
      <c r="BW334" s="5"/>
    </row>
    <row r="335" spans="2:75">
      <c r="B335"/>
      <c r="C335"/>
      <c r="D335"/>
      <c r="E335"/>
      <c r="AJ335"/>
      <c r="AK335"/>
      <c r="AL335" s="14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  <c r="BP335" s="5"/>
      <c r="BQ335" s="5"/>
      <c r="BR335" s="5"/>
      <c r="BS335" s="5"/>
      <c r="BT335" s="5"/>
      <c r="BU335" s="5"/>
      <c r="BV335" s="5"/>
      <c r="BW335" s="5"/>
    </row>
    <row r="336" spans="2:75">
      <c r="B336"/>
      <c r="C336"/>
      <c r="D336"/>
      <c r="E336"/>
      <c r="AJ336"/>
      <c r="AK336"/>
      <c r="AL336" s="14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  <c r="BP336" s="5"/>
      <c r="BQ336" s="5"/>
      <c r="BR336" s="5"/>
      <c r="BS336" s="5"/>
      <c r="BT336" s="5"/>
      <c r="BU336" s="5"/>
      <c r="BV336" s="5"/>
      <c r="BW336" s="5"/>
    </row>
    <row r="337" spans="2:75">
      <c r="B337"/>
      <c r="C337"/>
      <c r="D337"/>
      <c r="E337"/>
      <c r="AJ337"/>
      <c r="AK337"/>
      <c r="AL337" s="14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  <c r="BP337" s="5"/>
      <c r="BQ337" s="5"/>
      <c r="BR337" s="5"/>
      <c r="BS337" s="5"/>
      <c r="BT337" s="5"/>
      <c r="BU337" s="5"/>
      <c r="BV337" s="5"/>
      <c r="BW337" s="5"/>
    </row>
    <row r="338" spans="2:75">
      <c r="B338"/>
      <c r="C338"/>
      <c r="D338"/>
      <c r="E338"/>
      <c r="AJ338"/>
      <c r="AK338"/>
      <c r="AL338" s="14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  <c r="BO338" s="5"/>
      <c r="BP338" s="5"/>
      <c r="BQ338" s="5"/>
      <c r="BR338" s="5"/>
      <c r="BS338" s="5"/>
      <c r="BT338" s="5"/>
      <c r="BU338" s="5"/>
      <c r="BV338" s="5"/>
      <c r="BW338" s="5"/>
    </row>
    <row r="339" spans="2:75">
      <c r="B339"/>
      <c r="C339"/>
      <c r="D339"/>
      <c r="E339"/>
      <c r="AJ339"/>
      <c r="AK339"/>
      <c r="AL339" s="14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  <c r="BO339" s="5"/>
      <c r="BP339" s="5"/>
      <c r="BQ339" s="5"/>
      <c r="BR339" s="5"/>
      <c r="BS339" s="5"/>
      <c r="BT339" s="5"/>
      <c r="BU339" s="5"/>
      <c r="BV339" s="5"/>
      <c r="BW339" s="5"/>
    </row>
    <row r="340" spans="2:75">
      <c r="B340"/>
      <c r="C340"/>
      <c r="D340"/>
      <c r="E340"/>
      <c r="AJ340"/>
      <c r="AK340"/>
      <c r="AL340" s="14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5"/>
      <c r="BP340" s="5"/>
      <c r="BQ340" s="5"/>
      <c r="BR340" s="5"/>
      <c r="BS340" s="5"/>
      <c r="BT340" s="5"/>
      <c r="BU340" s="5"/>
      <c r="BV340" s="5"/>
      <c r="BW340" s="5"/>
    </row>
    <row r="341" spans="2:75">
      <c r="B341"/>
      <c r="C341"/>
      <c r="D341"/>
      <c r="E341"/>
      <c r="AJ341"/>
      <c r="AK341"/>
      <c r="AL341" s="14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  <c r="BP341" s="5"/>
      <c r="BQ341" s="5"/>
      <c r="BR341" s="5"/>
      <c r="BS341" s="5"/>
      <c r="BT341" s="5"/>
      <c r="BU341" s="5"/>
      <c r="BV341" s="5"/>
      <c r="BW341" s="5"/>
    </row>
    <row r="342" spans="2:75">
      <c r="B342"/>
      <c r="C342"/>
      <c r="D342"/>
      <c r="E342"/>
      <c r="AJ342"/>
      <c r="AK342"/>
      <c r="AL342" s="14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  <c r="BO342" s="5"/>
      <c r="BP342" s="5"/>
      <c r="BQ342" s="5"/>
      <c r="BR342" s="5"/>
      <c r="BS342" s="5"/>
      <c r="BT342" s="5"/>
      <c r="BU342" s="5"/>
      <c r="BV342" s="5"/>
      <c r="BW342" s="5"/>
    </row>
    <row r="343" spans="2:75">
      <c r="B343"/>
      <c r="C343"/>
      <c r="D343"/>
      <c r="E343"/>
      <c r="AJ343"/>
      <c r="AK343"/>
      <c r="AL343" s="14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  <c r="BP343" s="5"/>
      <c r="BQ343" s="5"/>
      <c r="BR343" s="5"/>
      <c r="BS343" s="5"/>
      <c r="BT343" s="5"/>
      <c r="BU343" s="5"/>
      <c r="BV343" s="5"/>
      <c r="BW343" s="5"/>
    </row>
    <row r="344" spans="2:75">
      <c r="B344"/>
      <c r="C344"/>
      <c r="D344"/>
      <c r="E344"/>
      <c r="AJ344"/>
      <c r="AK344"/>
      <c r="AL344" s="14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  <c r="BP344" s="5"/>
      <c r="BQ344" s="5"/>
      <c r="BR344" s="5"/>
      <c r="BS344" s="5"/>
      <c r="BT344" s="5"/>
      <c r="BU344" s="5"/>
      <c r="BV344" s="5"/>
      <c r="BW344" s="5"/>
    </row>
    <row r="345" spans="2:75">
      <c r="B345"/>
      <c r="C345"/>
      <c r="D345"/>
      <c r="E345"/>
      <c r="AJ345"/>
      <c r="AK345"/>
      <c r="AL345" s="14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  <c r="BO345" s="5"/>
      <c r="BP345" s="5"/>
      <c r="BQ345" s="5"/>
      <c r="BR345" s="5"/>
      <c r="BS345" s="5"/>
      <c r="BT345" s="5"/>
      <c r="BU345" s="5"/>
      <c r="BV345" s="5"/>
      <c r="BW345" s="5"/>
    </row>
    <row r="346" spans="2:75">
      <c r="B346"/>
      <c r="C346"/>
      <c r="D346"/>
      <c r="E346"/>
      <c r="AJ346"/>
      <c r="AK346"/>
      <c r="AL346" s="14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  <c r="BP346" s="5"/>
      <c r="BQ346" s="5"/>
      <c r="BR346" s="5"/>
      <c r="BS346" s="5"/>
      <c r="BT346" s="5"/>
      <c r="BU346" s="5"/>
      <c r="BV346" s="5"/>
      <c r="BW346" s="5"/>
    </row>
    <row r="347" spans="2:75">
      <c r="B347"/>
      <c r="C347"/>
      <c r="D347"/>
      <c r="E347"/>
      <c r="AJ347"/>
      <c r="AK347"/>
      <c r="AL347" s="14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  <c r="BO347" s="5"/>
      <c r="BP347" s="5"/>
      <c r="BQ347" s="5"/>
      <c r="BR347" s="5"/>
      <c r="BS347" s="5"/>
      <c r="BT347" s="5"/>
      <c r="BU347" s="5"/>
      <c r="BV347" s="5"/>
      <c r="BW347" s="5"/>
    </row>
    <row r="348" spans="2:75">
      <c r="B348"/>
      <c r="C348"/>
      <c r="D348"/>
      <c r="E348"/>
      <c r="AJ348"/>
      <c r="AK348"/>
      <c r="AL348" s="14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  <c r="BO348" s="5"/>
      <c r="BP348" s="5"/>
      <c r="BQ348" s="5"/>
      <c r="BR348" s="5"/>
      <c r="BS348" s="5"/>
      <c r="BT348" s="5"/>
      <c r="BU348" s="5"/>
      <c r="BV348" s="5"/>
      <c r="BW348" s="5"/>
    </row>
    <row r="349" spans="2:75">
      <c r="B349"/>
      <c r="C349"/>
      <c r="D349"/>
      <c r="E349"/>
      <c r="AJ349"/>
      <c r="AK349"/>
      <c r="AL349" s="14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  <c r="BO349" s="5"/>
      <c r="BP349" s="5"/>
      <c r="BQ349" s="5"/>
      <c r="BR349" s="5"/>
      <c r="BS349" s="5"/>
      <c r="BT349" s="5"/>
      <c r="BU349" s="5"/>
      <c r="BV349" s="5"/>
      <c r="BW349" s="5"/>
    </row>
    <row r="350" spans="2:75">
      <c r="B350"/>
      <c r="C350"/>
      <c r="D350"/>
      <c r="E350"/>
      <c r="AJ350"/>
      <c r="AK350"/>
      <c r="AL350" s="14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  <c r="BO350" s="5"/>
      <c r="BP350" s="5"/>
      <c r="BQ350" s="5"/>
      <c r="BR350" s="5"/>
      <c r="BS350" s="5"/>
      <c r="BT350" s="5"/>
      <c r="BU350" s="5"/>
      <c r="BV350" s="5"/>
      <c r="BW350" s="5"/>
    </row>
    <row r="351" spans="2:75">
      <c r="B351"/>
      <c r="C351"/>
      <c r="D351"/>
      <c r="E351"/>
      <c r="AJ351"/>
      <c r="AK351"/>
      <c r="AL351" s="14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  <c r="BO351" s="5"/>
      <c r="BP351" s="5"/>
      <c r="BQ351" s="5"/>
      <c r="BR351" s="5"/>
      <c r="BS351" s="5"/>
      <c r="BT351" s="5"/>
      <c r="BU351" s="5"/>
      <c r="BV351" s="5"/>
      <c r="BW351" s="5"/>
    </row>
    <row r="352" spans="2:75">
      <c r="B352"/>
      <c r="C352"/>
      <c r="D352"/>
      <c r="E352"/>
      <c r="AJ352"/>
      <c r="AK352"/>
      <c r="AL352" s="14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  <c r="BO352" s="5"/>
      <c r="BP352" s="5"/>
      <c r="BQ352" s="5"/>
      <c r="BR352" s="5"/>
      <c r="BS352" s="5"/>
      <c r="BT352" s="5"/>
      <c r="BU352" s="5"/>
      <c r="BV352" s="5"/>
      <c r="BW352" s="5"/>
    </row>
    <row r="353" spans="2:75">
      <c r="B353"/>
      <c r="C353"/>
      <c r="D353"/>
      <c r="E353"/>
      <c r="AJ353"/>
      <c r="AK353"/>
      <c r="AL353" s="14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  <c r="BO353" s="5"/>
      <c r="BP353" s="5"/>
      <c r="BQ353" s="5"/>
      <c r="BR353" s="5"/>
      <c r="BS353" s="5"/>
      <c r="BT353" s="5"/>
      <c r="BU353" s="5"/>
      <c r="BV353" s="5"/>
      <c r="BW353" s="5"/>
    </row>
    <row r="354" spans="2:75">
      <c r="B354"/>
      <c r="C354"/>
      <c r="D354"/>
      <c r="E354"/>
      <c r="AJ354"/>
      <c r="AK354"/>
      <c r="AL354" s="14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  <c r="BO354" s="5"/>
      <c r="BP354" s="5"/>
      <c r="BQ354" s="5"/>
      <c r="BR354" s="5"/>
      <c r="BS354" s="5"/>
      <c r="BT354" s="5"/>
      <c r="BU354" s="5"/>
      <c r="BV354" s="5"/>
      <c r="BW354" s="5"/>
    </row>
    <row r="355" spans="2:75">
      <c r="B355"/>
      <c r="C355"/>
      <c r="D355"/>
      <c r="E355"/>
      <c r="AJ355"/>
      <c r="AK355"/>
      <c r="AL355" s="14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  <c r="BO355" s="5"/>
      <c r="BP355" s="5"/>
      <c r="BQ355" s="5"/>
      <c r="BR355" s="5"/>
      <c r="BS355" s="5"/>
      <c r="BT355" s="5"/>
      <c r="BU355" s="5"/>
      <c r="BV355" s="5"/>
      <c r="BW355" s="5"/>
    </row>
    <row r="356" spans="2:75">
      <c r="B356"/>
      <c r="C356"/>
      <c r="D356"/>
      <c r="E356"/>
      <c r="AJ356"/>
      <c r="AK356"/>
      <c r="AL356" s="14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  <c r="BO356" s="5"/>
      <c r="BP356" s="5"/>
      <c r="BQ356" s="5"/>
      <c r="BR356" s="5"/>
      <c r="BS356" s="5"/>
      <c r="BT356" s="5"/>
      <c r="BU356" s="5"/>
      <c r="BV356" s="5"/>
      <c r="BW356" s="5"/>
    </row>
    <row r="357" spans="2:75">
      <c r="B357"/>
      <c r="C357"/>
      <c r="D357"/>
      <c r="E357"/>
      <c r="AJ357"/>
      <c r="AK357"/>
      <c r="AL357" s="14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  <c r="BO357" s="5"/>
      <c r="BP357" s="5"/>
      <c r="BQ357" s="5"/>
      <c r="BR357" s="5"/>
      <c r="BS357" s="5"/>
      <c r="BT357" s="5"/>
      <c r="BU357" s="5"/>
      <c r="BV357" s="5"/>
      <c r="BW357" s="5"/>
    </row>
    <row r="358" spans="2:75">
      <c r="B358"/>
      <c r="C358"/>
      <c r="D358"/>
      <c r="E358"/>
      <c r="AJ358"/>
      <c r="AK358"/>
      <c r="AL358" s="14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  <c r="BO358" s="5"/>
      <c r="BP358" s="5"/>
      <c r="BQ358" s="5"/>
      <c r="BR358" s="5"/>
      <c r="BS358" s="5"/>
      <c r="BT358" s="5"/>
      <c r="BU358" s="5"/>
      <c r="BV358" s="5"/>
      <c r="BW358" s="5"/>
    </row>
    <row r="359" spans="2:75">
      <c r="B359"/>
      <c r="C359"/>
      <c r="D359"/>
      <c r="E359"/>
      <c r="AJ359"/>
      <c r="AK359"/>
      <c r="AL359" s="14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  <c r="BO359" s="5"/>
      <c r="BP359" s="5"/>
      <c r="BQ359" s="5"/>
      <c r="BR359" s="5"/>
      <c r="BS359" s="5"/>
      <c r="BT359" s="5"/>
      <c r="BU359" s="5"/>
      <c r="BV359" s="5"/>
      <c r="BW359" s="5"/>
    </row>
    <row r="360" spans="2:75">
      <c r="B360"/>
      <c r="C360"/>
      <c r="D360"/>
      <c r="E360"/>
      <c r="AJ360"/>
      <c r="AK360"/>
      <c r="AL360" s="14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  <c r="BO360" s="5"/>
      <c r="BP360" s="5"/>
      <c r="BQ360" s="5"/>
      <c r="BR360" s="5"/>
      <c r="BS360" s="5"/>
      <c r="BT360" s="5"/>
      <c r="BU360" s="5"/>
      <c r="BV360" s="5"/>
      <c r="BW360" s="5"/>
    </row>
    <row r="361" spans="2:75">
      <c r="B361"/>
      <c r="C361"/>
      <c r="D361"/>
      <c r="E361"/>
      <c r="AJ361"/>
      <c r="AK361"/>
      <c r="AL361" s="14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  <c r="BO361" s="5"/>
      <c r="BP361" s="5"/>
      <c r="BQ361" s="5"/>
      <c r="BR361" s="5"/>
      <c r="BS361" s="5"/>
      <c r="BT361" s="5"/>
      <c r="BU361" s="5"/>
      <c r="BV361" s="5"/>
      <c r="BW361" s="5"/>
    </row>
    <row r="362" spans="2:75">
      <c r="B362"/>
      <c r="C362"/>
      <c r="D362"/>
      <c r="E362"/>
      <c r="AJ362"/>
      <c r="AK362"/>
      <c r="AL362" s="14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  <c r="BO362" s="5"/>
      <c r="BP362" s="5"/>
      <c r="BQ362" s="5"/>
      <c r="BR362" s="5"/>
      <c r="BS362" s="5"/>
      <c r="BT362" s="5"/>
      <c r="BU362" s="5"/>
      <c r="BV362" s="5"/>
      <c r="BW362" s="5"/>
    </row>
    <row r="363" spans="2:75">
      <c r="B363"/>
      <c r="C363"/>
      <c r="D363"/>
      <c r="E363"/>
      <c r="AJ363"/>
      <c r="AK363"/>
      <c r="AL363" s="14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  <c r="BO363" s="5"/>
      <c r="BP363" s="5"/>
      <c r="BQ363" s="5"/>
      <c r="BR363" s="5"/>
      <c r="BS363" s="5"/>
      <c r="BT363" s="5"/>
      <c r="BU363" s="5"/>
      <c r="BV363" s="5"/>
      <c r="BW363" s="5"/>
    </row>
    <row r="364" spans="2:75">
      <c r="B364"/>
      <c r="C364"/>
      <c r="D364"/>
      <c r="E364"/>
      <c r="AJ364"/>
      <c r="AK364"/>
      <c r="AL364" s="14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  <c r="BO364" s="5"/>
      <c r="BP364" s="5"/>
      <c r="BQ364" s="5"/>
      <c r="BR364" s="5"/>
      <c r="BS364" s="5"/>
      <c r="BT364" s="5"/>
      <c r="BU364" s="5"/>
      <c r="BV364" s="5"/>
      <c r="BW364" s="5"/>
    </row>
    <row r="365" spans="2:75">
      <c r="B365"/>
      <c r="C365"/>
      <c r="D365"/>
      <c r="E365"/>
      <c r="AJ365"/>
      <c r="AK365"/>
      <c r="AL365" s="14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  <c r="BO365" s="5"/>
      <c r="BP365" s="5"/>
      <c r="BQ365" s="5"/>
      <c r="BR365" s="5"/>
      <c r="BS365" s="5"/>
      <c r="BT365" s="5"/>
      <c r="BU365" s="5"/>
      <c r="BV365" s="5"/>
      <c r="BW365" s="5"/>
    </row>
    <row r="366" spans="2:75">
      <c r="B366"/>
      <c r="C366"/>
      <c r="D366"/>
      <c r="E366"/>
      <c r="AJ366"/>
      <c r="AK366"/>
      <c r="AL366" s="14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  <c r="BO366" s="5"/>
      <c r="BP366" s="5"/>
      <c r="BQ366" s="5"/>
      <c r="BR366" s="5"/>
      <c r="BS366" s="5"/>
      <c r="BT366" s="5"/>
      <c r="BU366" s="5"/>
      <c r="BV366" s="5"/>
      <c r="BW366" s="5"/>
    </row>
    <row r="367" spans="2:75">
      <c r="B367"/>
      <c r="C367"/>
      <c r="D367"/>
      <c r="E367"/>
      <c r="AJ367"/>
      <c r="AK367"/>
      <c r="AL367" s="14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  <c r="BO367" s="5"/>
      <c r="BP367" s="5"/>
      <c r="BQ367" s="5"/>
      <c r="BR367" s="5"/>
      <c r="BS367" s="5"/>
      <c r="BT367" s="5"/>
      <c r="BU367" s="5"/>
      <c r="BV367" s="5"/>
      <c r="BW367" s="5"/>
    </row>
    <row r="368" spans="2:75">
      <c r="B368"/>
      <c r="C368"/>
      <c r="D368"/>
      <c r="E368"/>
      <c r="AJ368"/>
      <c r="AK368"/>
      <c r="AL368" s="14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  <c r="BO368" s="5"/>
      <c r="BP368" s="5"/>
      <c r="BQ368" s="5"/>
      <c r="BR368" s="5"/>
      <c r="BS368" s="5"/>
      <c r="BT368" s="5"/>
      <c r="BU368" s="5"/>
      <c r="BV368" s="5"/>
      <c r="BW368" s="5"/>
    </row>
    <row r="369" spans="2:75">
      <c r="B369"/>
      <c r="C369"/>
      <c r="D369"/>
      <c r="E369"/>
      <c r="AJ369"/>
      <c r="AK369"/>
      <c r="AL369" s="14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  <c r="BO369" s="5"/>
      <c r="BP369" s="5"/>
      <c r="BQ369" s="5"/>
      <c r="BR369" s="5"/>
      <c r="BS369" s="5"/>
      <c r="BT369" s="5"/>
      <c r="BU369" s="5"/>
      <c r="BV369" s="5"/>
      <c r="BW369" s="5"/>
    </row>
    <row r="370" spans="2:75">
      <c r="B370"/>
      <c r="C370"/>
      <c r="D370"/>
      <c r="E370"/>
      <c r="AJ370"/>
      <c r="AK370"/>
      <c r="AL370" s="14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  <c r="BO370" s="5"/>
      <c r="BP370" s="5"/>
      <c r="BQ370" s="5"/>
      <c r="BR370" s="5"/>
      <c r="BS370" s="5"/>
      <c r="BT370" s="5"/>
      <c r="BU370" s="5"/>
      <c r="BV370" s="5"/>
      <c r="BW370" s="5"/>
    </row>
    <row r="371" spans="2:75">
      <c r="B371"/>
      <c r="C371"/>
      <c r="D371"/>
      <c r="E371"/>
      <c r="AJ371"/>
      <c r="AK371"/>
      <c r="AL371" s="14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  <c r="BO371" s="5"/>
      <c r="BP371" s="5"/>
      <c r="BQ371" s="5"/>
      <c r="BR371" s="5"/>
      <c r="BS371" s="5"/>
      <c r="BT371" s="5"/>
      <c r="BU371" s="5"/>
      <c r="BV371" s="5"/>
      <c r="BW371" s="5"/>
    </row>
    <row r="372" spans="2:75">
      <c r="B372"/>
      <c r="C372"/>
      <c r="D372"/>
      <c r="E372"/>
      <c r="AJ372"/>
      <c r="AK372"/>
      <c r="AL372" s="14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  <c r="BO372" s="5"/>
      <c r="BP372" s="5"/>
      <c r="BQ372" s="5"/>
      <c r="BR372" s="5"/>
      <c r="BS372" s="5"/>
      <c r="BT372" s="5"/>
      <c r="BU372" s="5"/>
      <c r="BV372" s="5"/>
      <c r="BW372" s="5"/>
    </row>
    <row r="373" spans="2:75">
      <c r="B373"/>
      <c r="C373"/>
      <c r="D373"/>
      <c r="E373"/>
      <c r="AJ373"/>
      <c r="AK373"/>
      <c r="AL373" s="14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  <c r="BO373" s="5"/>
      <c r="BP373" s="5"/>
      <c r="BQ373" s="5"/>
      <c r="BR373" s="5"/>
      <c r="BS373" s="5"/>
      <c r="BT373" s="5"/>
      <c r="BU373" s="5"/>
      <c r="BV373" s="5"/>
      <c r="BW373" s="5"/>
    </row>
    <row r="374" spans="2:75">
      <c r="B374"/>
      <c r="C374"/>
      <c r="D374"/>
      <c r="E374"/>
      <c r="AJ374"/>
      <c r="AK374"/>
      <c r="AL374" s="14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  <c r="BO374" s="5"/>
      <c r="BP374" s="5"/>
      <c r="BQ374" s="5"/>
      <c r="BR374" s="5"/>
      <c r="BS374" s="5"/>
      <c r="BT374" s="5"/>
      <c r="BU374" s="5"/>
      <c r="BV374" s="5"/>
      <c r="BW374" s="5"/>
    </row>
    <row r="375" spans="2:75">
      <c r="B375"/>
      <c r="C375"/>
      <c r="D375"/>
      <c r="E375"/>
      <c r="AJ375"/>
      <c r="AK375"/>
      <c r="AL375" s="14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  <c r="BO375" s="5"/>
      <c r="BP375" s="5"/>
      <c r="BQ375" s="5"/>
      <c r="BR375" s="5"/>
      <c r="BS375" s="5"/>
      <c r="BT375" s="5"/>
      <c r="BU375" s="5"/>
      <c r="BV375" s="5"/>
      <c r="BW375" s="5"/>
    </row>
    <row r="376" spans="2:75">
      <c r="B376"/>
      <c r="C376"/>
      <c r="D376"/>
      <c r="E376"/>
      <c r="AJ376"/>
      <c r="AK376"/>
      <c r="AL376" s="14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  <c r="BO376" s="5"/>
      <c r="BP376" s="5"/>
      <c r="BQ376" s="5"/>
      <c r="BR376" s="5"/>
      <c r="BS376" s="5"/>
      <c r="BT376" s="5"/>
      <c r="BU376" s="5"/>
      <c r="BV376" s="5"/>
      <c r="BW376" s="5"/>
    </row>
    <row r="377" spans="2:75">
      <c r="B377"/>
      <c r="C377"/>
      <c r="D377"/>
      <c r="E377"/>
      <c r="AJ377"/>
      <c r="AK377"/>
      <c r="AL377" s="14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  <c r="BO377" s="5"/>
      <c r="BP377" s="5"/>
      <c r="BQ377" s="5"/>
      <c r="BR377" s="5"/>
      <c r="BS377" s="5"/>
      <c r="BT377" s="5"/>
      <c r="BU377" s="5"/>
      <c r="BV377" s="5"/>
      <c r="BW377" s="5"/>
    </row>
    <row r="378" spans="2:75">
      <c r="B378"/>
      <c r="C378"/>
      <c r="D378"/>
      <c r="E378"/>
      <c r="AJ378"/>
      <c r="AK378"/>
      <c r="AL378" s="14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  <c r="BO378" s="5"/>
      <c r="BP378" s="5"/>
      <c r="BQ378" s="5"/>
      <c r="BR378" s="5"/>
      <c r="BS378" s="5"/>
      <c r="BT378" s="5"/>
      <c r="BU378" s="5"/>
      <c r="BV378" s="5"/>
      <c r="BW378" s="5"/>
    </row>
    <row r="379" spans="2:75">
      <c r="B379"/>
      <c r="C379"/>
      <c r="D379"/>
      <c r="E379"/>
      <c r="AJ379"/>
      <c r="AK379"/>
      <c r="AL379" s="14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  <c r="BO379" s="5"/>
      <c r="BP379" s="5"/>
      <c r="BQ379" s="5"/>
      <c r="BR379" s="5"/>
      <c r="BS379" s="5"/>
      <c r="BT379" s="5"/>
      <c r="BU379" s="5"/>
      <c r="BV379" s="5"/>
      <c r="BW379" s="5"/>
    </row>
    <row r="380" spans="2:75">
      <c r="B380"/>
      <c r="C380"/>
      <c r="D380"/>
      <c r="E380"/>
      <c r="AJ380"/>
      <c r="AK380"/>
      <c r="AL380" s="14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  <c r="BO380" s="5"/>
      <c r="BP380" s="5"/>
      <c r="BQ380" s="5"/>
      <c r="BR380" s="5"/>
      <c r="BS380" s="5"/>
      <c r="BT380" s="5"/>
      <c r="BU380" s="5"/>
      <c r="BV380" s="5"/>
      <c r="BW380" s="5"/>
    </row>
    <row r="381" spans="2:75">
      <c r="B381"/>
      <c r="C381"/>
      <c r="D381"/>
      <c r="E381"/>
      <c r="AJ381"/>
      <c r="AK381"/>
      <c r="AL381" s="14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  <c r="BO381" s="5"/>
      <c r="BP381" s="5"/>
      <c r="BQ381" s="5"/>
      <c r="BR381" s="5"/>
      <c r="BS381" s="5"/>
      <c r="BT381" s="5"/>
      <c r="BU381" s="5"/>
      <c r="BV381" s="5"/>
      <c r="BW381" s="5"/>
    </row>
    <row r="382" spans="2:75">
      <c r="B382"/>
      <c r="C382"/>
      <c r="D382"/>
      <c r="E382"/>
      <c r="AJ382"/>
      <c r="AK382"/>
      <c r="AL382" s="14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  <c r="BO382" s="5"/>
      <c r="BP382" s="5"/>
      <c r="BQ382" s="5"/>
      <c r="BR382" s="5"/>
      <c r="BS382" s="5"/>
      <c r="BT382" s="5"/>
      <c r="BU382" s="5"/>
      <c r="BV382" s="5"/>
      <c r="BW382" s="5"/>
    </row>
    <row r="383" spans="2:75">
      <c r="B383"/>
      <c r="C383"/>
      <c r="D383"/>
      <c r="E383"/>
      <c r="AJ383"/>
      <c r="AK383"/>
      <c r="AL383" s="14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  <c r="BO383" s="5"/>
      <c r="BP383" s="5"/>
      <c r="BQ383" s="5"/>
      <c r="BR383" s="5"/>
      <c r="BS383" s="5"/>
      <c r="BT383" s="5"/>
      <c r="BU383" s="5"/>
      <c r="BV383" s="5"/>
      <c r="BW383" s="5"/>
    </row>
    <row r="384" spans="2:75">
      <c r="B384"/>
      <c r="C384"/>
      <c r="D384"/>
      <c r="E384"/>
      <c r="AJ384"/>
      <c r="AK384"/>
      <c r="AL384" s="14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  <c r="BO384" s="5"/>
      <c r="BP384" s="5"/>
      <c r="BQ384" s="5"/>
      <c r="BR384" s="5"/>
      <c r="BS384" s="5"/>
      <c r="BT384" s="5"/>
      <c r="BU384" s="5"/>
      <c r="BV384" s="5"/>
      <c r="BW384" s="5"/>
    </row>
    <row r="385" spans="2:75">
      <c r="B385"/>
      <c r="C385"/>
      <c r="D385"/>
      <c r="E385"/>
      <c r="AJ385"/>
      <c r="AK385"/>
      <c r="AL385" s="14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  <c r="BO385" s="5"/>
      <c r="BP385" s="5"/>
      <c r="BQ385" s="5"/>
      <c r="BR385" s="5"/>
      <c r="BS385" s="5"/>
      <c r="BT385" s="5"/>
      <c r="BU385" s="5"/>
      <c r="BV385" s="5"/>
      <c r="BW385" s="5"/>
    </row>
    <row r="386" spans="2:75">
      <c r="B386"/>
      <c r="C386"/>
      <c r="D386"/>
      <c r="E386"/>
      <c r="AJ386"/>
      <c r="AK386"/>
      <c r="AL386" s="14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  <c r="BO386" s="5"/>
      <c r="BP386" s="5"/>
      <c r="BQ386" s="5"/>
      <c r="BR386" s="5"/>
      <c r="BS386" s="5"/>
      <c r="BT386" s="5"/>
      <c r="BU386" s="5"/>
      <c r="BV386" s="5"/>
      <c r="BW386" s="5"/>
    </row>
    <row r="387" spans="2:75">
      <c r="B387"/>
      <c r="C387"/>
      <c r="D387"/>
      <c r="E387"/>
      <c r="AJ387"/>
      <c r="AK387"/>
      <c r="AL387" s="14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  <c r="BO387" s="5"/>
      <c r="BP387" s="5"/>
      <c r="BQ387" s="5"/>
      <c r="BR387" s="5"/>
      <c r="BS387" s="5"/>
      <c r="BT387" s="5"/>
      <c r="BU387" s="5"/>
      <c r="BV387" s="5"/>
      <c r="BW387" s="5"/>
    </row>
    <row r="388" spans="2:75">
      <c r="B388"/>
      <c r="C388"/>
      <c r="D388"/>
      <c r="E388"/>
      <c r="AJ388"/>
      <c r="AK388"/>
      <c r="AL388" s="14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  <c r="BO388" s="5"/>
      <c r="BP388" s="5"/>
      <c r="BQ388" s="5"/>
      <c r="BR388" s="5"/>
      <c r="BS388" s="5"/>
      <c r="BT388" s="5"/>
      <c r="BU388" s="5"/>
      <c r="BV388" s="5"/>
      <c r="BW388" s="5"/>
    </row>
    <row r="389" spans="2:75">
      <c r="B389"/>
      <c r="C389"/>
      <c r="D389"/>
      <c r="E389"/>
      <c r="AJ389"/>
      <c r="AK389"/>
      <c r="AL389" s="14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  <c r="BO389" s="5"/>
      <c r="BP389" s="5"/>
      <c r="BQ389" s="5"/>
      <c r="BR389" s="5"/>
      <c r="BS389" s="5"/>
      <c r="BT389" s="5"/>
      <c r="BU389" s="5"/>
      <c r="BV389" s="5"/>
      <c r="BW389" s="5"/>
    </row>
    <row r="390" spans="2:75">
      <c r="B390"/>
      <c r="C390"/>
      <c r="D390"/>
      <c r="E390"/>
      <c r="AJ390"/>
      <c r="AK390"/>
      <c r="AL390" s="14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  <c r="BO390" s="5"/>
      <c r="BP390" s="5"/>
      <c r="BQ390" s="5"/>
      <c r="BR390" s="5"/>
      <c r="BS390" s="5"/>
      <c r="BT390" s="5"/>
      <c r="BU390" s="5"/>
      <c r="BV390" s="5"/>
      <c r="BW390" s="5"/>
    </row>
    <row r="391" spans="2:75">
      <c r="B391"/>
      <c r="C391"/>
      <c r="D391"/>
      <c r="E391"/>
      <c r="AJ391"/>
      <c r="AK391"/>
      <c r="AL391" s="14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  <c r="BO391" s="5"/>
      <c r="BP391" s="5"/>
      <c r="BQ391" s="5"/>
      <c r="BR391" s="5"/>
      <c r="BS391" s="5"/>
      <c r="BT391" s="5"/>
      <c r="BU391" s="5"/>
      <c r="BV391" s="5"/>
      <c r="BW391" s="5"/>
    </row>
    <row r="392" spans="2:75">
      <c r="B392"/>
      <c r="C392"/>
      <c r="D392"/>
      <c r="E392"/>
      <c r="AJ392"/>
      <c r="AK392"/>
      <c r="AL392" s="14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  <c r="BO392" s="5"/>
      <c r="BP392" s="5"/>
      <c r="BQ392" s="5"/>
      <c r="BR392" s="5"/>
      <c r="BS392" s="5"/>
      <c r="BT392" s="5"/>
      <c r="BU392" s="5"/>
      <c r="BV392" s="5"/>
      <c r="BW392" s="5"/>
    </row>
    <row r="393" spans="2:75">
      <c r="B393"/>
      <c r="C393"/>
      <c r="D393"/>
      <c r="E393"/>
      <c r="AJ393"/>
      <c r="AK393"/>
      <c r="AL393" s="14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  <c r="BO393" s="5"/>
      <c r="BP393" s="5"/>
      <c r="BQ393" s="5"/>
      <c r="BR393" s="5"/>
      <c r="BS393" s="5"/>
      <c r="BT393" s="5"/>
      <c r="BU393" s="5"/>
      <c r="BV393" s="5"/>
      <c r="BW393" s="5"/>
    </row>
    <row r="394" spans="2:75">
      <c r="B394"/>
      <c r="C394"/>
      <c r="D394"/>
      <c r="E394"/>
      <c r="AJ394"/>
      <c r="AK394"/>
      <c r="AL394" s="14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  <c r="BO394" s="5"/>
      <c r="BP394" s="5"/>
      <c r="BQ394" s="5"/>
      <c r="BR394" s="5"/>
      <c r="BS394" s="5"/>
      <c r="BT394" s="5"/>
      <c r="BU394" s="5"/>
      <c r="BV394" s="5"/>
      <c r="BW394" s="5"/>
    </row>
    <row r="395" spans="2:75">
      <c r="B395"/>
      <c r="C395"/>
      <c r="D395"/>
      <c r="E395"/>
      <c r="AJ395"/>
      <c r="AK395"/>
      <c r="AL395" s="14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  <c r="BO395" s="5"/>
      <c r="BP395" s="5"/>
      <c r="BQ395" s="5"/>
      <c r="BR395" s="5"/>
      <c r="BS395" s="5"/>
      <c r="BT395" s="5"/>
      <c r="BU395" s="5"/>
      <c r="BV395" s="5"/>
      <c r="BW395" s="5"/>
    </row>
    <row r="396" spans="2:75">
      <c r="B396"/>
      <c r="C396"/>
      <c r="D396"/>
      <c r="E396"/>
      <c r="AJ396"/>
      <c r="AK396"/>
      <c r="AL396" s="14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  <c r="BO396" s="5"/>
      <c r="BP396" s="5"/>
      <c r="BQ396" s="5"/>
      <c r="BR396" s="5"/>
      <c r="BS396" s="5"/>
      <c r="BT396" s="5"/>
      <c r="BU396" s="5"/>
      <c r="BV396" s="5"/>
      <c r="BW396" s="5"/>
    </row>
    <row r="397" spans="2:75">
      <c r="B397"/>
      <c r="C397"/>
      <c r="D397"/>
      <c r="E397"/>
      <c r="AJ397"/>
      <c r="AK397"/>
      <c r="AL397" s="14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  <c r="BO397" s="5"/>
      <c r="BP397" s="5"/>
      <c r="BQ397" s="5"/>
      <c r="BR397" s="5"/>
      <c r="BS397" s="5"/>
      <c r="BT397" s="5"/>
      <c r="BU397" s="5"/>
      <c r="BV397" s="5"/>
      <c r="BW397" s="5"/>
    </row>
    <row r="398" spans="2:75">
      <c r="B398"/>
      <c r="C398"/>
      <c r="D398"/>
      <c r="E398"/>
      <c r="AJ398"/>
      <c r="AK398"/>
      <c r="AL398" s="14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  <c r="BO398" s="5"/>
      <c r="BP398" s="5"/>
      <c r="BQ398" s="5"/>
      <c r="BR398" s="5"/>
      <c r="BS398" s="5"/>
      <c r="BT398" s="5"/>
      <c r="BU398" s="5"/>
      <c r="BV398" s="5"/>
      <c r="BW398" s="5"/>
    </row>
    <row r="399" spans="2:75">
      <c r="B399"/>
      <c r="C399"/>
      <c r="D399"/>
      <c r="E399"/>
      <c r="AJ399"/>
      <c r="AK399"/>
      <c r="AL399" s="14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  <c r="BO399" s="5"/>
      <c r="BP399" s="5"/>
      <c r="BQ399" s="5"/>
      <c r="BR399" s="5"/>
      <c r="BS399" s="5"/>
      <c r="BT399" s="5"/>
      <c r="BU399" s="5"/>
      <c r="BV399" s="5"/>
      <c r="BW399" s="5"/>
    </row>
    <row r="400" spans="2:75">
      <c r="B400"/>
      <c r="C400"/>
      <c r="D400"/>
      <c r="E400"/>
      <c r="AJ400"/>
      <c r="AK400"/>
      <c r="AL400" s="14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  <c r="BO400" s="5"/>
      <c r="BP400" s="5"/>
      <c r="BQ400" s="5"/>
      <c r="BR400" s="5"/>
      <c r="BS400" s="5"/>
      <c r="BT400" s="5"/>
      <c r="BU400" s="5"/>
      <c r="BV400" s="5"/>
      <c r="BW400" s="5"/>
    </row>
    <row r="401" spans="2:75">
      <c r="B401"/>
      <c r="C401"/>
      <c r="D401"/>
      <c r="E401"/>
      <c r="AJ401"/>
      <c r="AK401"/>
      <c r="AL401" s="14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  <c r="BO401" s="5"/>
      <c r="BP401" s="5"/>
      <c r="BQ401" s="5"/>
      <c r="BR401" s="5"/>
      <c r="BS401" s="5"/>
      <c r="BT401" s="5"/>
      <c r="BU401" s="5"/>
      <c r="BV401" s="5"/>
      <c r="BW401" s="5"/>
    </row>
    <row r="402" spans="2:75">
      <c r="B402"/>
      <c r="C402"/>
      <c r="D402"/>
      <c r="E402"/>
      <c r="AJ402"/>
      <c r="AK402"/>
      <c r="AL402" s="14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  <c r="BO402" s="5"/>
      <c r="BP402" s="5"/>
      <c r="BQ402" s="5"/>
      <c r="BR402" s="5"/>
      <c r="BS402" s="5"/>
      <c r="BT402" s="5"/>
      <c r="BU402" s="5"/>
      <c r="BV402" s="5"/>
      <c r="BW402" s="5"/>
    </row>
    <row r="403" spans="2:75">
      <c r="B403"/>
      <c r="C403"/>
      <c r="D403"/>
      <c r="E403"/>
      <c r="AJ403"/>
      <c r="AK403"/>
      <c r="AL403" s="14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  <c r="BO403" s="5"/>
      <c r="BP403" s="5"/>
      <c r="BQ403" s="5"/>
      <c r="BR403" s="5"/>
      <c r="BS403" s="5"/>
      <c r="BT403" s="5"/>
      <c r="BU403" s="5"/>
      <c r="BV403" s="5"/>
      <c r="BW403" s="5"/>
    </row>
    <row r="404" spans="2:75">
      <c r="B404"/>
      <c r="C404"/>
      <c r="D404"/>
      <c r="E404"/>
      <c r="AJ404"/>
      <c r="AK404"/>
      <c r="AL404" s="14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  <c r="BO404" s="5"/>
      <c r="BP404" s="5"/>
      <c r="BQ404" s="5"/>
      <c r="BR404" s="5"/>
      <c r="BS404" s="5"/>
      <c r="BT404" s="5"/>
      <c r="BU404" s="5"/>
      <c r="BV404" s="5"/>
      <c r="BW404" s="5"/>
    </row>
    <row r="405" spans="2:75">
      <c r="B405"/>
      <c r="C405"/>
      <c r="D405"/>
      <c r="E405"/>
      <c r="AJ405"/>
      <c r="AK405"/>
      <c r="AL405" s="14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  <c r="BO405" s="5"/>
      <c r="BP405" s="5"/>
      <c r="BQ405" s="5"/>
      <c r="BR405" s="5"/>
      <c r="BS405" s="5"/>
      <c r="BT405" s="5"/>
      <c r="BU405" s="5"/>
      <c r="BV405" s="5"/>
      <c r="BW405" s="5"/>
    </row>
    <row r="406" spans="2:75">
      <c r="B406"/>
      <c r="C406"/>
      <c r="D406"/>
      <c r="E406"/>
      <c r="AJ406"/>
      <c r="AK406"/>
      <c r="AL406" s="14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  <c r="BO406" s="5"/>
      <c r="BP406" s="5"/>
      <c r="BQ406" s="5"/>
      <c r="BR406" s="5"/>
      <c r="BS406" s="5"/>
      <c r="BT406" s="5"/>
      <c r="BU406" s="5"/>
      <c r="BV406" s="5"/>
      <c r="BW406" s="5"/>
    </row>
    <row r="407" spans="2:75">
      <c r="B407"/>
      <c r="C407"/>
      <c r="D407"/>
      <c r="E407"/>
      <c r="AJ407"/>
      <c r="AK407"/>
      <c r="AL407" s="14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  <c r="BO407" s="5"/>
      <c r="BP407" s="5"/>
      <c r="BQ407" s="5"/>
      <c r="BR407" s="5"/>
      <c r="BS407" s="5"/>
      <c r="BT407" s="5"/>
      <c r="BU407" s="5"/>
      <c r="BV407" s="5"/>
      <c r="BW407" s="5"/>
    </row>
    <row r="408" spans="2:75">
      <c r="B408"/>
      <c r="C408"/>
      <c r="D408"/>
      <c r="E408"/>
      <c r="AJ408"/>
      <c r="AK408"/>
      <c r="AL408" s="14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  <c r="BO408" s="5"/>
      <c r="BP408" s="5"/>
      <c r="BQ408" s="5"/>
      <c r="BR408" s="5"/>
      <c r="BS408" s="5"/>
      <c r="BT408" s="5"/>
      <c r="BU408" s="5"/>
      <c r="BV408" s="5"/>
      <c r="BW408" s="5"/>
    </row>
    <row r="409" spans="2:75">
      <c r="B409"/>
      <c r="C409"/>
      <c r="D409"/>
      <c r="E409"/>
      <c r="AJ409"/>
      <c r="AK409"/>
      <c r="AL409" s="14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  <c r="BO409" s="5"/>
      <c r="BP409" s="5"/>
      <c r="BQ409" s="5"/>
      <c r="BR409" s="5"/>
      <c r="BS409" s="5"/>
      <c r="BT409" s="5"/>
      <c r="BU409" s="5"/>
      <c r="BV409" s="5"/>
      <c r="BW409" s="5"/>
    </row>
    <row r="410" spans="2:75">
      <c r="B410"/>
      <c r="C410"/>
      <c r="D410"/>
      <c r="E410"/>
      <c r="AJ410"/>
      <c r="AK410"/>
      <c r="AL410" s="14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  <c r="BO410" s="5"/>
      <c r="BP410" s="5"/>
      <c r="BQ410" s="5"/>
      <c r="BR410" s="5"/>
      <c r="BS410" s="5"/>
      <c r="BT410" s="5"/>
      <c r="BU410" s="5"/>
      <c r="BV410" s="5"/>
      <c r="BW410" s="5"/>
    </row>
    <row r="411" spans="2:75">
      <c r="B411"/>
      <c r="C411"/>
      <c r="D411"/>
      <c r="E411"/>
      <c r="AJ411"/>
      <c r="AK411"/>
      <c r="AL411" s="14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  <c r="BO411" s="5"/>
      <c r="BP411" s="5"/>
      <c r="BQ411" s="5"/>
      <c r="BR411" s="5"/>
      <c r="BS411" s="5"/>
      <c r="BT411" s="5"/>
      <c r="BU411" s="5"/>
      <c r="BV411" s="5"/>
      <c r="BW411" s="5"/>
    </row>
    <row r="412" spans="2:75">
      <c r="B412"/>
      <c r="C412"/>
      <c r="D412"/>
      <c r="E412"/>
      <c r="AJ412"/>
      <c r="AK412"/>
      <c r="AL412" s="14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  <c r="BO412" s="5"/>
      <c r="BP412" s="5"/>
      <c r="BQ412" s="5"/>
      <c r="BR412" s="5"/>
      <c r="BS412" s="5"/>
      <c r="BT412" s="5"/>
      <c r="BU412" s="5"/>
      <c r="BV412" s="5"/>
      <c r="BW412" s="5"/>
    </row>
    <row r="413" spans="2:75">
      <c r="B413"/>
      <c r="C413"/>
      <c r="D413"/>
      <c r="E413"/>
      <c r="AJ413"/>
      <c r="AK413"/>
      <c r="AL413" s="14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  <c r="BO413" s="5"/>
      <c r="BP413" s="5"/>
      <c r="BQ413" s="5"/>
      <c r="BR413" s="5"/>
      <c r="BS413" s="5"/>
      <c r="BT413" s="5"/>
      <c r="BU413" s="5"/>
      <c r="BV413" s="5"/>
      <c r="BW413" s="5"/>
    </row>
    <row r="414" spans="2:75">
      <c r="B414"/>
      <c r="C414"/>
      <c r="D414"/>
      <c r="E414"/>
      <c r="AJ414"/>
      <c r="AK414"/>
      <c r="AL414" s="14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  <c r="BO414" s="5"/>
      <c r="BP414" s="5"/>
      <c r="BQ414" s="5"/>
      <c r="BR414" s="5"/>
      <c r="BS414" s="5"/>
      <c r="BT414" s="5"/>
      <c r="BU414" s="5"/>
      <c r="BV414" s="5"/>
      <c r="BW414" s="5"/>
    </row>
    <row r="415" spans="2:75">
      <c r="B415"/>
      <c r="C415"/>
      <c r="D415"/>
      <c r="E415"/>
      <c r="AJ415"/>
      <c r="AK415"/>
      <c r="AL415" s="14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  <c r="BO415" s="5"/>
      <c r="BP415" s="5"/>
      <c r="BQ415" s="5"/>
      <c r="BR415" s="5"/>
      <c r="BS415" s="5"/>
      <c r="BT415" s="5"/>
      <c r="BU415" s="5"/>
      <c r="BV415" s="5"/>
      <c r="BW415" s="5"/>
    </row>
    <row r="416" spans="2:75">
      <c r="B416"/>
      <c r="C416"/>
      <c r="D416"/>
      <c r="E416"/>
      <c r="AJ416"/>
      <c r="AK416"/>
      <c r="AL416" s="14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  <c r="BO416" s="5"/>
      <c r="BP416" s="5"/>
      <c r="BQ416" s="5"/>
      <c r="BR416" s="5"/>
      <c r="BS416" s="5"/>
      <c r="BT416" s="5"/>
      <c r="BU416" s="5"/>
      <c r="BV416" s="5"/>
      <c r="BW416" s="5"/>
    </row>
    <row r="417" spans="2:75">
      <c r="B417"/>
      <c r="C417"/>
      <c r="D417"/>
      <c r="E417"/>
      <c r="AJ417"/>
      <c r="AK417"/>
      <c r="AL417" s="14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  <c r="BO417" s="5"/>
      <c r="BP417" s="5"/>
      <c r="BQ417" s="5"/>
      <c r="BR417" s="5"/>
      <c r="BS417" s="5"/>
      <c r="BT417" s="5"/>
      <c r="BU417" s="5"/>
      <c r="BV417" s="5"/>
      <c r="BW417" s="5"/>
    </row>
    <row r="418" spans="2:75">
      <c r="B418"/>
      <c r="C418"/>
      <c r="D418"/>
      <c r="E418"/>
      <c r="AJ418"/>
      <c r="AK418"/>
      <c r="AL418" s="14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  <c r="BO418" s="5"/>
      <c r="BP418" s="5"/>
      <c r="BQ418" s="5"/>
      <c r="BR418" s="5"/>
      <c r="BS418" s="5"/>
      <c r="BT418" s="5"/>
      <c r="BU418" s="5"/>
      <c r="BV418" s="5"/>
      <c r="BW418" s="5"/>
    </row>
    <row r="419" spans="2:75">
      <c r="B419"/>
      <c r="C419"/>
      <c r="D419"/>
      <c r="E419"/>
      <c r="AJ419"/>
      <c r="AK419"/>
      <c r="AL419" s="14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  <c r="BO419" s="5"/>
      <c r="BP419" s="5"/>
      <c r="BQ419" s="5"/>
      <c r="BR419" s="5"/>
      <c r="BS419" s="5"/>
      <c r="BT419" s="5"/>
      <c r="BU419" s="5"/>
      <c r="BV419" s="5"/>
      <c r="BW419" s="5"/>
    </row>
    <row r="420" spans="2:75">
      <c r="B420"/>
      <c r="C420"/>
      <c r="D420"/>
      <c r="E420"/>
      <c r="AJ420"/>
      <c r="AK420"/>
      <c r="AL420" s="14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  <c r="BO420" s="5"/>
      <c r="BP420" s="5"/>
      <c r="BQ420" s="5"/>
      <c r="BR420" s="5"/>
      <c r="BS420" s="5"/>
      <c r="BT420" s="5"/>
      <c r="BU420" s="5"/>
      <c r="BV420" s="5"/>
      <c r="BW420" s="5"/>
    </row>
    <row r="421" spans="2:75">
      <c r="B421"/>
      <c r="C421"/>
      <c r="D421"/>
      <c r="E421"/>
      <c r="AJ421"/>
      <c r="AK421"/>
      <c r="AL421" s="14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  <c r="BO421" s="5"/>
      <c r="BP421" s="5"/>
      <c r="BQ421" s="5"/>
      <c r="BR421" s="5"/>
      <c r="BS421" s="5"/>
      <c r="BT421" s="5"/>
      <c r="BU421" s="5"/>
      <c r="BV421" s="5"/>
      <c r="BW421" s="5"/>
    </row>
    <row r="422" spans="2:75">
      <c r="B422"/>
      <c r="C422"/>
      <c r="D422"/>
      <c r="E422"/>
      <c r="AJ422"/>
      <c r="AK422"/>
      <c r="AL422" s="14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  <c r="BO422" s="5"/>
      <c r="BP422" s="5"/>
      <c r="BQ422" s="5"/>
      <c r="BR422" s="5"/>
      <c r="BS422" s="5"/>
      <c r="BT422" s="5"/>
      <c r="BU422" s="5"/>
      <c r="BV422" s="5"/>
      <c r="BW422" s="5"/>
    </row>
    <row r="423" spans="2:75">
      <c r="B423"/>
      <c r="C423"/>
      <c r="D423"/>
      <c r="E423"/>
      <c r="AJ423"/>
      <c r="AK423"/>
      <c r="AL423" s="14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  <c r="BO423" s="5"/>
      <c r="BP423" s="5"/>
      <c r="BQ423" s="5"/>
      <c r="BR423" s="5"/>
      <c r="BS423" s="5"/>
      <c r="BT423" s="5"/>
      <c r="BU423" s="5"/>
      <c r="BV423" s="5"/>
      <c r="BW423" s="5"/>
    </row>
    <row r="424" spans="2:75">
      <c r="B424"/>
      <c r="C424"/>
      <c r="D424"/>
      <c r="E424"/>
      <c r="AJ424"/>
      <c r="AK424"/>
      <c r="AL424" s="14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  <c r="BO424" s="5"/>
      <c r="BP424" s="5"/>
      <c r="BQ424" s="5"/>
      <c r="BR424" s="5"/>
      <c r="BS424" s="5"/>
      <c r="BT424" s="5"/>
      <c r="BU424" s="5"/>
      <c r="BV424" s="5"/>
      <c r="BW424" s="5"/>
    </row>
    <row r="425" spans="2:75">
      <c r="B425"/>
      <c r="C425"/>
      <c r="D425"/>
      <c r="E425"/>
      <c r="AJ425"/>
      <c r="AK425"/>
      <c r="AL425" s="14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  <c r="BO425" s="5"/>
      <c r="BP425" s="5"/>
      <c r="BQ425" s="5"/>
      <c r="BR425" s="5"/>
      <c r="BS425" s="5"/>
      <c r="BT425" s="5"/>
      <c r="BU425" s="5"/>
      <c r="BV425" s="5"/>
      <c r="BW425" s="5"/>
    </row>
    <row r="426" spans="2:75">
      <c r="B426"/>
      <c r="C426"/>
      <c r="D426"/>
      <c r="E426"/>
      <c r="AJ426"/>
      <c r="AK426"/>
      <c r="AL426" s="14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  <c r="BO426" s="5"/>
      <c r="BP426" s="5"/>
      <c r="BQ426" s="5"/>
      <c r="BR426" s="5"/>
      <c r="BS426" s="5"/>
      <c r="BT426" s="5"/>
      <c r="BU426" s="5"/>
      <c r="BV426" s="5"/>
      <c r="BW426" s="5"/>
    </row>
    <row r="427" spans="2:75">
      <c r="B427"/>
      <c r="C427"/>
      <c r="D427"/>
      <c r="E427"/>
      <c r="AJ427"/>
      <c r="AK427"/>
      <c r="AL427" s="14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  <c r="BO427" s="5"/>
      <c r="BP427" s="5"/>
      <c r="BQ427" s="5"/>
      <c r="BR427" s="5"/>
      <c r="BS427" s="5"/>
      <c r="BT427" s="5"/>
      <c r="BU427" s="5"/>
      <c r="BV427" s="5"/>
      <c r="BW427" s="5"/>
    </row>
    <row r="428" spans="2:75">
      <c r="B428"/>
      <c r="C428"/>
      <c r="D428"/>
      <c r="E428"/>
      <c r="AJ428"/>
      <c r="AK428"/>
      <c r="AL428" s="14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  <c r="BO428" s="5"/>
      <c r="BP428" s="5"/>
      <c r="BQ428" s="5"/>
      <c r="BR428" s="5"/>
      <c r="BS428" s="5"/>
      <c r="BT428" s="5"/>
      <c r="BU428" s="5"/>
      <c r="BV428" s="5"/>
      <c r="BW428" s="5"/>
    </row>
    <row r="429" spans="2:75">
      <c r="B429"/>
      <c r="C429"/>
      <c r="D429"/>
      <c r="E429"/>
      <c r="AJ429"/>
      <c r="AK429"/>
      <c r="AL429" s="14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  <c r="BO429" s="5"/>
      <c r="BP429" s="5"/>
      <c r="BQ429" s="5"/>
      <c r="BR429" s="5"/>
      <c r="BS429" s="5"/>
      <c r="BT429" s="5"/>
      <c r="BU429" s="5"/>
      <c r="BV429" s="5"/>
      <c r="BW429" s="5"/>
    </row>
    <row r="430" spans="2:75">
      <c r="B430"/>
      <c r="C430"/>
      <c r="D430"/>
      <c r="E430"/>
      <c r="AJ430"/>
      <c r="AK430"/>
      <c r="AL430" s="14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  <c r="BO430" s="5"/>
      <c r="BP430" s="5"/>
      <c r="BQ430" s="5"/>
      <c r="BR430" s="5"/>
      <c r="BS430" s="5"/>
      <c r="BT430" s="5"/>
      <c r="BU430" s="5"/>
      <c r="BV430" s="5"/>
      <c r="BW430" s="5"/>
    </row>
    <row r="431" spans="2:75">
      <c r="B431"/>
      <c r="C431"/>
      <c r="D431"/>
      <c r="E431"/>
      <c r="AJ431"/>
      <c r="AK431"/>
      <c r="AL431" s="14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  <c r="BO431" s="5"/>
      <c r="BP431" s="5"/>
      <c r="BQ431" s="5"/>
      <c r="BR431" s="5"/>
      <c r="BS431" s="5"/>
      <c r="BT431" s="5"/>
      <c r="BU431" s="5"/>
      <c r="BV431" s="5"/>
      <c r="BW431" s="5"/>
    </row>
    <row r="432" spans="2:75">
      <c r="B432"/>
      <c r="C432"/>
      <c r="D432"/>
      <c r="E432"/>
      <c r="AJ432"/>
      <c r="AK432"/>
      <c r="AL432" s="14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  <c r="BO432" s="5"/>
      <c r="BP432" s="5"/>
      <c r="BQ432" s="5"/>
      <c r="BR432" s="5"/>
      <c r="BS432" s="5"/>
      <c r="BT432" s="5"/>
      <c r="BU432" s="5"/>
      <c r="BV432" s="5"/>
      <c r="BW432" s="5"/>
    </row>
    <row r="433" spans="2:75">
      <c r="B433"/>
      <c r="C433"/>
      <c r="D433"/>
      <c r="E433"/>
      <c r="AJ433"/>
      <c r="AK433"/>
      <c r="AL433" s="14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  <c r="BO433" s="5"/>
      <c r="BP433" s="5"/>
      <c r="BQ433" s="5"/>
      <c r="BR433" s="5"/>
      <c r="BS433" s="5"/>
      <c r="BT433" s="5"/>
      <c r="BU433" s="5"/>
      <c r="BV433" s="5"/>
      <c r="BW433" s="5"/>
    </row>
    <row r="434" spans="2:75">
      <c r="B434"/>
      <c r="C434"/>
      <c r="D434"/>
      <c r="E434"/>
      <c r="AJ434"/>
      <c r="AK434"/>
      <c r="AL434" s="14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  <c r="BO434" s="5"/>
      <c r="BP434" s="5"/>
      <c r="BQ434" s="5"/>
      <c r="BR434" s="5"/>
      <c r="BS434" s="5"/>
      <c r="BT434" s="5"/>
      <c r="BU434" s="5"/>
      <c r="BV434" s="5"/>
      <c r="BW434" s="5"/>
    </row>
    <row r="435" spans="2:75">
      <c r="B435"/>
      <c r="C435"/>
      <c r="D435"/>
      <c r="E435"/>
      <c r="AJ435"/>
      <c r="AK435"/>
      <c r="AL435" s="14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  <c r="BO435" s="5"/>
      <c r="BP435" s="5"/>
      <c r="BQ435" s="5"/>
      <c r="BR435" s="5"/>
      <c r="BS435" s="5"/>
      <c r="BT435" s="5"/>
      <c r="BU435" s="5"/>
      <c r="BV435" s="5"/>
      <c r="BW435" s="5"/>
    </row>
    <row r="436" spans="2:75">
      <c r="B436"/>
      <c r="C436"/>
      <c r="D436"/>
      <c r="E436"/>
      <c r="AJ436"/>
      <c r="AK436"/>
      <c r="AL436" s="14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  <c r="BO436" s="5"/>
      <c r="BP436" s="5"/>
      <c r="BQ436" s="5"/>
      <c r="BR436" s="5"/>
      <c r="BS436" s="5"/>
      <c r="BT436" s="5"/>
      <c r="BU436" s="5"/>
      <c r="BV436" s="5"/>
      <c r="BW436" s="5"/>
    </row>
    <row r="437" spans="2:75">
      <c r="B437"/>
      <c r="C437"/>
      <c r="D437"/>
      <c r="E437"/>
      <c r="AJ437"/>
      <c r="AK437"/>
      <c r="AL437" s="14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  <c r="BO437" s="5"/>
      <c r="BP437" s="5"/>
      <c r="BQ437" s="5"/>
      <c r="BR437" s="5"/>
      <c r="BS437" s="5"/>
      <c r="BT437" s="5"/>
      <c r="BU437" s="5"/>
      <c r="BV437" s="5"/>
      <c r="BW437" s="5"/>
    </row>
    <row r="438" spans="2:75">
      <c r="B438"/>
      <c r="C438"/>
      <c r="D438"/>
      <c r="E438"/>
      <c r="AJ438"/>
      <c r="AK438"/>
      <c r="AL438" s="14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  <c r="BO438" s="5"/>
      <c r="BP438" s="5"/>
      <c r="BQ438" s="5"/>
      <c r="BR438" s="5"/>
      <c r="BS438" s="5"/>
      <c r="BT438" s="5"/>
      <c r="BU438" s="5"/>
      <c r="BV438" s="5"/>
      <c r="BW438" s="5"/>
    </row>
    <row r="439" spans="2:75">
      <c r="B439"/>
      <c r="C439"/>
      <c r="D439"/>
      <c r="E439"/>
      <c r="AJ439"/>
      <c r="AK439"/>
      <c r="AL439" s="14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  <c r="BO439" s="5"/>
      <c r="BP439" s="5"/>
      <c r="BQ439" s="5"/>
      <c r="BR439" s="5"/>
      <c r="BS439" s="5"/>
      <c r="BT439" s="5"/>
      <c r="BU439" s="5"/>
      <c r="BV439" s="5"/>
      <c r="BW439" s="5"/>
    </row>
    <row r="440" spans="2:75">
      <c r="B440"/>
      <c r="C440"/>
      <c r="D440"/>
      <c r="E440"/>
      <c r="AJ440"/>
      <c r="AK440"/>
      <c r="AL440" s="14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  <c r="BO440" s="5"/>
      <c r="BP440" s="5"/>
      <c r="BQ440" s="5"/>
      <c r="BR440" s="5"/>
      <c r="BS440" s="5"/>
      <c r="BT440" s="5"/>
      <c r="BU440" s="5"/>
      <c r="BV440" s="5"/>
      <c r="BW440" s="5"/>
    </row>
    <row r="441" spans="2:75">
      <c r="B441"/>
      <c r="C441"/>
      <c r="D441"/>
      <c r="E441"/>
      <c r="AJ441"/>
      <c r="AK441"/>
      <c r="AL441" s="14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  <c r="BO441" s="5"/>
      <c r="BP441" s="5"/>
      <c r="BQ441" s="5"/>
      <c r="BR441" s="5"/>
      <c r="BS441" s="5"/>
      <c r="BT441" s="5"/>
      <c r="BU441" s="5"/>
      <c r="BV441" s="5"/>
      <c r="BW441" s="5"/>
    </row>
    <row r="442" spans="2:75">
      <c r="B442"/>
      <c r="C442"/>
      <c r="D442"/>
      <c r="E442"/>
      <c r="AJ442"/>
      <c r="AK442"/>
      <c r="AL442" s="14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  <c r="BO442" s="5"/>
      <c r="BP442" s="5"/>
      <c r="BQ442" s="5"/>
      <c r="BR442" s="5"/>
      <c r="BS442" s="5"/>
      <c r="BT442" s="5"/>
      <c r="BU442" s="5"/>
      <c r="BV442" s="5"/>
      <c r="BW442" s="5"/>
    </row>
    <row r="443" spans="2:75">
      <c r="B443"/>
      <c r="C443"/>
      <c r="D443"/>
      <c r="E443"/>
      <c r="AJ443"/>
      <c r="AK443"/>
      <c r="AL443" s="14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  <c r="BO443" s="5"/>
      <c r="BP443" s="5"/>
      <c r="BQ443" s="5"/>
      <c r="BR443" s="5"/>
      <c r="BS443" s="5"/>
      <c r="BT443" s="5"/>
      <c r="BU443" s="5"/>
      <c r="BV443" s="5"/>
      <c r="BW443" s="5"/>
    </row>
    <row r="444" spans="2:75">
      <c r="B444"/>
      <c r="C444"/>
      <c r="D444"/>
      <c r="E444"/>
      <c r="AJ444"/>
      <c r="AK444"/>
      <c r="AL444" s="14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  <c r="BO444" s="5"/>
      <c r="BP444" s="5"/>
      <c r="BQ444" s="5"/>
      <c r="BR444" s="5"/>
      <c r="BS444" s="5"/>
      <c r="BT444" s="5"/>
      <c r="BU444" s="5"/>
      <c r="BV444" s="5"/>
      <c r="BW444" s="5"/>
    </row>
    <row r="445" spans="2:75">
      <c r="B445"/>
      <c r="C445"/>
      <c r="D445"/>
      <c r="E445"/>
      <c r="AJ445"/>
      <c r="AK445"/>
      <c r="AL445" s="14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  <c r="BO445" s="5"/>
      <c r="BP445" s="5"/>
      <c r="BQ445" s="5"/>
      <c r="BR445" s="5"/>
      <c r="BS445" s="5"/>
      <c r="BT445" s="5"/>
      <c r="BU445" s="5"/>
      <c r="BV445" s="5"/>
      <c r="BW445" s="5"/>
    </row>
    <row r="446" spans="2:75">
      <c r="B446"/>
      <c r="C446"/>
      <c r="D446"/>
      <c r="E446"/>
      <c r="AJ446"/>
      <c r="AK446"/>
      <c r="AL446" s="14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  <c r="BO446" s="5"/>
      <c r="BP446" s="5"/>
      <c r="BQ446" s="5"/>
      <c r="BR446" s="5"/>
      <c r="BS446" s="5"/>
      <c r="BT446" s="5"/>
      <c r="BU446" s="5"/>
      <c r="BV446" s="5"/>
      <c r="BW446" s="5"/>
    </row>
    <row r="447" spans="2:75">
      <c r="B447"/>
      <c r="C447"/>
      <c r="D447"/>
      <c r="E447"/>
      <c r="AJ447"/>
      <c r="AK447"/>
      <c r="AL447" s="14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  <c r="BO447" s="5"/>
      <c r="BP447" s="5"/>
      <c r="BQ447" s="5"/>
      <c r="BR447" s="5"/>
      <c r="BS447" s="5"/>
      <c r="BT447" s="5"/>
      <c r="BU447" s="5"/>
      <c r="BV447" s="5"/>
      <c r="BW447" s="5"/>
    </row>
    <row r="448" spans="2:75">
      <c r="B448"/>
      <c r="C448"/>
      <c r="D448"/>
      <c r="E448"/>
      <c r="AJ448"/>
      <c r="AK448"/>
      <c r="AL448" s="14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  <c r="BO448" s="5"/>
      <c r="BP448" s="5"/>
      <c r="BQ448" s="5"/>
      <c r="BR448" s="5"/>
      <c r="BS448" s="5"/>
      <c r="BT448" s="5"/>
      <c r="BU448" s="5"/>
      <c r="BV448" s="5"/>
      <c r="BW448" s="5"/>
    </row>
    <row r="449" spans="2:75">
      <c r="B449"/>
      <c r="C449"/>
      <c r="D449"/>
      <c r="E449"/>
      <c r="AJ449"/>
      <c r="AK449"/>
      <c r="AL449" s="14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  <c r="BO449" s="5"/>
      <c r="BP449" s="5"/>
      <c r="BQ449" s="5"/>
      <c r="BR449" s="5"/>
      <c r="BS449" s="5"/>
      <c r="BT449" s="5"/>
      <c r="BU449" s="5"/>
      <c r="BV449" s="5"/>
      <c r="BW449" s="5"/>
    </row>
    <row r="450" spans="2:75">
      <c r="B450"/>
      <c r="C450"/>
      <c r="D450"/>
      <c r="E450"/>
      <c r="AJ450"/>
      <c r="AK450"/>
      <c r="AL450" s="14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  <c r="BO450" s="5"/>
      <c r="BP450" s="5"/>
      <c r="BQ450" s="5"/>
      <c r="BR450" s="5"/>
      <c r="BS450" s="5"/>
      <c r="BT450" s="5"/>
      <c r="BU450" s="5"/>
      <c r="BV450" s="5"/>
      <c r="BW450" s="5"/>
    </row>
    <row r="451" spans="2:75">
      <c r="B451"/>
      <c r="C451"/>
      <c r="D451"/>
      <c r="E451"/>
      <c r="AJ451"/>
      <c r="AK451"/>
      <c r="AL451" s="14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  <c r="BO451" s="5"/>
      <c r="BP451" s="5"/>
      <c r="BQ451" s="5"/>
      <c r="BR451" s="5"/>
      <c r="BS451" s="5"/>
      <c r="BT451" s="5"/>
      <c r="BU451" s="5"/>
      <c r="BV451" s="5"/>
      <c r="BW451" s="5"/>
    </row>
    <row r="452" spans="2:75">
      <c r="B452"/>
      <c r="C452"/>
      <c r="D452"/>
      <c r="E452"/>
      <c r="AJ452"/>
      <c r="AK452"/>
      <c r="AL452" s="14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  <c r="BO452" s="5"/>
      <c r="BP452" s="5"/>
      <c r="BQ452" s="5"/>
      <c r="BR452" s="5"/>
      <c r="BS452" s="5"/>
      <c r="BT452" s="5"/>
      <c r="BU452" s="5"/>
      <c r="BV452" s="5"/>
      <c r="BW452" s="5"/>
    </row>
    <row r="453" spans="2:75">
      <c r="B453"/>
      <c r="C453"/>
      <c r="D453"/>
      <c r="E453"/>
      <c r="AJ453"/>
      <c r="AK453"/>
      <c r="AL453" s="14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  <c r="BO453" s="5"/>
      <c r="BP453" s="5"/>
      <c r="BQ453" s="5"/>
      <c r="BR453" s="5"/>
      <c r="BS453" s="5"/>
      <c r="BT453" s="5"/>
      <c r="BU453" s="5"/>
      <c r="BV453" s="5"/>
      <c r="BW453" s="5"/>
    </row>
    <row r="454" spans="2:75">
      <c r="B454"/>
      <c r="C454"/>
      <c r="D454"/>
      <c r="E454"/>
      <c r="AJ454"/>
      <c r="AK454"/>
      <c r="AL454" s="14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  <c r="BO454" s="5"/>
      <c r="BP454" s="5"/>
      <c r="BQ454" s="5"/>
      <c r="BR454" s="5"/>
      <c r="BS454" s="5"/>
      <c r="BT454" s="5"/>
      <c r="BU454" s="5"/>
      <c r="BV454" s="5"/>
      <c r="BW454" s="5"/>
    </row>
    <row r="455" spans="2:75">
      <c r="B455"/>
      <c r="C455"/>
      <c r="D455"/>
      <c r="E455"/>
      <c r="AJ455"/>
      <c r="AK455"/>
      <c r="AL455" s="14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  <c r="BO455" s="5"/>
      <c r="BP455" s="5"/>
      <c r="BQ455" s="5"/>
      <c r="BR455" s="5"/>
      <c r="BS455" s="5"/>
      <c r="BT455" s="5"/>
      <c r="BU455" s="5"/>
      <c r="BV455" s="5"/>
      <c r="BW455" s="5"/>
    </row>
    <row r="456" spans="2:75">
      <c r="B456"/>
      <c r="C456"/>
      <c r="D456"/>
      <c r="E456"/>
      <c r="AJ456"/>
      <c r="AK456"/>
      <c r="AL456" s="14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  <c r="BO456" s="5"/>
      <c r="BP456" s="5"/>
      <c r="BQ456" s="5"/>
      <c r="BR456" s="5"/>
      <c r="BS456" s="5"/>
      <c r="BT456" s="5"/>
      <c r="BU456" s="5"/>
      <c r="BV456" s="5"/>
      <c r="BW456" s="5"/>
    </row>
    <row r="457" spans="2:75">
      <c r="B457"/>
      <c r="C457"/>
      <c r="D457"/>
      <c r="E457"/>
      <c r="AJ457"/>
      <c r="AK457"/>
      <c r="AL457" s="14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  <c r="BO457" s="5"/>
      <c r="BP457" s="5"/>
      <c r="BQ457" s="5"/>
      <c r="BR457" s="5"/>
      <c r="BS457" s="5"/>
      <c r="BT457" s="5"/>
      <c r="BU457" s="5"/>
      <c r="BV457" s="5"/>
      <c r="BW457" s="5"/>
    </row>
    <row r="458" spans="2:75">
      <c r="B458"/>
      <c r="C458"/>
      <c r="D458"/>
      <c r="E458"/>
      <c r="AJ458"/>
      <c r="AK458"/>
      <c r="AL458" s="14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  <c r="BO458" s="5"/>
      <c r="BP458" s="5"/>
      <c r="BQ458" s="5"/>
      <c r="BR458" s="5"/>
      <c r="BS458" s="5"/>
      <c r="BT458" s="5"/>
      <c r="BU458" s="5"/>
      <c r="BV458" s="5"/>
      <c r="BW458" s="5"/>
    </row>
    <row r="459" spans="2:75">
      <c r="B459"/>
      <c r="C459"/>
      <c r="D459"/>
      <c r="E459"/>
      <c r="AJ459"/>
      <c r="AK459"/>
      <c r="AL459" s="14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  <c r="BO459" s="5"/>
      <c r="BP459" s="5"/>
      <c r="BQ459" s="5"/>
      <c r="BR459" s="5"/>
      <c r="BS459" s="5"/>
      <c r="BT459" s="5"/>
      <c r="BU459" s="5"/>
      <c r="BV459" s="5"/>
      <c r="BW459" s="5"/>
    </row>
    <row r="460" spans="2:75">
      <c r="B460"/>
      <c r="C460"/>
      <c r="D460"/>
      <c r="E460"/>
      <c r="AJ460"/>
      <c r="AK460"/>
      <c r="AL460" s="14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  <c r="BO460" s="5"/>
      <c r="BP460" s="5"/>
      <c r="BQ460" s="5"/>
      <c r="BR460" s="5"/>
      <c r="BS460" s="5"/>
      <c r="BT460" s="5"/>
      <c r="BU460" s="5"/>
      <c r="BV460" s="5"/>
      <c r="BW460" s="5"/>
    </row>
    <row r="461" spans="2:75">
      <c r="B461"/>
      <c r="C461"/>
      <c r="D461"/>
      <c r="E461"/>
      <c r="AJ461"/>
      <c r="AK461"/>
      <c r="AL461" s="14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  <c r="BO461" s="5"/>
      <c r="BP461" s="5"/>
      <c r="BQ461" s="5"/>
      <c r="BR461" s="5"/>
      <c r="BS461" s="5"/>
      <c r="BT461" s="5"/>
      <c r="BU461" s="5"/>
      <c r="BV461" s="5"/>
      <c r="BW461" s="5"/>
    </row>
    <row r="462" spans="2:75">
      <c r="B462"/>
      <c r="C462"/>
      <c r="D462"/>
      <c r="E462"/>
      <c r="AJ462"/>
      <c r="AK462"/>
      <c r="AL462" s="14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  <c r="BO462" s="5"/>
      <c r="BP462" s="5"/>
      <c r="BQ462" s="5"/>
      <c r="BR462" s="5"/>
      <c r="BS462" s="5"/>
      <c r="BT462" s="5"/>
      <c r="BU462" s="5"/>
      <c r="BV462" s="5"/>
      <c r="BW462" s="5"/>
    </row>
    <row r="463" spans="2:75">
      <c r="B463"/>
      <c r="C463"/>
      <c r="D463"/>
      <c r="E463"/>
      <c r="AJ463"/>
      <c r="AK463"/>
      <c r="AL463" s="14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  <c r="BO463" s="5"/>
      <c r="BP463" s="5"/>
      <c r="BQ463" s="5"/>
      <c r="BR463" s="5"/>
      <c r="BS463" s="5"/>
      <c r="BT463" s="5"/>
      <c r="BU463" s="5"/>
      <c r="BV463" s="5"/>
      <c r="BW463" s="5"/>
    </row>
    <row r="464" spans="2:75">
      <c r="B464"/>
      <c r="C464"/>
      <c r="D464"/>
      <c r="E464"/>
      <c r="AJ464"/>
      <c r="AK464"/>
      <c r="AL464" s="14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  <c r="BO464" s="5"/>
      <c r="BP464" s="5"/>
      <c r="BQ464" s="5"/>
      <c r="BR464" s="5"/>
      <c r="BS464" s="5"/>
      <c r="BT464" s="5"/>
      <c r="BU464" s="5"/>
      <c r="BV464" s="5"/>
      <c r="BW464" s="5"/>
    </row>
    <row r="465" spans="2:75">
      <c r="B465"/>
      <c r="C465"/>
      <c r="D465"/>
      <c r="E465"/>
      <c r="AJ465"/>
      <c r="AK465"/>
      <c r="AL465" s="14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  <c r="BO465" s="5"/>
      <c r="BP465" s="5"/>
      <c r="BQ465" s="5"/>
      <c r="BR465" s="5"/>
      <c r="BS465" s="5"/>
      <c r="BT465" s="5"/>
      <c r="BU465" s="5"/>
      <c r="BV465" s="5"/>
      <c r="BW465" s="5"/>
    </row>
    <row r="466" spans="2:75">
      <c r="B466"/>
      <c r="C466"/>
      <c r="D466"/>
      <c r="E466"/>
      <c r="AJ466"/>
      <c r="AK466"/>
      <c r="AL466" s="14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  <c r="BO466" s="5"/>
      <c r="BP466" s="5"/>
      <c r="BQ466" s="5"/>
      <c r="BR466" s="5"/>
      <c r="BS466" s="5"/>
      <c r="BT466" s="5"/>
      <c r="BU466" s="5"/>
      <c r="BV466" s="5"/>
      <c r="BW466" s="5"/>
    </row>
    <row r="467" spans="2:75">
      <c r="B467"/>
      <c r="C467"/>
      <c r="D467"/>
      <c r="E467"/>
      <c r="AJ467"/>
      <c r="AK467"/>
      <c r="AL467" s="14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  <c r="BO467" s="5"/>
      <c r="BP467" s="5"/>
      <c r="BQ467" s="5"/>
      <c r="BR467" s="5"/>
      <c r="BS467" s="5"/>
      <c r="BT467" s="5"/>
      <c r="BU467" s="5"/>
      <c r="BV467" s="5"/>
      <c r="BW467" s="5"/>
    </row>
    <row r="468" spans="2:75">
      <c r="B468"/>
      <c r="C468"/>
      <c r="D468"/>
      <c r="E468"/>
      <c r="AJ468"/>
      <c r="AK468"/>
      <c r="AL468" s="14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  <c r="BO468" s="5"/>
      <c r="BP468" s="5"/>
      <c r="BQ468" s="5"/>
      <c r="BR468" s="5"/>
      <c r="BS468" s="5"/>
      <c r="BT468" s="5"/>
      <c r="BU468" s="5"/>
      <c r="BV468" s="5"/>
      <c r="BW468" s="5"/>
    </row>
    <row r="469" spans="2:75">
      <c r="B469"/>
      <c r="C469"/>
      <c r="D469"/>
      <c r="E469"/>
      <c r="AJ469"/>
      <c r="AK469"/>
      <c r="AL469" s="14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  <c r="BO469" s="5"/>
      <c r="BP469" s="5"/>
      <c r="BQ469" s="5"/>
      <c r="BR469" s="5"/>
      <c r="BS469" s="5"/>
      <c r="BT469" s="5"/>
      <c r="BU469" s="5"/>
      <c r="BV469" s="5"/>
      <c r="BW469" s="5"/>
    </row>
    <row r="470" spans="2:75">
      <c r="B470"/>
      <c r="C470"/>
      <c r="D470"/>
      <c r="E470"/>
      <c r="AJ470"/>
      <c r="AK470"/>
      <c r="AL470" s="14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  <c r="BO470" s="5"/>
      <c r="BP470" s="5"/>
      <c r="BQ470" s="5"/>
      <c r="BR470" s="5"/>
      <c r="BS470" s="5"/>
      <c r="BT470" s="5"/>
      <c r="BU470" s="5"/>
      <c r="BV470" s="5"/>
      <c r="BW470" s="5"/>
    </row>
    <row r="471" spans="2:75">
      <c r="B471"/>
      <c r="C471"/>
      <c r="D471"/>
      <c r="E471"/>
      <c r="AJ471"/>
      <c r="AK471"/>
      <c r="AL471" s="14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  <c r="BO471" s="5"/>
      <c r="BP471" s="5"/>
      <c r="BQ471" s="5"/>
      <c r="BR471" s="5"/>
      <c r="BS471" s="5"/>
      <c r="BT471" s="5"/>
      <c r="BU471" s="5"/>
      <c r="BV471" s="5"/>
      <c r="BW471" s="5"/>
    </row>
    <row r="472" spans="2:75">
      <c r="B472"/>
      <c r="C472"/>
      <c r="D472"/>
      <c r="E472"/>
      <c r="AJ472"/>
      <c r="AK472"/>
      <c r="AL472" s="14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  <c r="BO472" s="5"/>
      <c r="BP472" s="5"/>
      <c r="BQ472" s="5"/>
      <c r="BR472" s="5"/>
      <c r="BS472" s="5"/>
      <c r="BT472" s="5"/>
      <c r="BU472" s="5"/>
      <c r="BV472" s="5"/>
      <c r="BW472" s="5"/>
    </row>
    <row r="473" spans="2:75">
      <c r="B473"/>
      <c r="C473"/>
      <c r="D473"/>
      <c r="E473"/>
      <c r="AJ473"/>
      <c r="AK473"/>
      <c r="AL473" s="14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  <c r="BO473" s="5"/>
      <c r="BP473" s="5"/>
      <c r="BQ473" s="5"/>
      <c r="BR473" s="5"/>
      <c r="BS473" s="5"/>
      <c r="BT473" s="5"/>
      <c r="BU473" s="5"/>
      <c r="BV473" s="5"/>
      <c r="BW473" s="5"/>
    </row>
    <row r="474" spans="2:75">
      <c r="B474"/>
      <c r="C474"/>
      <c r="D474"/>
      <c r="E474"/>
      <c r="AJ474"/>
      <c r="AK474"/>
      <c r="AL474" s="14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  <c r="BO474" s="5"/>
      <c r="BP474" s="5"/>
      <c r="BQ474" s="5"/>
      <c r="BR474" s="5"/>
      <c r="BS474" s="5"/>
      <c r="BT474" s="5"/>
      <c r="BU474" s="5"/>
      <c r="BV474" s="5"/>
      <c r="BW474" s="5"/>
    </row>
    <row r="475" spans="2:75">
      <c r="B475"/>
      <c r="C475"/>
      <c r="D475"/>
      <c r="E475"/>
      <c r="AJ475"/>
      <c r="AK475"/>
      <c r="AL475" s="14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  <c r="BO475" s="5"/>
      <c r="BP475" s="5"/>
      <c r="BQ475" s="5"/>
      <c r="BR475" s="5"/>
      <c r="BS475" s="5"/>
      <c r="BT475" s="5"/>
      <c r="BU475" s="5"/>
      <c r="BV475" s="5"/>
      <c r="BW475" s="5"/>
    </row>
    <row r="476" spans="2:75">
      <c r="B476"/>
      <c r="C476"/>
      <c r="D476"/>
      <c r="E476"/>
      <c r="AJ476"/>
      <c r="AK476"/>
      <c r="AL476" s="14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  <c r="BO476" s="5"/>
      <c r="BP476" s="5"/>
      <c r="BQ476" s="5"/>
      <c r="BR476" s="5"/>
      <c r="BS476" s="5"/>
      <c r="BT476" s="5"/>
      <c r="BU476" s="5"/>
      <c r="BV476" s="5"/>
      <c r="BW476" s="5"/>
    </row>
    <row r="477" spans="2:75">
      <c r="B477"/>
      <c r="C477"/>
      <c r="D477"/>
      <c r="E477"/>
      <c r="AJ477"/>
      <c r="AK477"/>
      <c r="AL477" s="14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  <c r="BO477" s="5"/>
      <c r="BP477" s="5"/>
      <c r="BQ477" s="5"/>
      <c r="BR477" s="5"/>
      <c r="BS477" s="5"/>
      <c r="BT477" s="5"/>
      <c r="BU477" s="5"/>
      <c r="BV477" s="5"/>
      <c r="BW477" s="5"/>
    </row>
    <row r="478" spans="2:75">
      <c r="B478"/>
      <c r="C478"/>
      <c r="D478"/>
      <c r="E478"/>
      <c r="AJ478"/>
      <c r="AK478"/>
      <c r="AL478" s="14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  <c r="BO478" s="5"/>
      <c r="BP478" s="5"/>
      <c r="BQ478" s="5"/>
      <c r="BR478" s="5"/>
      <c r="BS478" s="5"/>
      <c r="BT478" s="5"/>
      <c r="BU478" s="5"/>
      <c r="BV478" s="5"/>
      <c r="BW478" s="5"/>
    </row>
    <row r="479" spans="2:75">
      <c r="B479"/>
      <c r="C479"/>
      <c r="D479"/>
      <c r="E479"/>
      <c r="AJ479"/>
      <c r="AK479"/>
      <c r="AL479" s="14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  <c r="BO479" s="5"/>
      <c r="BP479" s="5"/>
      <c r="BQ479" s="5"/>
      <c r="BR479" s="5"/>
      <c r="BS479" s="5"/>
      <c r="BT479" s="5"/>
      <c r="BU479" s="5"/>
      <c r="BV479" s="5"/>
      <c r="BW479" s="5"/>
    </row>
    <row r="480" spans="2:75">
      <c r="B480"/>
      <c r="C480"/>
      <c r="D480"/>
      <c r="E480"/>
      <c r="AJ480"/>
      <c r="AK480"/>
      <c r="AL480" s="14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  <c r="BO480" s="5"/>
      <c r="BP480" s="5"/>
      <c r="BQ480" s="5"/>
      <c r="BR480" s="5"/>
      <c r="BS480" s="5"/>
      <c r="BT480" s="5"/>
      <c r="BU480" s="5"/>
      <c r="BV480" s="5"/>
      <c r="BW480" s="5"/>
    </row>
    <row r="481" spans="2:75">
      <c r="B481"/>
      <c r="C481"/>
      <c r="D481"/>
      <c r="E481"/>
      <c r="AJ481"/>
      <c r="AK481"/>
      <c r="AL481" s="14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  <c r="BO481" s="5"/>
      <c r="BP481" s="5"/>
      <c r="BQ481" s="5"/>
      <c r="BR481" s="5"/>
      <c r="BS481" s="5"/>
      <c r="BT481" s="5"/>
      <c r="BU481" s="5"/>
      <c r="BV481" s="5"/>
      <c r="BW481" s="5"/>
    </row>
    <row r="482" spans="2:75">
      <c r="B482"/>
      <c r="C482"/>
      <c r="D482"/>
      <c r="E482"/>
      <c r="AJ482"/>
      <c r="AK482"/>
      <c r="AL482" s="14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  <c r="BO482" s="5"/>
      <c r="BP482" s="5"/>
      <c r="BQ482" s="5"/>
      <c r="BR482" s="5"/>
      <c r="BS482" s="5"/>
      <c r="BT482" s="5"/>
      <c r="BU482" s="5"/>
      <c r="BV482" s="5"/>
      <c r="BW482" s="5"/>
    </row>
    <row r="483" spans="2:75">
      <c r="B483"/>
      <c r="C483"/>
      <c r="D483"/>
      <c r="E483"/>
      <c r="AJ483"/>
      <c r="AK483"/>
      <c r="AL483" s="14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  <c r="BO483" s="5"/>
      <c r="BP483" s="5"/>
      <c r="BQ483" s="5"/>
      <c r="BR483" s="5"/>
      <c r="BS483" s="5"/>
      <c r="BT483" s="5"/>
      <c r="BU483" s="5"/>
      <c r="BV483" s="5"/>
      <c r="BW483" s="5"/>
    </row>
    <row r="484" spans="2:75">
      <c r="B484"/>
      <c r="C484"/>
      <c r="D484"/>
      <c r="E484"/>
      <c r="AJ484"/>
      <c r="AK484"/>
      <c r="AL484" s="14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  <c r="BO484" s="5"/>
      <c r="BP484" s="5"/>
      <c r="BQ484" s="5"/>
      <c r="BR484" s="5"/>
      <c r="BS484" s="5"/>
      <c r="BT484" s="5"/>
      <c r="BU484" s="5"/>
      <c r="BV484" s="5"/>
      <c r="BW484" s="5"/>
    </row>
    <row r="485" spans="2:75">
      <c r="B485"/>
      <c r="C485"/>
      <c r="D485"/>
      <c r="E485"/>
      <c r="AJ485"/>
      <c r="AK485"/>
      <c r="AL485" s="14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  <c r="BO485" s="5"/>
      <c r="BP485" s="5"/>
      <c r="BQ485" s="5"/>
      <c r="BR485" s="5"/>
      <c r="BS485" s="5"/>
      <c r="BT485" s="5"/>
      <c r="BU485" s="5"/>
      <c r="BV485" s="5"/>
      <c r="BW485" s="5"/>
    </row>
    <row r="486" spans="2:75">
      <c r="B486"/>
      <c r="C486"/>
      <c r="D486"/>
      <c r="E486"/>
      <c r="AJ486"/>
      <c r="AK486"/>
      <c r="AL486" s="14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  <c r="BO486" s="5"/>
      <c r="BP486" s="5"/>
      <c r="BQ486" s="5"/>
      <c r="BR486" s="5"/>
      <c r="BS486" s="5"/>
      <c r="BT486" s="5"/>
      <c r="BU486" s="5"/>
      <c r="BV486" s="5"/>
      <c r="BW486" s="5"/>
    </row>
    <row r="487" spans="2:75">
      <c r="B487"/>
      <c r="C487"/>
      <c r="D487"/>
      <c r="E487"/>
      <c r="AJ487"/>
      <c r="AK487"/>
      <c r="AL487" s="14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  <c r="BO487" s="5"/>
      <c r="BP487" s="5"/>
      <c r="BQ487" s="5"/>
      <c r="BR487" s="5"/>
      <c r="BS487" s="5"/>
      <c r="BT487" s="5"/>
      <c r="BU487" s="5"/>
      <c r="BV487" s="5"/>
      <c r="BW487" s="5"/>
    </row>
    <row r="488" spans="2:75">
      <c r="B488"/>
      <c r="C488"/>
      <c r="D488"/>
      <c r="E488"/>
      <c r="AJ488"/>
      <c r="AK488"/>
      <c r="AL488" s="14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  <c r="BO488" s="5"/>
      <c r="BP488" s="5"/>
      <c r="BQ488" s="5"/>
      <c r="BR488" s="5"/>
      <c r="BS488" s="5"/>
      <c r="BT488" s="5"/>
      <c r="BU488" s="5"/>
      <c r="BV488" s="5"/>
      <c r="BW488" s="5"/>
    </row>
    <row r="489" spans="2:75">
      <c r="B489"/>
      <c r="C489"/>
      <c r="D489"/>
      <c r="E489"/>
      <c r="AJ489"/>
      <c r="AK489"/>
      <c r="AL489" s="14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  <c r="BO489" s="5"/>
      <c r="BP489" s="5"/>
      <c r="BQ489" s="5"/>
      <c r="BR489" s="5"/>
      <c r="BS489" s="5"/>
      <c r="BT489" s="5"/>
      <c r="BU489" s="5"/>
      <c r="BV489" s="5"/>
      <c r="BW489" s="5"/>
    </row>
    <row r="490" spans="2:75">
      <c r="B490"/>
      <c r="C490"/>
      <c r="D490"/>
      <c r="E490"/>
      <c r="AJ490"/>
      <c r="AK490"/>
      <c r="AL490" s="14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  <c r="BO490" s="5"/>
      <c r="BP490" s="5"/>
      <c r="BQ490" s="5"/>
      <c r="BR490" s="5"/>
      <c r="BS490" s="5"/>
      <c r="BT490" s="5"/>
      <c r="BU490" s="5"/>
      <c r="BV490" s="5"/>
      <c r="BW490" s="5"/>
    </row>
    <row r="491" spans="2:75">
      <c r="B491"/>
      <c r="C491"/>
      <c r="D491"/>
      <c r="E491"/>
      <c r="AJ491"/>
      <c r="AK491"/>
      <c r="AL491" s="14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  <c r="BO491" s="5"/>
      <c r="BP491" s="5"/>
      <c r="BQ491" s="5"/>
      <c r="BR491" s="5"/>
      <c r="BS491" s="5"/>
      <c r="BT491" s="5"/>
      <c r="BU491" s="5"/>
      <c r="BV491" s="5"/>
      <c r="BW491" s="5"/>
    </row>
    <row r="492" spans="2:75">
      <c r="B492"/>
      <c r="C492"/>
      <c r="D492"/>
      <c r="E492"/>
      <c r="AJ492"/>
      <c r="AK492"/>
      <c r="AL492" s="14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  <c r="BO492" s="5"/>
      <c r="BP492" s="5"/>
      <c r="BQ492" s="5"/>
      <c r="BR492" s="5"/>
      <c r="BS492" s="5"/>
      <c r="BT492" s="5"/>
      <c r="BU492" s="5"/>
      <c r="BV492" s="5"/>
      <c r="BW492" s="5"/>
    </row>
    <row r="493" spans="2:75">
      <c r="B493"/>
      <c r="C493"/>
      <c r="D493"/>
      <c r="E493"/>
      <c r="AJ493"/>
      <c r="AK493"/>
      <c r="AL493" s="14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  <c r="BO493" s="5"/>
      <c r="BP493" s="5"/>
      <c r="BQ493" s="5"/>
      <c r="BR493" s="5"/>
      <c r="BS493" s="5"/>
      <c r="BT493" s="5"/>
      <c r="BU493" s="5"/>
      <c r="BV493" s="5"/>
      <c r="BW493" s="5"/>
    </row>
    <row r="494" spans="2:75">
      <c r="B494"/>
      <c r="C494"/>
      <c r="D494"/>
      <c r="E494"/>
      <c r="AJ494"/>
      <c r="AK494"/>
      <c r="AL494" s="14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  <c r="BO494" s="5"/>
      <c r="BP494" s="5"/>
      <c r="BQ494" s="5"/>
      <c r="BR494" s="5"/>
      <c r="BS494" s="5"/>
      <c r="BT494" s="5"/>
      <c r="BU494" s="5"/>
      <c r="BV494" s="5"/>
      <c r="BW494" s="5"/>
    </row>
    <row r="495" spans="2:75">
      <c r="B495"/>
      <c r="C495"/>
      <c r="D495"/>
      <c r="E495"/>
      <c r="AJ495"/>
      <c r="AK495"/>
      <c r="AL495" s="14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  <c r="BO495" s="5"/>
      <c r="BP495" s="5"/>
      <c r="BQ495" s="5"/>
      <c r="BR495" s="5"/>
      <c r="BS495" s="5"/>
      <c r="BT495" s="5"/>
      <c r="BU495" s="5"/>
      <c r="BV495" s="5"/>
      <c r="BW495" s="5"/>
    </row>
    <row r="496" spans="2:75">
      <c r="B496"/>
      <c r="C496"/>
      <c r="D496"/>
      <c r="E496"/>
      <c r="AJ496"/>
      <c r="AK496"/>
      <c r="AL496" s="14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  <c r="BO496" s="5"/>
      <c r="BP496" s="5"/>
      <c r="BQ496" s="5"/>
      <c r="BR496" s="5"/>
      <c r="BS496" s="5"/>
      <c r="BT496" s="5"/>
      <c r="BU496" s="5"/>
      <c r="BV496" s="5"/>
      <c r="BW496" s="5"/>
    </row>
    <row r="497" spans="2:75">
      <c r="B497"/>
      <c r="C497"/>
      <c r="D497"/>
      <c r="E497"/>
      <c r="AJ497"/>
      <c r="AK497"/>
      <c r="AL497" s="14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  <c r="BO497" s="5"/>
      <c r="BP497" s="5"/>
      <c r="BQ497" s="5"/>
      <c r="BR497" s="5"/>
      <c r="BS497" s="5"/>
      <c r="BT497" s="5"/>
      <c r="BU497" s="5"/>
      <c r="BV497" s="5"/>
      <c r="BW497" s="5"/>
    </row>
    <row r="498" spans="2:75">
      <c r="B498"/>
      <c r="C498"/>
      <c r="D498"/>
      <c r="E498"/>
      <c r="AJ498"/>
      <c r="AK498"/>
      <c r="AL498" s="14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  <c r="BO498" s="5"/>
      <c r="BP498" s="5"/>
      <c r="BQ498" s="5"/>
      <c r="BR498" s="5"/>
      <c r="BS498" s="5"/>
      <c r="BT498" s="5"/>
      <c r="BU498" s="5"/>
      <c r="BV498" s="5"/>
      <c r="BW498" s="5"/>
    </row>
    <row r="499" spans="2:75">
      <c r="B499"/>
      <c r="C499"/>
      <c r="D499"/>
      <c r="E499"/>
      <c r="AJ499"/>
      <c r="AK499"/>
      <c r="AL499" s="14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  <c r="BO499" s="5"/>
      <c r="BP499" s="5"/>
      <c r="BQ499" s="5"/>
      <c r="BR499" s="5"/>
      <c r="BS499" s="5"/>
      <c r="BT499" s="5"/>
      <c r="BU499" s="5"/>
      <c r="BV499" s="5"/>
      <c r="BW499" s="5"/>
    </row>
    <row r="500" spans="2:75">
      <c r="B500"/>
      <c r="C500"/>
      <c r="D500"/>
      <c r="E500"/>
      <c r="AJ500"/>
      <c r="AK500"/>
      <c r="AL500" s="14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  <c r="BO500" s="5"/>
      <c r="BP500" s="5"/>
      <c r="BQ500" s="5"/>
      <c r="BR500" s="5"/>
      <c r="BS500" s="5"/>
      <c r="BT500" s="5"/>
      <c r="BU500" s="5"/>
      <c r="BV500" s="5"/>
      <c r="BW500" s="5"/>
    </row>
    <row r="501" spans="2:75">
      <c r="B501"/>
      <c r="C501"/>
      <c r="D501"/>
      <c r="E501"/>
      <c r="AJ501"/>
      <c r="AK501"/>
      <c r="AL501" s="14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  <c r="BO501" s="5"/>
      <c r="BP501" s="5"/>
      <c r="BQ501" s="5"/>
      <c r="BR501" s="5"/>
      <c r="BS501" s="5"/>
      <c r="BT501" s="5"/>
      <c r="BU501" s="5"/>
      <c r="BV501" s="5"/>
      <c r="BW501" s="5"/>
    </row>
    <row r="502" spans="2:75">
      <c r="B502"/>
      <c r="C502"/>
      <c r="D502"/>
      <c r="E502"/>
      <c r="AJ502"/>
      <c r="AK502"/>
      <c r="AL502" s="14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  <c r="BO502" s="5"/>
      <c r="BP502" s="5"/>
      <c r="BQ502" s="5"/>
      <c r="BR502" s="5"/>
      <c r="BS502" s="5"/>
      <c r="BT502" s="5"/>
      <c r="BU502" s="5"/>
      <c r="BV502" s="5"/>
      <c r="BW502" s="5"/>
    </row>
    <row r="503" spans="2:75">
      <c r="B503"/>
      <c r="C503"/>
      <c r="D503"/>
      <c r="E503"/>
      <c r="AJ503"/>
      <c r="AK503"/>
      <c r="AL503" s="14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  <c r="BO503" s="5"/>
      <c r="BP503" s="5"/>
      <c r="BQ503" s="5"/>
      <c r="BR503" s="5"/>
      <c r="BS503" s="5"/>
      <c r="BT503" s="5"/>
      <c r="BU503" s="5"/>
      <c r="BV503" s="5"/>
      <c r="BW503" s="5"/>
    </row>
    <row r="504" spans="2:75">
      <c r="B504"/>
      <c r="C504"/>
      <c r="D504"/>
      <c r="E504"/>
      <c r="AJ504"/>
      <c r="AK504"/>
      <c r="AL504" s="14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  <c r="BO504" s="5"/>
      <c r="BP504" s="5"/>
      <c r="BQ504" s="5"/>
      <c r="BR504" s="5"/>
      <c r="BS504" s="5"/>
      <c r="BT504" s="5"/>
      <c r="BU504" s="5"/>
      <c r="BV504" s="5"/>
      <c r="BW504" s="5"/>
    </row>
    <row r="505" spans="2:75">
      <c r="B505"/>
      <c r="C505"/>
      <c r="D505"/>
      <c r="E505"/>
      <c r="AJ505"/>
      <c r="AK505"/>
      <c r="AL505" s="14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  <c r="BO505" s="5"/>
      <c r="BP505" s="5"/>
      <c r="BQ505" s="5"/>
      <c r="BR505" s="5"/>
      <c r="BS505" s="5"/>
      <c r="BT505" s="5"/>
      <c r="BU505" s="5"/>
      <c r="BV505" s="5"/>
      <c r="BW505" s="5"/>
    </row>
    <row r="506" spans="2:75">
      <c r="B506"/>
      <c r="C506"/>
      <c r="D506"/>
      <c r="E506"/>
      <c r="AJ506"/>
      <c r="AK506"/>
      <c r="AL506" s="14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  <c r="BO506" s="5"/>
      <c r="BP506" s="5"/>
      <c r="BQ506" s="5"/>
      <c r="BR506" s="5"/>
      <c r="BS506" s="5"/>
      <c r="BT506" s="5"/>
      <c r="BU506" s="5"/>
      <c r="BV506" s="5"/>
      <c r="BW506" s="5"/>
    </row>
    <row r="507" spans="2:75">
      <c r="B507"/>
      <c r="C507"/>
      <c r="D507"/>
      <c r="E507"/>
      <c r="AJ507"/>
      <c r="AK507"/>
      <c r="AL507" s="14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  <c r="BO507" s="5"/>
      <c r="BP507" s="5"/>
      <c r="BQ507" s="5"/>
      <c r="BR507" s="5"/>
      <c r="BS507" s="5"/>
      <c r="BT507" s="5"/>
      <c r="BU507" s="5"/>
      <c r="BV507" s="5"/>
      <c r="BW507" s="5"/>
    </row>
    <row r="508" spans="2:75">
      <c r="B508"/>
      <c r="C508"/>
      <c r="D508"/>
      <c r="E508"/>
      <c r="AJ508"/>
      <c r="AK508"/>
      <c r="AL508" s="14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  <c r="BO508" s="5"/>
      <c r="BP508" s="5"/>
      <c r="BQ508" s="5"/>
      <c r="BR508" s="5"/>
      <c r="BS508" s="5"/>
      <c r="BT508" s="5"/>
      <c r="BU508" s="5"/>
      <c r="BV508" s="5"/>
      <c r="BW508" s="5"/>
    </row>
    <row r="509" spans="2:75">
      <c r="B509"/>
      <c r="C509"/>
      <c r="D509"/>
      <c r="E509"/>
      <c r="AJ509"/>
      <c r="AK509"/>
      <c r="AL509" s="14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  <c r="BO509" s="5"/>
      <c r="BP509" s="5"/>
      <c r="BQ509" s="5"/>
      <c r="BR509" s="5"/>
      <c r="BS509" s="5"/>
      <c r="BT509" s="5"/>
      <c r="BU509" s="5"/>
      <c r="BV509" s="5"/>
      <c r="BW509" s="5"/>
    </row>
    <row r="510" spans="2:75">
      <c r="B510"/>
      <c r="C510"/>
      <c r="D510"/>
      <c r="E510"/>
      <c r="AJ510"/>
      <c r="AK510"/>
      <c r="AL510" s="14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  <c r="BO510" s="5"/>
      <c r="BP510" s="5"/>
      <c r="BQ510" s="5"/>
      <c r="BR510" s="5"/>
      <c r="BS510" s="5"/>
      <c r="BT510" s="5"/>
      <c r="BU510" s="5"/>
      <c r="BV510" s="5"/>
      <c r="BW510" s="5"/>
    </row>
    <row r="511" spans="2:75">
      <c r="B511"/>
      <c r="C511"/>
      <c r="D511"/>
      <c r="E511"/>
      <c r="AJ511"/>
      <c r="AK511"/>
      <c r="AL511" s="14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  <c r="BO511" s="5"/>
      <c r="BP511" s="5"/>
      <c r="BQ511" s="5"/>
      <c r="BR511" s="5"/>
      <c r="BS511" s="5"/>
      <c r="BT511" s="5"/>
      <c r="BU511" s="5"/>
      <c r="BV511" s="5"/>
      <c r="BW511" s="5"/>
    </row>
    <row r="512" spans="2:75">
      <c r="B512"/>
      <c r="C512"/>
      <c r="D512"/>
      <c r="E512"/>
      <c r="AJ512"/>
      <c r="AK512"/>
      <c r="AL512" s="14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  <c r="BO512" s="5"/>
      <c r="BP512" s="5"/>
      <c r="BQ512" s="5"/>
      <c r="BR512" s="5"/>
      <c r="BS512" s="5"/>
      <c r="BT512" s="5"/>
      <c r="BU512" s="5"/>
      <c r="BV512" s="5"/>
      <c r="BW512" s="5"/>
    </row>
    <row r="513" spans="2:75">
      <c r="B513"/>
      <c r="C513"/>
      <c r="D513"/>
      <c r="E513"/>
      <c r="AJ513"/>
      <c r="AK513"/>
      <c r="AL513" s="14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  <c r="BO513" s="5"/>
      <c r="BP513" s="5"/>
      <c r="BQ513" s="5"/>
      <c r="BR513" s="5"/>
      <c r="BS513" s="5"/>
      <c r="BT513" s="5"/>
      <c r="BU513" s="5"/>
      <c r="BV513" s="5"/>
      <c r="BW513" s="5"/>
    </row>
    <row r="514" spans="2:75">
      <c r="B514"/>
      <c r="C514"/>
      <c r="D514"/>
      <c r="E514"/>
      <c r="AJ514"/>
      <c r="AK514"/>
      <c r="AL514" s="14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  <c r="BO514" s="5"/>
      <c r="BP514" s="5"/>
      <c r="BQ514" s="5"/>
      <c r="BR514" s="5"/>
      <c r="BS514" s="5"/>
      <c r="BT514" s="5"/>
      <c r="BU514" s="5"/>
      <c r="BV514" s="5"/>
      <c r="BW514" s="5"/>
    </row>
    <row r="515" spans="2:75">
      <c r="B515"/>
      <c r="C515"/>
      <c r="D515"/>
      <c r="E515"/>
      <c r="AJ515"/>
      <c r="AK515"/>
      <c r="AL515" s="14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  <c r="BO515" s="5"/>
      <c r="BP515" s="5"/>
      <c r="BQ515" s="5"/>
      <c r="BR515" s="5"/>
      <c r="BS515" s="5"/>
      <c r="BT515" s="5"/>
      <c r="BU515" s="5"/>
      <c r="BV515" s="5"/>
      <c r="BW515" s="5"/>
    </row>
    <row r="516" spans="2:75">
      <c r="B516"/>
      <c r="C516"/>
      <c r="D516"/>
      <c r="E516"/>
      <c r="AJ516"/>
      <c r="AK516"/>
      <c r="AL516" s="14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  <c r="BO516" s="5"/>
      <c r="BP516" s="5"/>
      <c r="BQ516" s="5"/>
      <c r="BR516" s="5"/>
      <c r="BS516" s="5"/>
      <c r="BT516" s="5"/>
      <c r="BU516" s="5"/>
      <c r="BV516" s="5"/>
      <c r="BW516" s="5"/>
    </row>
    <row r="517" spans="2:75">
      <c r="B517"/>
      <c r="C517"/>
      <c r="D517"/>
      <c r="E517"/>
      <c r="AJ517"/>
      <c r="AK517"/>
      <c r="AL517" s="14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  <c r="BO517" s="5"/>
      <c r="BP517" s="5"/>
      <c r="BQ517" s="5"/>
      <c r="BR517" s="5"/>
      <c r="BS517" s="5"/>
      <c r="BT517" s="5"/>
      <c r="BU517" s="5"/>
      <c r="BV517" s="5"/>
      <c r="BW517" s="5"/>
    </row>
    <row r="518" spans="2:75">
      <c r="B518"/>
      <c r="C518"/>
      <c r="D518"/>
      <c r="E518"/>
      <c r="AJ518"/>
      <c r="AK518"/>
      <c r="AL518" s="14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  <c r="BO518" s="5"/>
      <c r="BP518" s="5"/>
      <c r="BQ518" s="5"/>
      <c r="BR518" s="5"/>
      <c r="BS518" s="5"/>
      <c r="BT518" s="5"/>
      <c r="BU518" s="5"/>
      <c r="BV518" s="5"/>
      <c r="BW518" s="5"/>
    </row>
    <row r="519" spans="2:75">
      <c r="B519"/>
      <c r="C519"/>
      <c r="D519"/>
      <c r="E519"/>
      <c r="AJ519"/>
      <c r="AK519"/>
      <c r="AL519" s="14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  <c r="BO519" s="5"/>
      <c r="BP519" s="5"/>
      <c r="BQ519" s="5"/>
      <c r="BR519" s="5"/>
      <c r="BS519" s="5"/>
      <c r="BT519" s="5"/>
      <c r="BU519" s="5"/>
      <c r="BV519" s="5"/>
      <c r="BW519" s="5"/>
    </row>
    <row r="520" spans="2:75">
      <c r="B520"/>
      <c r="C520"/>
      <c r="D520"/>
      <c r="E520"/>
      <c r="AJ520"/>
      <c r="AK520"/>
      <c r="AL520" s="14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  <c r="BO520" s="5"/>
      <c r="BP520" s="5"/>
      <c r="BQ520" s="5"/>
      <c r="BR520" s="5"/>
      <c r="BS520" s="5"/>
      <c r="BT520" s="5"/>
      <c r="BU520" s="5"/>
      <c r="BV520" s="5"/>
      <c r="BW520" s="5"/>
    </row>
    <row r="521" spans="2:75">
      <c r="B521"/>
      <c r="C521"/>
      <c r="D521"/>
      <c r="E521"/>
      <c r="AJ521"/>
      <c r="AK521"/>
      <c r="AL521" s="14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  <c r="BO521" s="5"/>
      <c r="BP521" s="5"/>
      <c r="BQ521" s="5"/>
      <c r="BR521" s="5"/>
      <c r="BS521" s="5"/>
      <c r="BT521" s="5"/>
      <c r="BU521" s="5"/>
      <c r="BV521" s="5"/>
      <c r="BW521" s="5"/>
    </row>
    <row r="522" spans="2:75">
      <c r="B522"/>
      <c r="C522"/>
      <c r="D522"/>
      <c r="E522"/>
      <c r="AJ522"/>
      <c r="AK522"/>
      <c r="AL522" s="14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  <c r="BO522" s="5"/>
      <c r="BP522" s="5"/>
      <c r="BQ522" s="5"/>
      <c r="BR522" s="5"/>
      <c r="BS522" s="5"/>
      <c r="BT522" s="5"/>
      <c r="BU522" s="5"/>
      <c r="BV522" s="5"/>
      <c r="BW522" s="5"/>
    </row>
    <row r="523" spans="2:75">
      <c r="B523"/>
      <c r="C523"/>
      <c r="D523"/>
      <c r="E523"/>
      <c r="AJ523"/>
      <c r="AK523"/>
      <c r="AL523" s="14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  <c r="BO523" s="5"/>
      <c r="BP523" s="5"/>
      <c r="BQ523" s="5"/>
      <c r="BR523" s="5"/>
      <c r="BS523" s="5"/>
      <c r="BT523" s="5"/>
      <c r="BU523" s="5"/>
      <c r="BV523" s="5"/>
      <c r="BW523" s="5"/>
    </row>
    <row r="524" spans="2:75">
      <c r="B524"/>
      <c r="C524"/>
      <c r="D524"/>
      <c r="E524"/>
      <c r="AJ524"/>
      <c r="AK524"/>
      <c r="AL524" s="14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  <c r="BO524" s="5"/>
      <c r="BP524" s="5"/>
      <c r="BQ524" s="5"/>
      <c r="BR524" s="5"/>
      <c r="BS524" s="5"/>
      <c r="BT524" s="5"/>
      <c r="BU524" s="5"/>
      <c r="BV524" s="5"/>
      <c r="BW524" s="5"/>
    </row>
    <row r="525" spans="2:75">
      <c r="B525"/>
      <c r="C525"/>
      <c r="D525"/>
      <c r="E525"/>
      <c r="AJ525"/>
      <c r="AK525"/>
      <c r="AL525" s="14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  <c r="BO525" s="5"/>
      <c r="BP525" s="5"/>
      <c r="BQ525" s="5"/>
      <c r="BR525" s="5"/>
      <c r="BS525" s="5"/>
      <c r="BT525" s="5"/>
      <c r="BU525" s="5"/>
      <c r="BV525" s="5"/>
      <c r="BW525" s="5"/>
    </row>
    <row r="526" spans="2:75">
      <c r="B526"/>
      <c r="C526"/>
      <c r="D526"/>
      <c r="E526"/>
      <c r="AJ526"/>
      <c r="AK526"/>
      <c r="AL526" s="14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  <c r="BO526" s="5"/>
      <c r="BP526" s="5"/>
      <c r="BQ526" s="5"/>
      <c r="BR526" s="5"/>
      <c r="BS526" s="5"/>
      <c r="BT526" s="5"/>
      <c r="BU526" s="5"/>
      <c r="BV526" s="5"/>
      <c r="BW526" s="5"/>
    </row>
    <row r="527" spans="2:75">
      <c r="B527"/>
      <c r="C527"/>
      <c r="D527"/>
      <c r="E527"/>
      <c r="AJ527"/>
      <c r="AK527"/>
      <c r="AL527" s="14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  <c r="BO527" s="5"/>
      <c r="BP527" s="5"/>
      <c r="BQ527" s="5"/>
      <c r="BR527" s="5"/>
      <c r="BS527" s="5"/>
      <c r="BT527" s="5"/>
      <c r="BU527" s="5"/>
      <c r="BV527" s="5"/>
      <c r="BW527" s="5"/>
    </row>
    <row r="528" spans="2:75">
      <c r="B528"/>
      <c r="C528"/>
      <c r="D528"/>
      <c r="E528"/>
      <c r="AJ528"/>
      <c r="AK528"/>
      <c r="AL528" s="14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  <c r="BO528" s="5"/>
      <c r="BP528" s="5"/>
      <c r="BQ528" s="5"/>
      <c r="BR528" s="5"/>
      <c r="BS528" s="5"/>
      <c r="BT528" s="5"/>
      <c r="BU528" s="5"/>
      <c r="BV528" s="5"/>
      <c r="BW528" s="5"/>
    </row>
    <row r="529" spans="2:75">
      <c r="B529"/>
      <c r="C529"/>
      <c r="D529"/>
      <c r="E529"/>
      <c r="AJ529"/>
      <c r="AK529"/>
      <c r="AL529" s="14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  <c r="BO529" s="5"/>
      <c r="BP529" s="5"/>
      <c r="BQ529" s="5"/>
      <c r="BR529" s="5"/>
      <c r="BS529" s="5"/>
      <c r="BT529" s="5"/>
      <c r="BU529" s="5"/>
      <c r="BV529" s="5"/>
      <c r="BW529" s="5"/>
    </row>
    <row r="530" spans="2:75">
      <c r="B530"/>
      <c r="C530"/>
      <c r="D530"/>
      <c r="E530"/>
      <c r="AJ530"/>
      <c r="AK530"/>
      <c r="AL530" s="14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  <c r="BO530" s="5"/>
      <c r="BP530" s="5"/>
      <c r="BQ530" s="5"/>
      <c r="BR530" s="5"/>
      <c r="BS530" s="5"/>
      <c r="BT530" s="5"/>
      <c r="BU530" s="5"/>
      <c r="BV530" s="5"/>
      <c r="BW530" s="5"/>
    </row>
    <row r="531" spans="2:75">
      <c r="B531"/>
      <c r="C531"/>
      <c r="D531"/>
      <c r="E531"/>
      <c r="AJ531"/>
      <c r="AK531"/>
      <c r="AL531" s="14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  <c r="BO531" s="5"/>
      <c r="BP531" s="5"/>
      <c r="BQ531" s="5"/>
      <c r="BR531" s="5"/>
      <c r="BS531" s="5"/>
      <c r="BT531" s="5"/>
      <c r="BU531" s="5"/>
      <c r="BV531" s="5"/>
      <c r="BW531" s="5"/>
    </row>
    <row r="532" spans="2:75">
      <c r="B532"/>
      <c r="C532"/>
      <c r="D532"/>
      <c r="E532"/>
      <c r="AJ532"/>
      <c r="AK532"/>
      <c r="AL532" s="14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  <c r="BO532" s="5"/>
      <c r="BP532" s="5"/>
      <c r="BQ532" s="5"/>
      <c r="BR532" s="5"/>
      <c r="BS532" s="5"/>
      <c r="BT532" s="5"/>
      <c r="BU532" s="5"/>
      <c r="BV532" s="5"/>
      <c r="BW532" s="5"/>
    </row>
    <row r="533" spans="2:75">
      <c r="B533"/>
      <c r="C533"/>
      <c r="D533"/>
      <c r="E533"/>
      <c r="AJ533"/>
      <c r="AK533"/>
      <c r="AL533" s="14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  <c r="BO533" s="5"/>
      <c r="BP533" s="5"/>
      <c r="BQ533" s="5"/>
      <c r="BR533" s="5"/>
      <c r="BS533" s="5"/>
      <c r="BT533" s="5"/>
      <c r="BU533" s="5"/>
      <c r="BV533" s="5"/>
      <c r="BW533" s="5"/>
    </row>
    <row r="534" spans="2:75">
      <c r="B534"/>
      <c r="C534"/>
      <c r="D534"/>
      <c r="E534"/>
      <c r="AJ534"/>
      <c r="AK534"/>
      <c r="AL534" s="14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  <c r="BO534" s="5"/>
      <c r="BP534" s="5"/>
      <c r="BQ534" s="5"/>
      <c r="BR534" s="5"/>
      <c r="BS534" s="5"/>
      <c r="BT534" s="5"/>
      <c r="BU534" s="5"/>
      <c r="BV534" s="5"/>
      <c r="BW534" s="5"/>
    </row>
    <row r="535" spans="2:75">
      <c r="B535"/>
      <c r="C535"/>
      <c r="D535"/>
      <c r="E535"/>
      <c r="AJ535"/>
      <c r="AK535"/>
      <c r="AL535" s="14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  <c r="BO535" s="5"/>
      <c r="BP535" s="5"/>
      <c r="BQ535" s="5"/>
      <c r="BR535" s="5"/>
      <c r="BS535" s="5"/>
      <c r="BT535" s="5"/>
      <c r="BU535" s="5"/>
      <c r="BV535" s="5"/>
      <c r="BW535" s="5"/>
    </row>
    <row r="536" spans="2:75">
      <c r="B536"/>
      <c r="C536"/>
      <c r="D536"/>
      <c r="E536"/>
      <c r="AJ536"/>
      <c r="AK536"/>
      <c r="AL536" s="14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  <c r="BO536" s="5"/>
      <c r="BP536" s="5"/>
      <c r="BQ536" s="5"/>
      <c r="BR536" s="5"/>
      <c r="BS536" s="5"/>
      <c r="BT536" s="5"/>
      <c r="BU536" s="5"/>
      <c r="BV536" s="5"/>
      <c r="BW536" s="5"/>
    </row>
    <row r="537" spans="2:75">
      <c r="B537"/>
      <c r="C537"/>
      <c r="D537"/>
      <c r="E537"/>
      <c r="AJ537"/>
      <c r="AK537"/>
      <c r="AL537" s="14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  <c r="BO537" s="5"/>
      <c r="BP537" s="5"/>
      <c r="BQ537" s="5"/>
      <c r="BR537" s="5"/>
      <c r="BS537" s="5"/>
      <c r="BT537" s="5"/>
      <c r="BU537" s="5"/>
      <c r="BV537" s="5"/>
      <c r="BW537" s="5"/>
    </row>
    <row r="538" spans="2:75">
      <c r="B538"/>
      <c r="C538"/>
      <c r="D538"/>
      <c r="E538"/>
      <c r="AJ538"/>
      <c r="AK538"/>
      <c r="AL538" s="14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  <c r="BO538" s="5"/>
      <c r="BP538" s="5"/>
      <c r="BQ538" s="5"/>
      <c r="BR538" s="5"/>
      <c r="BS538" s="5"/>
      <c r="BT538" s="5"/>
      <c r="BU538" s="5"/>
      <c r="BV538" s="5"/>
      <c r="BW538" s="5"/>
    </row>
    <row r="539" spans="2:75">
      <c r="B539"/>
      <c r="C539"/>
      <c r="D539"/>
      <c r="E539"/>
      <c r="AJ539"/>
      <c r="AK539"/>
      <c r="AL539" s="14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  <c r="BO539" s="5"/>
      <c r="BP539" s="5"/>
      <c r="BQ539" s="5"/>
      <c r="BR539" s="5"/>
      <c r="BS539" s="5"/>
      <c r="BT539" s="5"/>
      <c r="BU539" s="5"/>
      <c r="BV539" s="5"/>
      <c r="BW539" s="5"/>
    </row>
    <row r="540" spans="2:75">
      <c r="B540"/>
      <c r="C540"/>
      <c r="D540"/>
      <c r="E540"/>
      <c r="AJ540"/>
      <c r="AK540"/>
      <c r="AL540" s="14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  <c r="BO540" s="5"/>
      <c r="BP540" s="5"/>
      <c r="BQ540" s="5"/>
      <c r="BR540" s="5"/>
      <c r="BS540" s="5"/>
      <c r="BT540" s="5"/>
      <c r="BU540" s="5"/>
      <c r="BV540" s="5"/>
      <c r="BW540" s="5"/>
    </row>
    <row r="541" spans="2:75">
      <c r="B541"/>
      <c r="C541"/>
      <c r="D541"/>
      <c r="E541"/>
      <c r="AJ541"/>
      <c r="AK541"/>
      <c r="AL541" s="14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  <c r="BO541" s="5"/>
      <c r="BP541" s="5"/>
      <c r="BQ541" s="5"/>
      <c r="BR541" s="5"/>
      <c r="BS541" s="5"/>
      <c r="BT541" s="5"/>
      <c r="BU541" s="5"/>
      <c r="BV541" s="5"/>
      <c r="BW541" s="5"/>
    </row>
    <row r="542" spans="2:75">
      <c r="B542"/>
      <c r="C542"/>
      <c r="D542"/>
      <c r="E542"/>
      <c r="AJ542"/>
      <c r="AK542"/>
      <c r="AL542" s="14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  <c r="BO542" s="5"/>
      <c r="BP542" s="5"/>
      <c r="BQ542" s="5"/>
      <c r="BR542" s="5"/>
      <c r="BS542" s="5"/>
      <c r="BT542" s="5"/>
      <c r="BU542" s="5"/>
      <c r="BV542" s="5"/>
      <c r="BW542" s="5"/>
    </row>
    <row r="543" spans="2:75">
      <c r="B543"/>
      <c r="C543"/>
      <c r="D543"/>
      <c r="E543"/>
      <c r="AJ543"/>
      <c r="AK543"/>
      <c r="AL543" s="14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  <c r="BO543" s="5"/>
      <c r="BP543" s="5"/>
      <c r="BQ543" s="5"/>
      <c r="BR543" s="5"/>
      <c r="BS543" s="5"/>
      <c r="BT543" s="5"/>
      <c r="BU543" s="5"/>
      <c r="BV543" s="5"/>
      <c r="BW543" s="5"/>
    </row>
    <row r="544" spans="2:75">
      <c r="B544"/>
      <c r="C544"/>
      <c r="D544"/>
      <c r="E544"/>
      <c r="AJ544"/>
      <c r="AK544"/>
      <c r="AL544" s="14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  <c r="BO544" s="5"/>
      <c r="BP544" s="5"/>
      <c r="BQ544" s="5"/>
      <c r="BR544" s="5"/>
      <c r="BS544" s="5"/>
      <c r="BT544" s="5"/>
      <c r="BU544" s="5"/>
      <c r="BV544" s="5"/>
      <c r="BW544" s="5"/>
    </row>
    <row r="545" spans="2:75">
      <c r="B545"/>
      <c r="C545"/>
      <c r="D545"/>
      <c r="E545"/>
      <c r="AJ545"/>
      <c r="AK545"/>
      <c r="AL545" s="14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  <c r="BO545" s="5"/>
      <c r="BP545" s="5"/>
      <c r="BQ545" s="5"/>
      <c r="BR545" s="5"/>
      <c r="BS545" s="5"/>
      <c r="BT545" s="5"/>
      <c r="BU545" s="5"/>
      <c r="BV545" s="5"/>
      <c r="BW545" s="5"/>
    </row>
    <row r="546" spans="2:75">
      <c r="B546"/>
      <c r="C546"/>
      <c r="D546"/>
      <c r="E546"/>
      <c r="AJ546"/>
      <c r="AK546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  <c r="BO546" s="5"/>
      <c r="BP546" s="5"/>
      <c r="BQ546" s="5"/>
      <c r="BR546" s="5"/>
      <c r="BS546" s="5"/>
      <c r="BT546" s="5"/>
      <c r="BU546" s="5"/>
      <c r="BV546" s="5"/>
      <c r="BW546" s="5"/>
    </row>
  </sheetData>
  <mergeCells count="13">
    <mergeCell ref="B10:C10"/>
    <mergeCell ref="D10:E10"/>
    <mergeCell ref="F8:H8"/>
    <mergeCell ref="I8:K8"/>
    <mergeCell ref="AJ8:AL8"/>
    <mergeCell ref="L8:N8"/>
    <mergeCell ref="O8:Q8"/>
    <mergeCell ref="AD8:AF8"/>
    <mergeCell ref="AA8:AC8"/>
    <mergeCell ref="X8:Z8"/>
    <mergeCell ref="U8:W8"/>
    <mergeCell ref="R8:T8"/>
    <mergeCell ref="AG8:AI8"/>
  </mergeCells>
  <phoneticPr fontId="0" type="noConversion"/>
  <conditionalFormatting sqref="F12:AI44">
    <cfRule type="expression" dxfId="8" priority="3">
      <formula>F$59&gt;F$58</formula>
    </cfRule>
  </conditionalFormatting>
  <printOptions headings="1"/>
  <pageMargins left="0.25" right="0.25" top="0.75" bottom="0.75" header="0.3" footer="0.3"/>
  <pageSetup scale="20" fitToHeight="0" orientation="landscape" r:id="rId1"/>
  <headerFooter alignWithMargins="0"/>
  <colBreaks count="2" manualBreakCount="2">
    <brk id="14" max="34" man="1"/>
    <brk id="23" max="34" man="1"/>
  </colBreak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6CE44949-F5E6-4123-95D6-18747CFBE5A7}">
            <xm:f>F$56&gt;Summary!$D$6</xm:f>
            <x14:dxf>
              <fill>
                <patternFill>
                  <bgColor theme="0" tint="-0.499984740745262"/>
                </patternFill>
              </fill>
            </x14:dxf>
          </x14:cfRule>
          <xm:sqref>F8:AI44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AK68"/>
  <sheetViews>
    <sheetView showGridLines="0" zoomScaleNormal="100" workbookViewId="0">
      <pane ySplit="11" topLeftCell="A12" activePane="bottomLeft" state="frozen"/>
      <selection pane="bottomLeft" activeCell="AN30" sqref="AN30"/>
    </sheetView>
  </sheetViews>
  <sheetFormatPr defaultColWidth="9.85546875" defaultRowHeight="12.75"/>
  <cols>
    <col min="1" max="1" width="45.5703125" customWidth="1"/>
    <col min="2" max="2" width="17.28515625" customWidth="1"/>
    <col min="3" max="5" width="14.7109375" hidden="1" customWidth="1"/>
    <col min="6" max="31" width="14.7109375" style="1" hidden="1" customWidth="1"/>
    <col min="32" max="33" width="13.5703125" style="1" hidden="1" customWidth="1"/>
    <col min="34" max="34" width="13.28515625" style="1" hidden="1" customWidth="1"/>
    <col min="35" max="35" width="2.28515625" style="1" hidden="1" customWidth="1"/>
    <col min="36" max="36" width="13.28515625" style="19" customWidth="1"/>
    <col min="37" max="37" width="2.28515625" customWidth="1"/>
    <col min="38" max="38" width="10.28515625" bestFit="1" customWidth="1"/>
  </cols>
  <sheetData>
    <row r="1" spans="1:36" ht="15.75" thickBot="1">
      <c r="A1" s="313" t="str">
        <f>Summary!A1</f>
        <v>DEPARTMENT OF HOMELESSNESS AND SUPPORTIVE HOUSING</v>
      </c>
      <c r="AH1" s="311" t="s">
        <v>102</v>
      </c>
    </row>
    <row r="2" spans="1:36">
      <c r="A2" s="314" t="str">
        <f>Summary!A2</f>
        <v>RFQ 123: Support Services and Operations Services at New Program Site</v>
      </c>
      <c r="B2" s="312"/>
      <c r="C2" s="127"/>
      <c r="E2" s="175"/>
    </row>
    <row r="3" spans="1:36" ht="15" customHeight="1">
      <c r="A3" s="312" t="s">
        <v>0</v>
      </c>
      <c r="B3" s="127">
        <f>Summary!B3</f>
        <v>0</v>
      </c>
    </row>
    <row r="4" spans="1:36" ht="15" customHeight="1">
      <c r="A4" s="321"/>
    </row>
    <row r="5" spans="1:36" ht="15" customHeight="1">
      <c r="A5" s="32" t="s">
        <v>103</v>
      </c>
    </row>
    <row r="6" spans="1:36">
      <c r="A6" s="316" t="str">
        <f>Summary!A8</f>
        <v xml:space="preserve">Provider Name: </v>
      </c>
      <c r="B6" s="48"/>
      <c r="C6" s="39"/>
    </row>
    <row r="7" spans="1:36" ht="13.5" thickBot="1">
      <c r="A7" s="316" t="str">
        <f>Summary!A9</f>
        <v>Program: New Program Site</v>
      </c>
      <c r="B7" s="421"/>
      <c r="C7" s="422" t="str">
        <f>Summary!C13</f>
        <v xml:space="preserve"> </v>
      </c>
      <c r="D7" s="423"/>
      <c r="E7" s="423"/>
      <c r="F7" s="424" t="str">
        <f>Summary!F13</f>
        <v xml:space="preserve"> </v>
      </c>
      <c r="G7" s="424"/>
      <c r="H7" s="424"/>
      <c r="I7" s="424" t="str">
        <f>Summary!I13</f>
        <v xml:space="preserve"> </v>
      </c>
      <c r="J7" s="424"/>
      <c r="K7" s="424"/>
      <c r="L7" s="424" t="str">
        <f>Summary!L13</f>
        <v xml:space="preserve"> </v>
      </c>
      <c r="M7" s="424"/>
      <c r="N7" s="424"/>
      <c r="O7" s="424" t="str">
        <f>Summary!O13</f>
        <v xml:space="preserve"> </v>
      </c>
      <c r="P7" s="424"/>
      <c r="Q7" s="424"/>
      <c r="R7" s="424" t="str">
        <f>Summary!R13</f>
        <v xml:space="preserve"> </v>
      </c>
      <c r="S7" s="424"/>
      <c r="T7" s="424"/>
      <c r="U7" s="424" t="str">
        <f>Summary!U13</f>
        <v xml:space="preserve"> </v>
      </c>
      <c r="V7" s="424"/>
      <c r="W7" s="424"/>
      <c r="X7" s="424" t="str">
        <f>Summary!X13</f>
        <v xml:space="preserve"> </v>
      </c>
      <c r="Y7" s="424"/>
      <c r="Z7" s="424"/>
      <c r="AA7" s="424" t="str">
        <f>Summary!AA13</f>
        <v xml:space="preserve"> </v>
      </c>
      <c r="AB7" s="424"/>
      <c r="AC7" s="424"/>
      <c r="AD7" s="424" t="str">
        <f>Summary!AD13</f>
        <v xml:space="preserve"> </v>
      </c>
      <c r="AJ7" s="1"/>
    </row>
    <row r="8" spans="1:36" ht="24.75" customHeight="1">
      <c r="B8" s="552" t="str">
        <f>Summary!B14</f>
        <v>Year 1</v>
      </c>
      <c r="C8" s="553"/>
      <c r="D8" s="554"/>
      <c r="E8" s="519" t="str">
        <f>Summary!E14</f>
        <v>Year 2</v>
      </c>
      <c r="F8" s="520"/>
      <c r="G8" s="521"/>
      <c r="H8" s="555" t="str">
        <f>Summary!H14</f>
        <v>Year 3</v>
      </c>
      <c r="I8" s="556"/>
      <c r="J8" s="557"/>
      <c r="K8" s="549" t="str">
        <f>Summary!K14</f>
        <v>Year 4</v>
      </c>
      <c r="L8" s="550"/>
      <c r="M8" s="551"/>
      <c r="N8" s="528" t="str">
        <f>Summary!N14</f>
        <v>Year 5</v>
      </c>
      <c r="O8" s="529"/>
      <c r="P8" s="530"/>
      <c r="Q8" s="531" t="str">
        <f>Summary!Q14</f>
        <v>Year 6</v>
      </c>
      <c r="R8" s="532"/>
      <c r="S8" s="533"/>
      <c r="T8" s="534" t="str">
        <f>Summary!T14</f>
        <v>Year 7</v>
      </c>
      <c r="U8" s="535"/>
      <c r="V8" s="536"/>
      <c r="W8" s="537" t="str">
        <f>Summary!W14</f>
        <v>Year 8</v>
      </c>
      <c r="X8" s="538"/>
      <c r="Y8" s="539"/>
      <c r="Z8" s="540" t="str">
        <f>Summary!Z14</f>
        <v>Year 9</v>
      </c>
      <c r="AA8" s="541"/>
      <c r="AB8" s="542"/>
      <c r="AC8" s="543" t="str">
        <f>Summary!AC14</f>
        <v>Year 10</v>
      </c>
      <c r="AD8" s="544"/>
      <c r="AE8" s="545"/>
      <c r="AF8" s="513" t="s">
        <v>54</v>
      </c>
      <c r="AG8" s="514"/>
      <c r="AH8" s="515"/>
      <c r="AI8"/>
      <c r="AJ8"/>
    </row>
    <row r="9" spans="1:36" s="152" customFormat="1" ht="27" customHeight="1">
      <c r="B9" s="140" t="str">
        <f>'Salary - Support Svcs'!F9</f>
        <v>3/1/2019 - 2/29/2020</v>
      </c>
      <c r="C9" s="372" t="str">
        <f>'Salary - Support Svcs'!G9</f>
        <v>3/1/2019 - 2/29/2020</v>
      </c>
      <c r="D9" s="142" t="str">
        <f>'Salary - Support Svcs'!H9</f>
        <v>3/1/2019 - 2/29/2020</v>
      </c>
      <c r="E9" s="153" t="str">
        <f>'Salary - Support Svcs'!I9</f>
        <v>N/A</v>
      </c>
      <c r="F9" s="373" t="str">
        <f>'Salary - Support Svcs'!J9</f>
        <v>N/A</v>
      </c>
      <c r="G9" s="154" t="str">
        <f>'Salary - Support Svcs'!K9</f>
        <v>N/A</v>
      </c>
      <c r="H9" s="251" t="str">
        <f>'Salary - Support Svcs'!L9</f>
        <v>N/A</v>
      </c>
      <c r="I9" s="252" t="str">
        <f>'Salary - Support Svcs'!M9</f>
        <v>N/A</v>
      </c>
      <c r="J9" s="374" t="str">
        <f>'Salary - Support Svcs'!N9</f>
        <v>N/A</v>
      </c>
      <c r="K9" s="259" t="str">
        <f>'Salary - Support Svcs'!O9</f>
        <v>N/A</v>
      </c>
      <c r="L9" s="260" t="str">
        <f>'Salary - Support Svcs'!P9</f>
        <v>N/A</v>
      </c>
      <c r="M9" s="261" t="str">
        <f>'Salary - Support Svcs'!Q9</f>
        <v>N/A</v>
      </c>
      <c r="N9" s="262" t="str">
        <f>'Salary - Support Svcs'!R9</f>
        <v>N/A</v>
      </c>
      <c r="O9" s="263" t="str">
        <f>'Salary - Support Svcs'!S9</f>
        <v>N/A</v>
      </c>
      <c r="P9" s="264" t="str">
        <f>'Salary - Support Svcs'!T9</f>
        <v>N/A</v>
      </c>
      <c r="Q9" s="268" t="str">
        <f>'Salary - Support Svcs'!U9</f>
        <v>N/A</v>
      </c>
      <c r="R9" s="269" t="str">
        <f>'Salary - Support Svcs'!V9</f>
        <v>N/A</v>
      </c>
      <c r="S9" s="270" t="str">
        <f>'Salary - Support Svcs'!W9</f>
        <v>N/A</v>
      </c>
      <c r="T9" s="274" t="str">
        <f>'Salary - Support Svcs'!X9</f>
        <v>N/A</v>
      </c>
      <c r="U9" s="275" t="str">
        <f>'Salary - Support Svcs'!Y9</f>
        <v>N/A</v>
      </c>
      <c r="V9" s="276" t="str">
        <f>'Salary - Support Svcs'!Z9</f>
        <v>N/A</v>
      </c>
      <c r="W9" s="280" t="str">
        <f>'Salary - Support Svcs'!AA9</f>
        <v>N/A</v>
      </c>
      <c r="X9" s="281" t="str">
        <f>'Salary - Support Svcs'!AB9</f>
        <v>N/A</v>
      </c>
      <c r="Y9" s="282" t="str">
        <f>'Salary - Support Svcs'!AC9</f>
        <v>N/A</v>
      </c>
      <c r="Z9" s="286" t="str">
        <f>'Salary - Support Svcs'!AD9</f>
        <v>N/A</v>
      </c>
      <c r="AA9" s="287" t="str">
        <f>'Salary - Support Svcs'!AE9</f>
        <v>N/A</v>
      </c>
      <c r="AB9" s="288" t="str">
        <f>'Salary - Support Svcs'!AF9</f>
        <v>N/A</v>
      </c>
      <c r="AC9" s="292" t="str">
        <f>'Salary - Support Svcs'!AG9</f>
        <v>N/A</v>
      </c>
      <c r="AD9" s="293" t="str">
        <f>'Salary - Support Svcs'!AH9</f>
        <v>N/A</v>
      </c>
      <c r="AE9" s="294" t="str">
        <f>'Salary - Support Svcs'!AI9</f>
        <v>N/A</v>
      </c>
      <c r="AF9" s="298" t="str">
        <f>'Salary - Support Svcs'!AJ9</f>
        <v>3/1/2019 - 2/29/2020</v>
      </c>
      <c r="AG9" s="334" t="str">
        <f>'Salary - Support Svcs'!AK9</f>
        <v>3/1/2019 - 2/29/2020</v>
      </c>
      <c r="AH9" s="299" t="str">
        <f>'Salary - Support Svcs'!AL9</f>
        <v>3/1/2019 - 2/29/2020</v>
      </c>
    </row>
    <row r="10" spans="1:36" ht="19.5" customHeight="1">
      <c r="B10" s="148" t="str">
        <f>'Salary - Support Svcs'!F10</f>
        <v xml:space="preserve">Current </v>
      </c>
      <c r="C10" s="111" t="str">
        <f>'Salary - Support Svcs'!G10</f>
        <v>Modification</v>
      </c>
      <c r="D10" s="149" t="str">
        <f>'Salary - Support Svcs'!H10</f>
        <v xml:space="preserve">Revised </v>
      </c>
      <c r="E10" s="150" t="str">
        <f>'Salary - Support Svcs'!I10</f>
        <v xml:space="preserve">Current </v>
      </c>
      <c r="F10" s="147" t="str">
        <f>'Salary - Support Svcs'!J10</f>
        <v>Modification</v>
      </c>
      <c r="G10" s="151" t="str">
        <f>'Salary - Support Svcs'!K10</f>
        <v xml:space="preserve">Revised </v>
      </c>
      <c r="H10" s="236" t="str">
        <f>'Salary - Support Svcs'!L10</f>
        <v xml:space="preserve">Current </v>
      </c>
      <c r="I10" s="239" t="str">
        <f>'Salary - Support Svcs'!M10</f>
        <v>Modification</v>
      </c>
      <c r="J10" s="237" t="str">
        <f>'Salary - Support Svcs'!N10</f>
        <v xml:space="preserve">Revised </v>
      </c>
      <c r="K10" s="256" t="str">
        <f>'Salary - Support Svcs'!O10</f>
        <v xml:space="preserve">Current </v>
      </c>
      <c r="L10" s="257" t="str">
        <f>'Salary - Support Svcs'!P10</f>
        <v>Modification</v>
      </c>
      <c r="M10" s="258" t="str">
        <f>'Salary - Support Svcs'!Q10</f>
        <v xml:space="preserve">Revised </v>
      </c>
      <c r="N10" s="265" t="str">
        <f>'Salary - Support Svcs'!R10</f>
        <v xml:space="preserve">Current </v>
      </c>
      <c r="O10" s="266" t="str">
        <f>'Salary - Support Svcs'!S10</f>
        <v>Modification</v>
      </c>
      <c r="P10" s="267" t="str">
        <f>'Salary - Support Svcs'!T10</f>
        <v xml:space="preserve">Revised </v>
      </c>
      <c r="Q10" s="271" t="str">
        <f>'Salary - Support Svcs'!U10</f>
        <v xml:space="preserve">Current </v>
      </c>
      <c r="R10" s="272" t="str">
        <f>'Salary - Support Svcs'!V10</f>
        <v>Modification</v>
      </c>
      <c r="S10" s="273" t="str">
        <f>'Salary - Support Svcs'!W10</f>
        <v xml:space="preserve">Revised </v>
      </c>
      <c r="T10" s="277" t="str">
        <f>'Salary - Support Svcs'!X10</f>
        <v xml:space="preserve">Current </v>
      </c>
      <c r="U10" s="278" t="str">
        <f>'Salary - Support Svcs'!Y10</f>
        <v>Modification</v>
      </c>
      <c r="V10" s="279" t="str">
        <f>'Salary - Support Svcs'!Z10</f>
        <v xml:space="preserve">Revised </v>
      </c>
      <c r="W10" s="283" t="str">
        <f>'Salary - Support Svcs'!AA10</f>
        <v xml:space="preserve">Current </v>
      </c>
      <c r="X10" s="284" t="str">
        <f>'Salary - Support Svcs'!AB10</f>
        <v>Modification</v>
      </c>
      <c r="Y10" s="285" t="str">
        <f>'Salary - Support Svcs'!AC10</f>
        <v xml:space="preserve">Revised </v>
      </c>
      <c r="Z10" s="289" t="str">
        <f>'Salary - Support Svcs'!AD10</f>
        <v xml:space="preserve">Current </v>
      </c>
      <c r="AA10" s="290" t="str">
        <f>'Salary - Support Svcs'!AE10</f>
        <v>Modification</v>
      </c>
      <c r="AB10" s="291" t="str">
        <f>'Salary - Support Svcs'!AF10</f>
        <v xml:space="preserve">Revised </v>
      </c>
      <c r="AC10" s="295" t="str">
        <f>'Salary - Support Svcs'!AG10</f>
        <v xml:space="preserve">Current </v>
      </c>
      <c r="AD10" s="296" t="str">
        <f>'Salary - Support Svcs'!AH10</f>
        <v>Modification</v>
      </c>
      <c r="AE10" s="297" t="str">
        <f>'Salary - Support Svcs'!AI10</f>
        <v xml:space="preserve">Revised </v>
      </c>
      <c r="AF10" s="300" t="str">
        <f>'Salary - Support Svcs'!AJ10</f>
        <v>Current Total</v>
      </c>
      <c r="AG10" s="335" t="s">
        <v>82</v>
      </c>
      <c r="AH10" s="301" t="str">
        <f>'Salary - Support Svcs'!AL10</f>
        <v>Revised Total</v>
      </c>
      <c r="AI10"/>
      <c r="AJ10"/>
    </row>
    <row r="11" spans="1:36" ht="30.75" customHeight="1">
      <c r="A11" s="3" t="s">
        <v>87</v>
      </c>
      <c r="B11" s="155" t="s">
        <v>57</v>
      </c>
      <c r="C11" s="156" t="s">
        <v>58</v>
      </c>
      <c r="D11" s="157" t="s">
        <v>57</v>
      </c>
      <c r="E11" s="158" t="s">
        <v>57</v>
      </c>
      <c r="F11" s="159" t="s">
        <v>58</v>
      </c>
      <c r="G11" s="160" t="s">
        <v>57</v>
      </c>
      <c r="H11" s="161" t="s">
        <v>57</v>
      </c>
      <c r="I11" s="165" t="s">
        <v>58</v>
      </c>
      <c r="J11" s="162" t="s">
        <v>57</v>
      </c>
      <c r="K11" s="256" t="s">
        <v>57</v>
      </c>
      <c r="L11" s="257" t="s">
        <v>58</v>
      </c>
      <c r="M11" s="258" t="s">
        <v>57</v>
      </c>
      <c r="N11" s="265" t="s">
        <v>57</v>
      </c>
      <c r="O11" s="266" t="s">
        <v>58</v>
      </c>
      <c r="P11" s="267" t="s">
        <v>57</v>
      </c>
      <c r="Q11" s="271" t="s">
        <v>57</v>
      </c>
      <c r="R11" s="272" t="s">
        <v>58</v>
      </c>
      <c r="S11" s="273" t="s">
        <v>57</v>
      </c>
      <c r="T11" s="277" t="s">
        <v>57</v>
      </c>
      <c r="U11" s="278" t="s">
        <v>58</v>
      </c>
      <c r="V11" s="279" t="s">
        <v>57</v>
      </c>
      <c r="W11" s="283" t="s">
        <v>57</v>
      </c>
      <c r="X11" s="284" t="s">
        <v>58</v>
      </c>
      <c r="Y11" s="285" t="s">
        <v>57</v>
      </c>
      <c r="Z11" s="289" t="s">
        <v>57</v>
      </c>
      <c r="AA11" s="290" t="s">
        <v>58</v>
      </c>
      <c r="AB11" s="291" t="s">
        <v>57</v>
      </c>
      <c r="AC11" s="295" t="s">
        <v>57</v>
      </c>
      <c r="AD11" s="296" t="s">
        <v>58</v>
      </c>
      <c r="AE11" s="297" t="s">
        <v>57</v>
      </c>
      <c r="AF11" s="300" t="s">
        <v>57</v>
      </c>
      <c r="AG11" s="335" t="s">
        <v>58</v>
      </c>
      <c r="AH11" s="301" t="s">
        <v>57</v>
      </c>
      <c r="AI11"/>
      <c r="AJ11"/>
    </row>
    <row r="12" spans="1:36" ht="17.25" customHeight="1">
      <c r="A12" s="473" t="s">
        <v>18</v>
      </c>
      <c r="B12" s="472"/>
      <c r="C12" s="191"/>
      <c r="D12" s="227">
        <f>B12+C12</f>
        <v>0</v>
      </c>
      <c r="E12" s="225">
        <f>IF(F$7="EXTENSION YEAR",0,IF(Summary!$D$6&gt;=E$64,D12,0))</f>
        <v>0</v>
      </c>
      <c r="F12" s="393">
        <f>IF(F$68=1,D12,IF(F$68&gt;1,C12,0))</f>
        <v>0</v>
      </c>
      <c r="G12" s="227">
        <f>E12+F12</f>
        <v>0</v>
      </c>
      <c r="H12" s="225">
        <f>IF(I$7="EXTENSION YEAR",0,IF(Summary!$D$6&gt;=H$64,G12,0))</f>
        <v>0</v>
      </c>
      <c r="I12" s="393">
        <f>IF(I$68=1,G12,IF(I$68&gt;1,F12,0))</f>
        <v>0</v>
      </c>
      <c r="J12" s="227">
        <f>H12+I12</f>
        <v>0</v>
      </c>
      <c r="K12" s="225">
        <f>IF(L$7="EXTENSION YEAR",0,IF(Summary!$D$6&gt;=K$64,J12,0))</f>
        <v>0</v>
      </c>
      <c r="L12" s="393">
        <f>IF(L$68=1,J12,IF(L$68&gt;1,I12,0))</f>
        <v>0</v>
      </c>
      <c r="M12" s="227">
        <f>K12+L12</f>
        <v>0</v>
      </c>
      <c r="N12" s="225">
        <f>IF(O$7="EXTENSION YEAR",0,IF(Summary!$D$6&gt;=N$64,M12,0))</f>
        <v>0</v>
      </c>
      <c r="O12" s="393">
        <f>IF(O$68=1,M12,IF(O$68&gt;1,L12,0))</f>
        <v>0</v>
      </c>
      <c r="P12" s="227">
        <f>N12+O12</f>
        <v>0</v>
      </c>
      <c r="Q12" s="225">
        <f>IF(R$7="EXTENSION YEAR",0,IF(Summary!$D$6&gt;=Q$64,P12,0))</f>
        <v>0</v>
      </c>
      <c r="R12" s="393">
        <f>IF(R$68=1,P12,IF(R$68&gt;1,O12,0))</f>
        <v>0</v>
      </c>
      <c r="S12" s="227">
        <f>Q12+R12</f>
        <v>0</v>
      </c>
      <c r="T12" s="225">
        <f>IF(U$7="EXTENSION YEAR",0,IF(Summary!$D$6&gt;=T$64,S12,0))</f>
        <v>0</v>
      </c>
      <c r="U12" s="393">
        <f>IF(U$68=1,S12,IF(U$68&gt;1,R12,0))</f>
        <v>0</v>
      </c>
      <c r="V12" s="227">
        <f>T12+U12</f>
        <v>0</v>
      </c>
      <c r="W12" s="225">
        <f>IF(X$7="EXTENSION YEAR",0,IF(Summary!$D$6&gt;=W$64,V12,0))</f>
        <v>0</v>
      </c>
      <c r="X12" s="393">
        <f>IF(X$68=1,V12,IF(X$68&gt;1,U12,0))</f>
        <v>0</v>
      </c>
      <c r="Y12" s="227">
        <f>W12+X12</f>
        <v>0</v>
      </c>
      <c r="Z12" s="225">
        <f>IF(AA$7="EXTENSION YEAR",0,IF(Summary!$D$6&gt;=Z$64,Y12,0))</f>
        <v>0</v>
      </c>
      <c r="AA12" s="393">
        <f>IF(AA$68=1,Y12,IF(AA$68&gt;1,X12,0))</f>
        <v>0</v>
      </c>
      <c r="AB12" s="227">
        <f>Z12+AA12</f>
        <v>0</v>
      </c>
      <c r="AC12" s="225">
        <f>IF(AD$7="EXTENSION YEAR",0,IF(Summary!$D$6&gt;=AC$64,AB12,0))</f>
        <v>0</v>
      </c>
      <c r="AD12" s="393">
        <f>IF(AD$68=1,AB12,IF(AD$68&gt;1,AA12,0))</f>
        <v>0</v>
      </c>
      <c r="AE12" s="227">
        <f>AC12+AD12</f>
        <v>0</v>
      </c>
      <c r="AF12" s="332">
        <f>SUM(B12,E12,H12,K12,N12,Q12,T12,W12,Z12,AC12)</f>
        <v>0</v>
      </c>
      <c r="AG12" s="389">
        <f>SUM(C12,F12,I12,L12,O12,R12,U12,X12,AA12,AD12)</f>
        <v>0</v>
      </c>
      <c r="AH12" s="228">
        <f>SUM(D12,G12,J12,M12,P12,S12,V12,Y12,AB12,AE12)</f>
        <v>0</v>
      </c>
      <c r="AI12"/>
      <c r="AJ12"/>
    </row>
    <row r="13" spans="1:36" ht="17.25" customHeight="1">
      <c r="A13" s="473" t="s">
        <v>111</v>
      </c>
      <c r="B13" s="472"/>
      <c r="C13" s="191"/>
      <c r="D13" s="227">
        <f t="shared" ref="D13:D35" si="0">B13+C13</f>
        <v>0</v>
      </c>
      <c r="E13" s="225">
        <f>IF(F$7="EXTENSION YEAR",0,IF(Summary!$D$6&gt;=E$64,D13,0))</f>
        <v>0</v>
      </c>
      <c r="F13" s="393">
        <f t="shared" ref="F13:F29" si="1">IF(F$68=1,D13,IF(F$68&gt;1,C13,0))</f>
        <v>0</v>
      </c>
      <c r="G13" s="227">
        <f t="shared" ref="G13:G29" si="2">E13+F13</f>
        <v>0</v>
      </c>
      <c r="H13" s="225">
        <f>IF(I$7="EXTENSION YEAR",0,IF(Summary!$D$6&gt;=H$64,G13,0))</f>
        <v>0</v>
      </c>
      <c r="I13" s="393">
        <f t="shared" ref="I13:I29" si="3">IF(I$68=1,G13,IF(I$68&gt;1,F13,0))</f>
        <v>0</v>
      </c>
      <c r="J13" s="227">
        <f t="shared" ref="J13:J29" si="4">H13+I13</f>
        <v>0</v>
      </c>
      <c r="K13" s="225">
        <f>IF(L$7="EXTENSION YEAR",0,IF(Summary!$D$6&gt;=K$64,J13,0))</f>
        <v>0</v>
      </c>
      <c r="L13" s="393">
        <f t="shared" ref="L13:L29" si="5">IF(L$68=1,J13,IF(L$68&gt;1,I13,0))</f>
        <v>0</v>
      </c>
      <c r="M13" s="227">
        <f t="shared" ref="M13:M29" si="6">K13+L13</f>
        <v>0</v>
      </c>
      <c r="N13" s="225">
        <f>IF(O$7="EXTENSION YEAR",0,IF(Summary!$D$6&gt;=N$64,M13,0))</f>
        <v>0</v>
      </c>
      <c r="O13" s="393">
        <f t="shared" ref="O13:O29" si="7">IF(O$68=1,M13,IF(O$68&gt;1,L13,0))</f>
        <v>0</v>
      </c>
      <c r="P13" s="227">
        <f t="shared" ref="P13:P29" si="8">N13+O13</f>
        <v>0</v>
      </c>
      <c r="Q13" s="225">
        <f>IF(R$7="EXTENSION YEAR",0,IF(Summary!$D$6&gt;=Q$64,P13,0))</f>
        <v>0</v>
      </c>
      <c r="R13" s="393">
        <f t="shared" ref="R13:R29" si="9">IF(R$68=1,P13,IF(R$68&gt;1,O13,0))</f>
        <v>0</v>
      </c>
      <c r="S13" s="227">
        <f t="shared" ref="S13:S29" si="10">Q13+R13</f>
        <v>0</v>
      </c>
      <c r="T13" s="225">
        <f>IF(U$7="EXTENSION YEAR",0,IF(Summary!$D$6&gt;=T$64,S13,0))</f>
        <v>0</v>
      </c>
      <c r="U13" s="393">
        <f t="shared" ref="U13:U29" si="11">IF(U$68=1,S13,IF(U$68&gt;1,R13,0))</f>
        <v>0</v>
      </c>
      <c r="V13" s="227">
        <f t="shared" ref="V13:V29" si="12">T13+U13</f>
        <v>0</v>
      </c>
      <c r="W13" s="225">
        <f>IF(X$7="EXTENSION YEAR",0,IF(Summary!$D$6&gt;=W$64,V13,0))</f>
        <v>0</v>
      </c>
      <c r="X13" s="393">
        <f t="shared" ref="X13:X29" si="13">IF(X$68=1,V13,IF(X$68&gt;1,U13,0))</f>
        <v>0</v>
      </c>
      <c r="Y13" s="227">
        <f t="shared" ref="Y13:Y29" si="14">W13+X13</f>
        <v>0</v>
      </c>
      <c r="Z13" s="225">
        <f>IF(AA$7="EXTENSION YEAR",0,IF(Summary!$D$6&gt;=Z$64,Y13,0))</f>
        <v>0</v>
      </c>
      <c r="AA13" s="393">
        <f t="shared" ref="AA13:AA29" si="15">IF(AA$68=1,Y13,IF(AA$68&gt;1,X13,0))</f>
        <v>0</v>
      </c>
      <c r="AB13" s="227">
        <f t="shared" ref="AB13:AB29" si="16">Z13+AA13</f>
        <v>0</v>
      </c>
      <c r="AC13" s="225">
        <f>IF(AD$7="EXTENSION YEAR",0,IF(Summary!$D$6&gt;=AC$64,AB13,0))</f>
        <v>0</v>
      </c>
      <c r="AD13" s="393">
        <f t="shared" ref="AD13:AD29" si="17">IF(AD$68=1,AB13,IF(AD$68&gt;1,AA13,0))</f>
        <v>0</v>
      </c>
      <c r="AE13" s="227">
        <f t="shared" ref="AE13:AE29" si="18">AC13+AD13</f>
        <v>0</v>
      </c>
      <c r="AF13" s="332">
        <f t="shared" ref="AF13:AG29" si="19">SUM(B13,E13,H13,K13,N13,Q13,T13,W13,Z13,AC13)</f>
        <v>0</v>
      </c>
      <c r="AG13" s="389">
        <f t="shared" si="19"/>
        <v>0</v>
      </c>
      <c r="AH13" s="228">
        <f t="shared" ref="AH13:AH29" si="20">SUM(D13,G13,J13,M13,P13,S13,V13,Y13,AB13,AE13)</f>
        <v>0</v>
      </c>
      <c r="AI13"/>
      <c r="AJ13"/>
    </row>
    <row r="14" spans="1:36" ht="17.25" customHeight="1">
      <c r="A14" s="473" t="s">
        <v>112</v>
      </c>
      <c r="B14" s="472"/>
      <c r="C14" s="191"/>
      <c r="D14" s="227">
        <f t="shared" si="0"/>
        <v>0</v>
      </c>
      <c r="E14" s="225">
        <f>IF(F$7="EXTENSION YEAR",0,IF(Summary!$D$6&gt;=E$64,D14,0))</f>
        <v>0</v>
      </c>
      <c r="F14" s="393">
        <f t="shared" si="1"/>
        <v>0</v>
      </c>
      <c r="G14" s="227">
        <f t="shared" si="2"/>
        <v>0</v>
      </c>
      <c r="H14" s="225">
        <f>IF(I$7="EXTENSION YEAR",0,IF(Summary!$D$6&gt;=H$64,G14,0))</f>
        <v>0</v>
      </c>
      <c r="I14" s="393">
        <f t="shared" si="3"/>
        <v>0</v>
      </c>
      <c r="J14" s="227">
        <f t="shared" si="4"/>
        <v>0</v>
      </c>
      <c r="K14" s="225">
        <f>IF(L$7="EXTENSION YEAR",0,IF(Summary!$D$6&gt;=K$64,J14,0))</f>
        <v>0</v>
      </c>
      <c r="L14" s="393">
        <f t="shared" si="5"/>
        <v>0</v>
      </c>
      <c r="M14" s="227">
        <f t="shared" si="6"/>
        <v>0</v>
      </c>
      <c r="N14" s="225">
        <f>IF(O$7="EXTENSION YEAR",0,IF(Summary!$D$6&gt;=N$64,M14,0))</f>
        <v>0</v>
      </c>
      <c r="O14" s="393">
        <f t="shared" si="7"/>
        <v>0</v>
      </c>
      <c r="P14" s="227">
        <f t="shared" si="8"/>
        <v>0</v>
      </c>
      <c r="Q14" s="225">
        <f>IF(R$7="EXTENSION YEAR",0,IF(Summary!$D$6&gt;=Q$64,P14,0))</f>
        <v>0</v>
      </c>
      <c r="R14" s="393">
        <f t="shared" si="9"/>
        <v>0</v>
      </c>
      <c r="S14" s="227">
        <f t="shared" si="10"/>
        <v>0</v>
      </c>
      <c r="T14" s="225">
        <f>IF(U$7="EXTENSION YEAR",0,IF(Summary!$D$6&gt;=T$64,S14,0))</f>
        <v>0</v>
      </c>
      <c r="U14" s="393">
        <f t="shared" si="11"/>
        <v>0</v>
      </c>
      <c r="V14" s="227">
        <f t="shared" si="12"/>
        <v>0</v>
      </c>
      <c r="W14" s="225">
        <f>IF(X$7="EXTENSION YEAR",0,IF(Summary!$D$6&gt;=W$64,V14,0))</f>
        <v>0</v>
      </c>
      <c r="X14" s="393">
        <f t="shared" si="13"/>
        <v>0</v>
      </c>
      <c r="Y14" s="227">
        <f t="shared" si="14"/>
        <v>0</v>
      </c>
      <c r="Z14" s="225">
        <f>IF(AA$7="EXTENSION YEAR",0,IF(Summary!$D$6&gt;=Z$64,Y14,0))</f>
        <v>0</v>
      </c>
      <c r="AA14" s="393">
        <f t="shared" si="15"/>
        <v>0</v>
      </c>
      <c r="AB14" s="227">
        <f t="shared" si="16"/>
        <v>0</v>
      </c>
      <c r="AC14" s="225">
        <f>IF(AD$7="EXTENSION YEAR",0,IF(Summary!$D$6&gt;=AC$64,AB14,0))</f>
        <v>0</v>
      </c>
      <c r="AD14" s="393">
        <f t="shared" si="17"/>
        <v>0</v>
      </c>
      <c r="AE14" s="227">
        <f t="shared" si="18"/>
        <v>0</v>
      </c>
      <c r="AF14" s="332">
        <f t="shared" si="19"/>
        <v>0</v>
      </c>
      <c r="AG14" s="389">
        <f t="shared" si="19"/>
        <v>0</v>
      </c>
      <c r="AH14" s="228">
        <f t="shared" si="20"/>
        <v>0</v>
      </c>
      <c r="AI14"/>
      <c r="AJ14"/>
    </row>
    <row r="15" spans="1:36" ht="17.25" customHeight="1">
      <c r="A15" s="473" t="s">
        <v>113</v>
      </c>
      <c r="B15" s="472"/>
      <c r="C15" s="191"/>
      <c r="D15" s="227">
        <f t="shared" si="0"/>
        <v>0</v>
      </c>
      <c r="E15" s="225">
        <f>IF(F$7="EXTENSION YEAR",0,IF(Summary!$D$6&gt;=E$64,D15,0))</f>
        <v>0</v>
      </c>
      <c r="F15" s="393">
        <f t="shared" si="1"/>
        <v>0</v>
      </c>
      <c r="G15" s="227">
        <f t="shared" si="2"/>
        <v>0</v>
      </c>
      <c r="H15" s="225">
        <f>IF(I$7="EXTENSION YEAR",0,IF(Summary!$D$6&gt;=H$64,G15,0))</f>
        <v>0</v>
      </c>
      <c r="I15" s="393">
        <f t="shared" si="3"/>
        <v>0</v>
      </c>
      <c r="J15" s="227">
        <f t="shared" si="4"/>
        <v>0</v>
      </c>
      <c r="K15" s="225">
        <f>IF(L$7="EXTENSION YEAR",0,IF(Summary!$D$6&gt;=K$64,J15,0))</f>
        <v>0</v>
      </c>
      <c r="L15" s="393">
        <f t="shared" si="5"/>
        <v>0</v>
      </c>
      <c r="M15" s="227">
        <f t="shared" si="6"/>
        <v>0</v>
      </c>
      <c r="N15" s="225">
        <f>IF(O$7="EXTENSION YEAR",0,IF(Summary!$D$6&gt;=N$64,M15,0))</f>
        <v>0</v>
      </c>
      <c r="O15" s="393">
        <f t="shared" si="7"/>
        <v>0</v>
      </c>
      <c r="P15" s="227">
        <f t="shared" si="8"/>
        <v>0</v>
      </c>
      <c r="Q15" s="225">
        <f>IF(R$7="EXTENSION YEAR",0,IF(Summary!$D$6&gt;=Q$64,P15,0))</f>
        <v>0</v>
      </c>
      <c r="R15" s="393">
        <f t="shared" si="9"/>
        <v>0</v>
      </c>
      <c r="S15" s="227">
        <f t="shared" si="10"/>
        <v>0</v>
      </c>
      <c r="T15" s="225">
        <f>IF(U$7="EXTENSION YEAR",0,IF(Summary!$D$6&gt;=T$64,S15,0))</f>
        <v>0</v>
      </c>
      <c r="U15" s="393">
        <f t="shared" si="11"/>
        <v>0</v>
      </c>
      <c r="V15" s="227">
        <f t="shared" si="12"/>
        <v>0</v>
      </c>
      <c r="W15" s="225">
        <f>IF(X$7="EXTENSION YEAR",0,IF(Summary!$D$6&gt;=W$64,V15,0))</f>
        <v>0</v>
      </c>
      <c r="X15" s="393">
        <f t="shared" si="13"/>
        <v>0</v>
      </c>
      <c r="Y15" s="227">
        <f t="shared" si="14"/>
        <v>0</v>
      </c>
      <c r="Z15" s="225">
        <f>IF(AA$7="EXTENSION YEAR",0,IF(Summary!$D$6&gt;=Z$64,Y15,0))</f>
        <v>0</v>
      </c>
      <c r="AA15" s="393">
        <f t="shared" si="15"/>
        <v>0</v>
      </c>
      <c r="AB15" s="227">
        <f t="shared" si="16"/>
        <v>0</v>
      </c>
      <c r="AC15" s="225">
        <f>IF(AD$7="EXTENSION YEAR",0,IF(Summary!$D$6&gt;=AC$64,AB15,0))</f>
        <v>0</v>
      </c>
      <c r="AD15" s="393">
        <f t="shared" si="17"/>
        <v>0</v>
      </c>
      <c r="AE15" s="227">
        <f t="shared" si="18"/>
        <v>0</v>
      </c>
      <c r="AF15" s="332">
        <f t="shared" si="19"/>
        <v>0</v>
      </c>
      <c r="AG15" s="389">
        <f t="shared" si="19"/>
        <v>0</v>
      </c>
      <c r="AH15" s="228">
        <f t="shared" si="20"/>
        <v>0</v>
      </c>
      <c r="AI15"/>
      <c r="AJ15"/>
    </row>
    <row r="16" spans="1:36" ht="17.25" customHeight="1">
      <c r="A16" s="473" t="s">
        <v>114</v>
      </c>
      <c r="B16" s="472"/>
      <c r="C16" s="191"/>
      <c r="D16" s="227">
        <f t="shared" si="0"/>
        <v>0</v>
      </c>
      <c r="E16" s="225">
        <f>IF(F$7="EXTENSION YEAR",0,IF(Summary!$D$6&gt;=E$64,D16,0))</f>
        <v>0</v>
      </c>
      <c r="F16" s="393">
        <f t="shared" si="1"/>
        <v>0</v>
      </c>
      <c r="G16" s="227">
        <f t="shared" si="2"/>
        <v>0</v>
      </c>
      <c r="H16" s="225">
        <f>IF(I$7="EXTENSION YEAR",0,IF(Summary!$D$6&gt;=H$64,G16,0))</f>
        <v>0</v>
      </c>
      <c r="I16" s="393">
        <f t="shared" si="3"/>
        <v>0</v>
      </c>
      <c r="J16" s="227">
        <f t="shared" si="4"/>
        <v>0</v>
      </c>
      <c r="K16" s="225">
        <f>IF(L$7="EXTENSION YEAR",0,IF(Summary!$D$6&gt;=K$64,J16,0))</f>
        <v>0</v>
      </c>
      <c r="L16" s="393">
        <f t="shared" si="5"/>
        <v>0</v>
      </c>
      <c r="M16" s="227">
        <f t="shared" si="6"/>
        <v>0</v>
      </c>
      <c r="N16" s="225">
        <f>IF(O$7="EXTENSION YEAR",0,IF(Summary!$D$6&gt;=N$64,M16,0))</f>
        <v>0</v>
      </c>
      <c r="O16" s="393">
        <f t="shared" si="7"/>
        <v>0</v>
      </c>
      <c r="P16" s="227">
        <f t="shared" si="8"/>
        <v>0</v>
      </c>
      <c r="Q16" s="225">
        <f>IF(R$7="EXTENSION YEAR",0,IF(Summary!$D$6&gt;=Q$64,P16,0))</f>
        <v>0</v>
      </c>
      <c r="R16" s="393">
        <f t="shared" si="9"/>
        <v>0</v>
      </c>
      <c r="S16" s="227">
        <f t="shared" si="10"/>
        <v>0</v>
      </c>
      <c r="T16" s="225">
        <f>IF(U$7="EXTENSION YEAR",0,IF(Summary!$D$6&gt;=T$64,S16,0))</f>
        <v>0</v>
      </c>
      <c r="U16" s="393">
        <f t="shared" si="11"/>
        <v>0</v>
      </c>
      <c r="V16" s="227">
        <f t="shared" si="12"/>
        <v>0</v>
      </c>
      <c r="W16" s="225">
        <f>IF(X$7="EXTENSION YEAR",0,IF(Summary!$D$6&gt;=W$64,V16,0))</f>
        <v>0</v>
      </c>
      <c r="X16" s="393">
        <f t="shared" si="13"/>
        <v>0</v>
      </c>
      <c r="Y16" s="227">
        <f t="shared" si="14"/>
        <v>0</v>
      </c>
      <c r="Z16" s="225">
        <f>IF(AA$7="EXTENSION YEAR",0,IF(Summary!$D$6&gt;=Z$64,Y16,0))</f>
        <v>0</v>
      </c>
      <c r="AA16" s="393">
        <f t="shared" si="15"/>
        <v>0</v>
      </c>
      <c r="AB16" s="227">
        <f t="shared" si="16"/>
        <v>0</v>
      </c>
      <c r="AC16" s="225">
        <f>IF(AD$7="EXTENSION YEAR",0,IF(Summary!$D$6&gt;=AC$64,AB16,0))</f>
        <v>0</v>
      </c>
      <c r="AD16" s="393">
        <f t="shared" si="17"/>
        <v>0</v>
      </c>
      <c r="AE16" s="227">
        <f t="shared" si="18"/>
        <v>0</v>
      </c>
      <c r="AF16" s="332">
        <f t="shared" si="19"/>
        <v>0</v>
      </c>
      <c r="AG16" s="389">
        <f t="shared" si="19"/>
        <v>0</v>
      </c>
      <c r="AH16" s="228">
        <f t="shared" si="20"/>
        <v>0</v>
      </c>
      <c r="AI16"/>
      <c r="AJ16"/>
    </row>
    <row r="17" spans="1:37" ht="17.25" customHeight="1">
      <c r="A17" s="473" t="s">
        <v>19</v>
      </c>
      <c r="B17" s="472"/>
      <c r="C17" s="191"/>
      <c r="D17" s="227">
        <f t="shared" si="0"/>
        <v>0</v>
      </c>
      <c r="E17" s="225">
        <f>IF(F$7="EXTENSION YEAR",0,IF(Summary!$D$6&gt;=E$64,D17,0))</f>
        <v>0</v>
      </c>
      <c r="F17" s="393">
        <f t="shared" si="1"/>
        <v>0</v>
      </c>
      <c r="G17" s="227">
        <f t="shared" si="2"/>
        <v>0</v>
      </c>
      <c r="H17" s="225">
        <f>IF(I$7="EXTENSION YEAR",0,IF(Summary!$D$6&gt;=H$64,G17,0))</f>
        <v>0</v>
      </c>
      <c r="I17" s="393">
        <f t="shared" si="3"/>
        <v>0</v>
      </c>
      <c r="J17" s="227">
        <f t="shared" si="4"/>
        <v>0</v>
      </c>
      <c r="K17" s="225">
        <f>IF(L$7="EXTENSION YEAR",0,IF(Summary!$D$6&gt;=K$64,J17,0))</f>
        <v>0</v>
      </c>
      <c r="L17" s="393">
        <f t="shared" si="5"/>
        <v>0</v>
      </c>
      <c r="M17" s="227">
        <f t="shared" si="6"/>
        <v>0</v>
      </c>
      <c r="N17" s="225">
        <f>IF(O$7="EXTENSION YEAR",0,IF(Summary!$D$6&gt;=N$64,M17,0))</f>
        <v>0</v>
      </c>
      <c r="O17" s="393">
        <f t="shared" si="7"/>
        <v>0</v>
      </c>
      <c r="P17" s="227">
        <f t="shared" si="8"/>
        <v>0</v>
      </c>
      <c r="Q17" s="225">
        <f>IF(R$7="EXTENSION YEAR",0,IF(Summary!$D$6&gt;=Q$64,P17,0))</f>
        <v>0</v>
      </c>
      <c r="R17" s="393">
        <f t="shared" si="9"/>
        <v>0</v>
      </c>
      <c r="S17" s="227">
        <f t="shared" si="10"/>
        <v>0</v>
      </c>
      <c r="T17" s="225">
        <f>IF(U$7="EXTENSION YEAR",0,IF(Summary!$D$6&gt;=T$64,S17,0))</f>
        <v>0</v>
      </c>
      <c r="U17" s="393">
        <f t="shared" si="11"/>
        <v>0</v>
      </c>
      <c r="V17" s="227">
        <f t="shared" si="12"/>
        <v>0</v>
      </c>
      <c r="W17" s="225">
        <f>IF(X$7="EXTENSION YEAR",0,IF(Summary!$D$6&gt;=W$64,V17,0))</f>
        <v>0</v>
      </c>
      <c r="X17" s="393">
        <f t="shared" si="13"/>
        <v>0</v>
      </c>
      <c r="Y17" s="227">
        <f t="shared" si="14"/>
        <v>0</v>
      </c>
      <c r="Z17" s="225">
        <f>IF(AA$7="EXTENSION YEAR",0,IF(Summary!$D$6&gt;=Z$64,Y17,0))</f>
        <v>0</v>
      </c>
      <c r="AA17" s="393">
        <f t="shared" si="15"/>
        <v>0</v>
      </c>
      <c r="AB17" s="227">
        <f t="shared" si="16"/>
        <v>0</v>
      </c>
      <c r="AC17" s="225">
        <f>IF(AD$7="EXTENSION YEAR",0,IF(Summary!$D$6&gt;=AC$64,AB17,0))</f>
        <v>0</v>
      </c>
      <c r="AD17" s="393">
        <f t="shared" si="17"/>
        <v>0</v>
      </c>
      <c r="AE17" s="227">
        <f t="shared" si="18"/>
        <v>0</v>
      </c>
      <c r="AF17" s="332">
        <f t="shared" si="19"/>
        <v>0</v>
      </c>
      <c r="AG17" s="389">
        <f t="shared" si="19"/>
        <v>0</v>
      </c>
      <c r="AH17" s="228">
        <f t="shared" si="20"/>
        <v>0</v>
      </c>
      <c r="AI17"/>
      <c r="AJ17"/>
      <c r="AK17" s="71"/>
    </row>
    <row r="18" spans="1:37" ht="17.25" customHeight="1">
      <c r="A18" s="473" t="s">
        <v>20</v>
      </c>
      <c r="B18" s="472"/>
      <c r="C18" s="191"/>
      <c r="D18" s="227">
        <f t="shared" si="0"/>
        <v>0</v>
      </c>
      <c r="E18" s="225">
        <f>IF(F$7="EXTENSION YEAR",0,IF(Summary!$D$6&gt;=E$64,D18,0))</f>
        <v>0</v>
      </c>
      <c r="F18" s="393">
        <f t="shared" si="1"/>
        <v>0</v>
      </c>
      <c r="G18" s="227">
        <f t="shared" si="2"/>
        <v>0</v>
      </c>
      <c r="H18" s="225">
        <f>IF(I$7="EXTENSION YEAR",0,IF(Summary!$D$6&gt;=H$64,G18,0))</f>
        <v>0</v>
      </c>
      <c r="I18" s="393">
        <f t="shared" si="3"/>
        <v>0</v>
      </c>
      <c r="J18" s="227">
        <f t="shared" si="4"/>
        <v>0</v>
      </c>
      <c r="K18" s="225">
        <f>IF(L$7="EXTENSION YEAR",0,IF(Summary!$D$6&gt;=K$64,J18,0))</f>
        <v>0</v>
      </c>
      <c r="L18" s="393">
        <f t="shared" si="5"/>
        <v>0</v>
      </c>
      <c r="M18" s="227">
        <f t="shared" si="6"/>
        <v>0</v>
      </c>
      <c r="N18" s="225">
        <f>IF(O$7="EXTENSION YEAR",0,IF(Summary!$D$6&gt;=N$64,M18,0))</f>
        <v>0</v>
      </c>
      <c r="O18" s="393">
        <f t="shared" si="7"/>
        <v>0</v>
      </c>
      <c r="P18" s="227">
        <f t="shared" si="8"/>
        <v>0</v>
      </c>
      <c r="Q18" s="225">
        <f>IF(R$7="EXTENSION YEAR",0,IF(Summary!$D$6&gt;=Q$64,P18,0))</f>
        <v>0</v>
      </c>
      <c r="R18" s="393">
        <f t="shared" si="9"/>
        <v>0</v>
      </c>
      <c r="S18" s="227">
        <f t="shared" si="10"/>
        <v>0</v>
      </c>
      <c r="T18" s="225">
        <f>IF(U$7="EXTENSION YEAR",0,IF(Summary!$D$6&gt;=T$64,S18,0))</f>
        <v>0</v>
      </c>
      <c r="U18" s="393">
        <f t="shared" si="11"/>
        <v>0</v>
      </c>
      <c r="V18" s="227">
        <f t="shared" si="12"/>
        <v>0</v>
      </c>
      <c r="W18" s="225">
        <f>IF(X$7="EXTENSION YEAR",0,IF(Summary!$D$6&gt;=W$64,V18,0))</f>
        <v>0</v>
      </c>
      <c r="X18" s="393">
        <f t="shared" si="13"/>
        <v>0</v>
      </c>
      <c r="Y18" s="227">
        <f t="shared" si="14"/>
        <v>0</v>
      </c>
      <c r="Z18" s="225">
        <f>IF(AA$7="EXTENSION YEAR",0,IF(Summary!$D$6&gt;=Z$64,Y18,0))</f>
        <v>0</v>
      </c>
      <c r="AA18" s="393">
        <f t="shared" si="15"/>
        <v>0</v>
      </c>
      <c r="AB18" s="227">
        <f t="shared" si="16"/>
        <v>0</v>
      </c>
      <c r="AC18" s="225">
        <f>IF(AD$7="EXTENSION YEAR",0,IF(Summary!$D$6&gt;=AC$64,AB18,0))</f>
        <v>0</v>
      </c>
      <c r="AD18" s="393">
        <f t="shared" si="17"/>
        <v>0</v>
      </c>
      <c r="AE18" s="227">
        <f t="shared" si="18"/>
        <v>0</v>
      </c>
      <c r="AF18" s="332">
        <f t="shared" si="19"/>
        <v>0</v>
      </c>
      <c r="AG18" s="389">
        <f t="shared" si="19"/>
        <v>0</v>
      </c>
      <c r="AH18" s="228">
        <f t="shared" si="20"/>
        <v>0</v>
      </c>
      <c r="AI18"/>
      <c r="AJ18"/>
    </row>
    <row r="19" spans="1:37" ht="17.25" customHeight="1">
      <c r="A19" s="473" t="s">
        <v>115</v>
      </c>
      <c r="B19" s="472"/>
      <c r="C19" s="191"/>
      <c r="D19" s="227">
        <f t="shared" ref="D19:D24" si="21">B19+C19</f>
        <v>0</v>
      </c>
      <c r="E19" s="225">
        <f>IF(F$7="EXTENSION YEAR",0,IF(Summary!$D$6&gt;=E$64,D19,0))</f>
        <v>0</v>
      </c>
      <c r="F19" s="393">
        <f t="shared" si="1"/>
        <v>0</v>
      </c>
      <c r="G19" s="227">
        <f t="shared" ref="G19:G24" si="22">E19+F19</f>
        <v>0</v>
      </c>
      <c r="H19" s="225">
        <f>IF(I$7="EXTENSION YEAR",0,IF(Summary!$D$6&gt;=H$64,G19,0))</f>
        <v>0</v>
      </c>
      <c r="I19" s="393">
        <f t="shared" si="3"/>
        <v>0</v>
      </c>
      <c r="J19" s="227">
        <f t="shared" ref="J19:J24" si="23">H19+I19</f>
        <v>0</v>
      </c>
      <c r="K19" s="225">
        <f>IF(L$7="EXTENSION YEAR",0,IF(Summary!$D$6&gt;=K$64,J19,0))</f>
        <v>0</v>
      </c>
      <c r="L19" s="393">
        <f t="shared" si="5"/>
        <v>0</v>
      </c>
      <c r="M19" s="227">
        <f t="shared" ref="M19:M24" si="24">K19+L19</f>
        <v>0</v>
      </c>
      <c r="N19" s="225">
        <f>IF(O$7="EXTENSION YEAR",0,IF(Summary!$D$6&gt;=N$64,M19,0))</f>
        <v>0</v>
      </c>
      <c r="O19" s="393">
        <f t="shared" si="7"/>
        <v>0</v>
      </c>
      <c r="P19" s="227">
        <f t="shared" ref="P19:P24" si="25">N19+O19</f>
        <v>0</v>
      </c>
      <c r="Q19" s="225">
        <f>IF(R$7="EXTENSION YEAR",0,IF(Summary!$D$6&gt;=Q$64,P19,0))</f>
        <v>0</v>
      </c>
      <c r="R19" s="393">
        <f t="shared" si="9"/>
        <v>0</v>
      </c>
      <c r="S19" s="227">
        <f t="shared" ref="S19:S24" si="26">Q19+R19</f>
        <v>0</v>
      </c>
      <c r="T19" s="225">
        <f>IF(U$7="EXTENSION YEAR",0,IF(Summary!$D$6&gt;=T$64,S19,0))</f>
        <v>0</v>
      </c>
      <c r="U19" s="393">
        <f t="shared" si="11"/>
        <v>0</v>
      </c>
      <c r="V19" s="227">
        <f t="shared" ref="V19:V24" si="27">T19+U19</f>
        <v>0</v>
      </c>
      <c r="W19" s="225">
        <f>IF(X$7="EXTENSION YEAR",0,IF(Summary!$D$6&gt;=W$64,V19,0))</f>
        <v>0</v>
      </c>
      <c r="X19" s="393">
        <f t="shared" si="13"/>
        <v>0</v>
      </c>
      <c r="Y19" s="227">
        <f t="shared" ref="Y19:Y24" si="28">W19+X19</f>
        <v>0</v>
      </c>
      <c r="Z19" s="225">
        <f>IF(AA$7="EXTENSION YEAR",0,IF(Summary!$D$6&gt;=Z$64,Y19,0))</f>
        <v>0</v>
      </c>
      <c r="AA19" s="393">
        <f t="shared" si="15"/>
        <v>0</v>
      </c>
      <c r="AB19" s="227">
        <f t="shared" ref="AB19:AB24" si="29">Z19+AA19</f>
        <v>0</v>
      </c>
      <c r="AC19" s="225">
        <f>IF(AD$7="EXTENSION YEAR",0,IF(Summary!$D$6&gt;=AC$64,AB19,0))</f>
        <v>0</v>
      </c>
      <c r="AD19" s="393">
        <f t="shared" si="17"/>
        <v>0</v>
      </c>
      <c r="AE19" s="227">
        <f t="shared" ref="AE19:AE24" si="30">AC19+AD19</f>
        <v>0</v>
      </c>
      <c r="AF19" s="332">
        <f t="shared" ref="AF19:AG24" si="31">SUM(B19,E19,H19,K19,N19,Q19,T19,W19,Z19,AC19)</f>
        <v>0</v>
      </c>
      <c r="AG19" s="389">
        <f t="shared" si="31"/>
        <v>0</v>
      </c>
      <c r="AH19" s="228">
        <f t="shared" ref="AH19:AH24" si="32">SUM(D19,G19,J19,M19,P19,S19,V19,Y19,AB19,AE19)</f>
        <v>0</v>
      </c>
      <c r="AI19"/>
      <c r="AJ19"/>
    </row>
    <row r="20" spans="1:37" ht="17.25" customHeight="1">
      <c r="A20" s="473" t="s">
        <v>21</v>
      </c>
      <c r="B20" s="472"/>
      <c r="C20" s="191"/>
      <c r="D20" s="227">
        <f t="shared" si="21"/>
        <v>0</v>
      </c>
      <c r="E20" s="225">
        <f>IF(F$7="EXTENSION YEAR",0,IF(Summary!$D$6&gt;=E$64,D20,0))</f>
        <v>0</v>
      </c>
      <c r="F20" s="393">
        <f t="shared" si="1"/>
        <v>0</v>
      </c>
      <c r="G20" s="227">
        <f t="shared" si="22"/>
        <v>0</v>
      </c>
      <c r="H20" s="225">
        <f>IF(I$7="EXTENSION YEAR",0,IF(Summary!$D$6&gt;=H$64,G20,0))</f>
        <v>0</v>
      </c>
      <c r="I20" s="393">
        <f t="shared" si="3"/>
        <v>0</v>
      </c>
      <c r="J20" s="227">
        <f t="shared" si="23"/>
        <v>0</v>
      </c>
      <c r="K20" s="225">
        <f>IF(L$7="EXTENSION YEAR",0,IF(Summary!$D$6&gt;=K$64,J20,0))</f>
        <v>0</v>
      </c>
      <c r="L20" s="393">
        <f t="shared" si="5"/>
        <v>0</v>
      </c>
      <c r="M20" s="227">
        <f t="shared" si="24"/>
        <v>0</v>
      </c>
      <c r="N20" s="225">
        <f>IF(O$7="EXTENSION YEAR",0,IF(Summary!$D$6&gt;=N$64,M20,0))</f>
        <v>0</v>
      </c>
      <c r="O20" s="393">
        <f t="shared" si="7"/>
        <v>0</v>
      </c>
      <c r="P20" s="227">
        <f t="shared" si="25"/>
        <v>0</v>
      </c>
      <c r="Q20" s="225">
        <f>IF(R$7="EXTENSION YEAR",0,IF(Summary!$D$6&gt;=Q$64,P20,0))</f>
        <v>0</v>
      </c>
      <c r="R20" s="393">
        <f t="shared" si="9"/>
        <v>0</v>
      </c>
      <c r="S20" s="227">
        <f t="shared" si="26"/>
        <v>0</v>
      </c>
      <c r="T20" s="225">
        <f>IF(U$7="EXTENSION YEAR",0,IF(Summary!$D$6&gt;=T$64,S20,0))</f>
        <v>0</v>
      </c>
      <c r="U20" s="393">
        <f t="shared" si="11"/>
        <v>0</v>
      </c>
      <c r="V20" s="227">
        <f t="shared" si="27"/>
        <v>0</v>
      </c>
      <c r="W20" s="225">
        <f>IF(X$7="EXTENSION YEAR",0,IF(Summary!$D$6&gt;=W$64,V20,0))</f>
        <v>0</v>
      </c>
      <c r="X20" s="393">
        <f t="shared" si="13"/>
        <v>0</v>
      </c>
      <c r="Y20" s="227">
        <f t="shared" si="28"/>
        <v>0</v>
      </c>
      <c r="Z20" s="225">
        <f>IF(AA$7="EXTENSION YEAR",0,IF(Summary!$D$6&gt;=Z$64,Y20,0))</f>
        <v>0</v>
      </c>
      <c r="AA20" s="393">
        <f t="shared" si="15"/>
        <v>0</v>
      </c>
      <c r="AB20" s="227">
        <f t="shared" si="29"/>
        <v>0</v>
      </c>
      <c r="AC20" s="225">
        <f>IF(AD$7="EXTENSION YEAR",0,IF(Summary!$D$6&gt;=AC$64,AB20,0))</f>
        <v>0</v>
      </c>
      <c r="AD20" s="393">
        <f t="shared" si="17"/>
        <v>0</v>
      </c>
      <c r="AE20" s="227">
        <f t="shared" si="30"/>
        <v>0</v>
      </c>
      <c r="AF20" s="332">
        <f t="shared" si="31"/>
        <v>0</v>
      </c>
      <c r="AG20" s="389">
        <f t="shared" si="31"/>
        <v>0</v>
      </c>
      <c r="AH20" s="228">
        <f t="shared" si="32"/>
        <v>0</v>
      </c>
      <c r="AI20"/>
      <c r="AJ20"/>
    </row>
    <row r="21" spans="1:37" ht="17.25" customHeight="1">
      <c r="A21" s="473"/>
      <c r="B21" s="472"/>
      <c r="C21" s="191"/>
      <c r="D21" s="227">
        <f t="shared" si="21"/>
        <v>0</v>
      </c>
      <c r="E21" s="225">
        <f>IF(F$7="EXTENSION YEAR",0,IF(Summary!$D$6&gt;=E$64,D21,0))</f>
        <v>0</v>
      </c>
      <c r="F21" s="393">
        <f t="shared" si="1"/>
        <v>0</v>
      </c>
      <c r="G21" s="227">
        <f t="shared" si="22"/>
        <v>0</v>
      </c>
      <c r="H21" s="225">
        <f>IF(I$7="EXTENSION YEAR",0,IF(Summary!$D$6&gt;=H$64,G21,0))</f>
        <v>0</v>
      </c>
      <c r="I21" s="393">
        <f t="shared" si="3"/>
        <v>0</v>
      </c>
      <c r="J21" s="227">
        <f t="shared" si="23"/>
        <v>0</v>
      </c>
      <c r="K21" s="225">
        <f>IF(L$7="EXTENSION YEAR",0,IF(Summary!$D$6&gt;=K$64,J21,0))</f>
        <v>0</v>
      </c>
      <c r="L21" s="393">
        <f t="shared" si="5"/>
        <v>0</v>
      </c>
      <c r="M21" s="227">
        <f t="shared" si="24"/>
        <v>0</v>
      </c>
      <c r="N21" s="225">
        <f>IF(O$7="EXTENSION YEAR",0,IF(Summary!$D$6&gt;=N$64,M21,0))</f>
        <v>0</v>
      </c>
      <c r="O21" s="393">
        <f t="shared" si="7"/>
        <v>0</v>
      </c>
      <c r="P21" s="227">
        <f t="shared" si="25"/>
        <v>0</v>
      </c>
      <c r="Q21" s="225">
        <f>IF(R$7="EXTENSION YEAR",0,IF(Summary!$D$6&gt;=Q$64,P21,0))</f>
        <v>0</v>
      </c>
      <c r="R21" s="393">
        <f t="shared" si="9"/>
        <v>0</v>
      </c>
      <c r="S21" s="227">
        <f t="shared" si="26"/>
        <v>0</v>
      </c>
      <c r="T21" s="225">
        <f>IF(U$7="EXTENSION YEAR",0,IF(Summary!$D$6&gt;=T$64,S21,0))</f>
        <v>0</v>
      </c>
      <c r="U21" s="393">
        <f t="shared" si="11"/>
        <v>0</v>
      </c>
      <c r="V21" s="227">
        <f t="shared" si="27"/>
        <v>0</v>
      </c>
      <c r="W21" s="225">
        <f>IF(X$7="EXTENSION YEAR",0,IF(Summary!$D$6&gt;=W$64,V21,0))</f>
        <v>0</v>
      </c>
      <c r="X21" s="393">
        <f t="shared" si="13"/>
        <v>0</v>
      </c>
      <c r="Y21" s="227">
        <f t="shared" si="28"/>
        <v>0</v>
      </c>
      <c r="Z21" s="225">
        <f>IF(AA$7="EXTENSION YEAR",0,IF(Summary!$D$6&gt;=Z$64,Y21,0))</f>
        <v>0</v>
      </c>
      <c r="AA21" s="393">
        <f t="shared" si="15"/>
        <v>0</v>
      </c>
      <c r="AB21" s="227">
        <f t="shared" si="29"/>
        <v>0</v>
      </c>
      <c r="AC21" s="225">
        <f>IF(AD$7="EXTENSION YEAR",0,IF(Summary!$D$6&gt;=AC$64,AB21,0))</f>
        <v>0</v>
      </c>
      <c r="AD21" s="393">
        <f t="shared" si="17"/>
        <v>0</v>
      </c>
      <c r="AE21" s="227">
        <f t="shared" si="30"/>
        <v>0</v>
      </c>
      <c r="AF21" s="332">
        <f t="shared" si="31"/>
        <v>0</v>
      </c>
      <c r="AG21" s="389">
        <f t="shared" si="31"/>
        <v>0</v>
      </c>
      <c r="AH21" s="228">
        <f t="shared" si="32"/>
        <v>0</v>
      </c>
      <c r="AI21"/>
      <c r="AJ21"/>
    </row>
    <row r="22" spans="1:37" ht="17.25" customHeight="1">
      <c r="A22" s="473"/>
      <c r="B22" s="472"/>
      <c r="C22" s="191"/>
      <c r="D22" s="227">
        <f t="shared" si="21"/>
        <v>0</v>
      </c>
      <c r="E22" s="225">
        <f>IF(F$7="EXTENSION YEAR",0,IF(Summary!$D$6&gt;=E$64,D22,0))</f>
        <v>0</v>
      </c>
      <c r="F22" s="393">
        <f t="shared" si="1"/>
        <v>0</v>
      </c>
      <c r="G22" s="227">
        <f t="shared" si="22"/>
        <v>0</v>
      </c>
      <c r="H22" s="225">
        <f>IF(I$7="EXTENSION YEAR",0,IF(Summary!$D$6&gt;=H$64,G22,0))</f>
        <v>0</v>
      </c>
      <c r="I22" s="393">
        <f t="shared" si="3"/>
        <v>0</v>
      </c>
      <c r="J22" s="227">
        <f t="shared" si="23"/>
        <v>0</v>
      </c>
      <c r="K22" s="225">
        <f>IF(L$7="EXTENSION YEAR",0,IF(Summary!$D$6&gt;=K$64,J22,0))</f>
        <v>0</v>
      </c>
      <c r="L22" s="393">
        <f t="shared" si="5"/>
        <v>0</v>
      </c>
      <c r="M22" s="227">
        <f t="shared" si="24"/>
        <v>0</v>
      </c>
      <c r="N22" s="225">
        <f>IF(O$7="EXTENSION YEAR",0,IF(Summary!$D$6&gt;=N$64,M22,0))</f>
        <v>0</v>
      </c>
      <c r="O22" s="393">
        <f t="shared" si="7"/>
        <v>0</v>
      </c>
      <c r="P22" s="227">
        <f t="shared" si="25"/>
        <v>0</v>
      </c>
      <c r="Q22" s="225">
        <f>IF(R$7="EXTENSION YEAR",0,IF(Summary!$D$6&gt;=Q$64,P22,0))</f>
        <v>0</v>
      </c>
      <c r="R22" s="393">
        <f t="shared" si="9"/>
        <v>0</v>
      </c>
      <c r="S22" s="227">
        <f t="shared" si="26"/>
        <v>0</v>
      </c>
      <c r="T22" s="225">
        <f>IF(U$7="EXTENSION YEAR",0,IF(Summary!$D$6&gt;=T$64,S22,0))</f>
        <v>0</v>
      </c>
      <c r="U22" s="393">
        <f t="shared" si="11"/>
        <v>0</v>
      </c>
      <c r="V22" s="227">
        <f t="shared" si="27"/>
        <v>0</v>
      </c>
      <c r="W22" s="225">
        <f>IF(X$7="EXTENSION YEAR",0,IF(Summary!$D$6&gt;=W$64,V22,0))</f>
        <v>0</v>
      </c>
      <c r="X22" s="393">
        <f t="shared" si="13"/>
        <v>0</v>
      </c>
      <c r="Y22" s="227">
        <f t="shared" si="28"/>
        <v>0</v>
      </c>
      <c r="Z22" s="225">
        <f>IF(AA$7="EXTENSION YEAR",0,IF(Summary!$D$6&gt;=Z$64,Y22,0))</f>
        <v>0</v>
      </c>
      <c r="AA22" s="393">
        <f t="shared" si="15"/>
        <v>0</v>
      </c>
      <c r="AB22" s="227">
        <f t="shared" si="29"/>
        <v>0</v>
      </c>
      <c r="AC22" s="225">
        <f>IF(AD$7="EXTENSION YEAR",0,IF(Summary!$D$6&gt;=AC$64,AB22,0))</f>
        <v>0</v>
      </c>
      <c r="AD22" s="393">
        <f t="shared" si="17"/>
        <v>0</v>
      </c>
      <c r="AE22" s="227">
        <f t="shared" si="30"/>
        <v>0</v>
      </c>
      <c r="AF22" s="332">
        <f t="shared" si="31"/>
        <v>0</v>
      </c>
      <c r="AG22" s="389">
        <f t="shared" si="31"/>
        <v>0</v>
      </c>
      <c r="AH22" s="228">
        <f t="shared" si="32"/>
        <v>0</v>
      </c>
      <c r="AI22"/>
      <c r="AJ22"/>
    </row>
    <row r="23" spans="1:37" ht="17.25" customHeight="1">
      <c r="A23" s="473"/>
      <c r="B23" s="472"/>
      <c r="C23" s="191"/>
      <c r="D23" s="227">
        <f t="shared" si="21"/>
        <v>0</v>
      </c>
      <c r="E23" s="225">
        <f>IF(F$7="EXTENSION YEAR",0,IF(Summary!$D$6&gt;=E$64,D23,0))</f>
        <v>0</v>
      </c>
      <c r="F23" s="393">
        <f t="shared" si="1"/>
        <v>0</v>
      </c>
      <c r="G23" s="227">
        <f t="shared" si="22"/>
        <v>0</v>
      </c>
      <c r="H23" s="225">
        <f>IF(I$7="EXTENSION YEAR",0,IF(Summary!$D$6&gt;=H$64,G23,0))</f>
        <v>0</v>
      </c>
      <c r="I23" s="393">
        <f t="shared" si="3"/>
        <v>0</v>
      </c>
      <c r="J23" s="227">
        <f t="shared" si="23"/>
        <v>0</v>
      </c>
      <c r="K23" s="225">
        <f>IF(L$7="EXTENSION YEAR",0,IF(Summary!$D$6&gt;=K$64,J23,0))</f>
        <v>0</v>
      </c>
      <c r="L23" s="393">
        <f t="shared" si="5"/>
        <v>0</v>
      </c>
      <c r="M23" s="227">
        <f t="shared" si="24"/>
        <v>0</v>
      </c>
      <c r="N23" s="225">
        <f>IF(O$7="EXTENSION YEAR",0,IF(Summary!$D$6&gt;=N$64,M23,0))</f>
        <v>0</v>
      </c>
      <c r="O23" s="393">
        <f t="shared" si="7"/>
        <v>0</v>
      </c>
      <c r="P23" s="227">
        <f t="shared" si="25"/>
        <v>0</v>
      </c>
      <c r="Q23" s="225">
        <f>IF(R$7="EXTENSION YEAR",0,IF(Summary!$D$6&gt;=Q$64,P23,0))</f>
        <v>0</v>
      </c>
      <c r="R23" s="393">
        <f t="shared" si="9"/>
        <v>0</v>
      </c>
      <c r="S23" s="227">
        <f t="shared" si="26"/>
        <v>0</v>
      </c>
      <c r="T23" s="225">
        <f>IF(U$7="EXTENSION YEAR",0,IF(Summary!$D$6&gt;=T$64,S23,0))</f>
        <v>0</v>
      </c>
      <c r="U23" s="393">
        <f t="shared" si="11"/>
        <v>0</v>
      </c>
      <c r="V23" s="227">
        <f t="shared" si="27"/>
        <v>0</v>
      </c>
      <c r="W23" s="225">
        <f>IF(X$7="EXTENSION YEAR",0,IF(Summary!$D$6&gt;=W$64,V23,0))</f>
        <v>0</v>
      </c>
      <c r="X23" s="393">
        <f t="shared" si="13"/>
        <v>0</v>
      </c>
      <c r="Y23" s="227">
        <f t="shared" si="28"/>
        <v>0</v>
      </c>
      <c r="Z23" s="225">
        <f>IF(AA$7="EXTENSION YEAR",0,IF(Summary!$D$6&gt;=Z$64,Y23,0))</f>
        <v>0</v>
      </c>
      <c r="AA23" s="393">
        <f t="shared" si="15"/>
        <v>0</v>
      </c>
      <c r="AB23" s="227">
        <f t="shared" si="29"/>
        <v>0</v>
      </c>
      <c r="AC23" s="225">
        <f>IF(AD$7="EXTENSION YEAR",0,IF(Summary!$D$6&gt;=AC$64,AB23,0))</f>
        <v>0</v>
      </c>
      <c r="AD23" s="393">
        <f t="shared" si="17"/>
        <v>0</v>
      </c>
      <c r="AE23" s="227">
        <f t="shared" si="30"/>
        <v>0</v>
      </c>
      <c r="AF23" s="332">
        <f t="shared" si="31"/>
        <v>0</v>
      </c>
      <c r="AG23" s="389">
        <f t="shared" si="31"/>
        <v>0</v>
      </c>
      <c r="AH23" s="228">
        <f t="shared" si="32"/>
        <v>0</v>
      </c>
      <c r="AI23"/>
      <c r="AJ23"/>
    </row>
    <row r="24" spans="1:37" ht="17.25" customHeight="1">
      <c r="A24" s="473"/>
      <c r="B24" s="472"/>
      <c r="C24" s="191"/>
      <c r="D24" s="227">
        <f t="shared" si="21"/>
        <v>0</v>
      </c>
      <c r="E24" s="225">
        <f>IF(F$7="EXTENSION YEAR",0,IF(Summary!$D$6&gt;=E$64,D24,0))</f>
        <v>0</v>
      </c>
      <c r="F24" s="393">
        <f t="shared" si="1"/>
        <v>0</v>
      </c>
      <c r="G24" s="227">
        <f t="shared" si="22"/>
        <v>0</v>
      </c>
      <c r="H24" s="225">
        <f>IF(I$7="EXTENSION YEAR",0,IF(Summary!$D$6&gt;=H$64,G24,0))</f>
        <v>0</v>
      </c>
      <c r="I24" s="393">
        <f t="shared" si="3"/>
        <v>0</v>
      </c>
      <c r="J24" s="227">
        <f t="shared" si="23"/>
        <v>0</v>
      </c>
      <c r="K24" s="225">
        <f>IF(L$7="EXTENSION YEAR",0,IF(Summary!$D$6&gt;=K$64,J24,0))</f>
        <v>0</v>
      </c>
      <c r="L24" s="393">
        <f t="shared" si="5"/>
        <v>0</v>
      </c>
      <c r="M24" s="227">
        <f t="shared" si="24"/>
        <v>0</v>
      </c>
      <c r="N24" s="225">
        <f>IF(O$7="EXTENSION YEAR",0,IF(Summary!$D$6&gt;=N$64,M24,0))</f>
        <v>0</v>
      </c>
      <c r="O24" s="393">
        <f t="shared" si="7"/>
        <v>0</v>
      </c>
      <c r="P24" s="227">
        <f t="shared" si="25"/>
        <v>0</v>
      </c>
      <c r="Q24" s="225">
        <f>IF(R$7="EXTENSION YEAR",0,IF(Summary!$D$6&gt;=Q$64,P24,0))</f>
        <v>0</v>
      </c>
      <c r="R24" s="393">
        <f t="shared" si="9"/>
        <v>0</v>
      </c>
      <c r="S24" s="227">
        <f t="shared" si="26"/>
        <v>0</v>
      </c>
      <c r="T24" s="225">
        <f>IF(U$7="EXTENSION YEAR",0,IF(Summary!$D$6&gt;=T$64,S24,0))</f>
        <v>0</v>
      </c>
      <c r="U24" s="393">
        <f t="shared" si="11"/>
        <v>0</v>
      </c>
      <c r="V24" s="227">
        <f t="shared" si="27"/>
        <v>0</v>
      </c>
      <c r="W24" s="225">
        <f>IF(X$7="EXTENSION YEAR",0,IF(Summary!$D$6&gt;=W$64,V24,0))</f>
        <v>0</v>
      </c>
      <c r="X24" s="393">
        <f t="shared" si="13"/>
        <v>0</v>
      </c>
      <c r="Y24" s="227">
        <f t="shared" si="28"/>
        <v>0</v>
      </c>
      <c r="Z24" s="225">
        <f>IF(AA$7="EXTENSION YEAR",0,IF(Summary!$D$6&gt;=Z$64,Y24,0))</f>
        <v>0</v>
      </c>
      <c r="AA24" s="393">
        <f t="shared" si="15"/>
        <v>0</v>
      </c>
      <c r="AB24" s="227">
        <f t="shared" si="29"/>
        <v>0</v>
      </c>
      <c r="AC24" s="225">
        <f>IF(AD$7="EXTENSION YEAR",0,IF(Summary!$D$6&gt;=AC$64,AB24,0))</f>
        <v>0</v>
      </c>
      <c r="AD24" s="393">
        <f t="shared" si="17"/>
        <v>0</v>
      </c>
      <c r="AE24" s="227">
        <f t="shared" si="30"/>
        <v>0</v>
      </c>
      <c r="AF24" s="332">
        <f t="shared" si="31"/>
        <v>0</v>
      </c>
      <c r="AG24" s="389">
        <f t="shared" si="31"/>
        <v>0</v>
      </c>
      <c r="AH24" s="228">
        <f t="shared" si="32"/>
        <v>0</v>
      </c>
      <c r="AI24"/>
      <c r="AJ24"/>
    </row>
    <row r="25" spans="1:37" ht="17.25" customHeight="1">
      <c r="A25" s="473"/>
      <c r="B25" s="472"/>
      <c r="C25" s="191"/>
      <c r="D25" s="227">
        <f t="shared" si="0"/>
        <v>0</v>
      </c>
      <c r="E25" s="225">
        <f>IF(F$7="EXTENSION YEAR",0,IF(Summary!$D$6&gt;=E$64,D25,0))</f>
        <v>0</v>
      </c>
      <c r="F25" s="393">
        <f t="shared" si="1"/>
        <v>0</v>
      </c>
      <c r="G25" s="227">
        <f t="shared" si="2"/>
        <v>0</v>
      </c>
      <c r="H25" s="225">
        <f>IF(I$7="EXTENSION YEAR",0,IF(Summary!$D$6&gt;=H$64,G25,0))</f>
        <v>0</v>
      </c>
      <c r="I25" s="393">
        <f t="shared" si="3"/>
        <v>0</v>
      </c>
      <c r="J25" s="227">
        <f t="shared" si="4"/>
        <v>0</v>
      </c>
      <c r="K25" s="225">
        <f>IF(L$7="EXTENSION YEAR",0,IF(Summary!$D$6&gt;=K$64,J25,0))</f>
        <v>0</v>
      </c>
      <c r="L25" s="393">
        <f t="shared" si="5"/>
        <v>0</v>
      </c>
      <c r="M25" s="227">
        <f t="shared" si="6"/>
        <v>0</v>
      </c>
      <c r="N25" s="225">
        <f>IF(O$7="EXTENSION YEAR",0,IF(Summary!$D$6&gt;=N$64,M25,0))</f>
        <v>0</v>
      </c>
      <c r="O25" s="393">
        <f t="shared" si="7"/>
        <v>0</v>
      </c>
      <c r="P25" s="227">
        <f t="shared" si="8"/>
        <v>0</v>
      </c>
      <c r="Q25" s="225">
        <f>IF(R$7="EXTENSION YEAR",0,IF(Summary!$D$6&gt;=Q$64,P25,0))</f>
        <v>0</v>
      </c>
      <c r="R25" s="393">
        <f t="shared" si="9"/>
        <v>0</v>
      </c>
      <c r="S25" s="227">
        <f t="shared" si="10"/>
        <v>0</v>
      </c>
      <c r="T25" s="225">
        <f>IF(U$7="EXTENSION YEAR",0,IF(Summary!$D$6&gt;=T$64,S25,0))</f>
        <v>0</v>
      </c>
      <c r="U25" s="393">
        <f t="shared" si="11"/>
        <v>0</v>
      </c>
      <c r="V25" s="227">
        <f t="shared" si="12"/>
        <v>0</v>
      </c>
      <c r="W25" s="225">
        <f>IF(X$7="EXTENSION YEAR",0,IF(Summary!$D$6&gt;=W$64,V25,0))</f>
        <v>0</v>
      </c>
      <c r="X25" s="393">
        <f t="shared" si="13"/>
        <v>0</v>
      </c>
      <c r="Y25" s="227">
        <f t="shared" si="14"/>
        <v>0</v>
      </c>
      <c r="Z25" s="225">
        <f>IF(AA$7="EXTENSION YEAR",0,IF(Summary!$D$6&gt;=Z$64,Y25,0))</f>
        <v>0</v>
      </c>
      <c r="AA25" s="393">
        <f t="shared" si="15"/>
        <v>0</v>
      </c>
      <c r="AB25" s="227">
        <f t="shared" si="16"/>
        <v>0</v>
      </c>
      <c r="AC25" s="225">
        <f>IF(AD$7="EXTENSION YEAR",0,IF(Summary!$D$6&gt;=AC$64,AB25,0))</f>
        <v>0</v>
      </c>
      <c r="AD25" s="393">
        <f t="shared" si="17"/>
        <v>0</v>
      </c>
      <c r="AE25" s="227">
        <f t="shared" si="18"/>
        <v>0</v>
      </c>
      <c r="AF25" s="332">
        <f t="shared" si="19"/>
        <v>0</v>
      </c>
      <c r="AG25" s="389">
        <f t="shared" si="19"/>
        <v>0</v>
      </c>
      <c r="AH25" s="228">
        <f t="shared" si="20"/>
        <v>0</v>
      </c>
      <c r="AI25"/>
      <c r="AJ25"/>
    </row>
    <row r="26" spans="1:37" ht="17.25" customHeight="1">
      <c r="A26" s="164" t="s">
        <v>127</v>
      </c>
      <c r="B26" s="225"/>
      <c r="C26" s="191"/>
      <c r="D26" s="227">
        <f t="shared" ref="D26:D28" si="33">B26+C26</f>
        <v>0</v>
      </c>
      <c r="E26" s="225">
        <f>IF(F$7="EXTENSION YEAR",0,IF(Summary!$D$6&gt;=E$64,D26,0))</f>
        <v>0</v>
      </c>
      <c r="F26" s="393">
        <f t="shared" si="1"/>
        <v>0</v>
      </c>
      <c r="G26" s="227">
        <f t="shared" ref="G26:G28" si="34">E26+F26</f>
        <v>0</v>
      </c>
      <c r="H26" s="225">
        <f>IF(I$7="EXTENSION YEAR",0,IF(Summary!$D$6&gt;=H$64,G26,0))</f>
        <v>0</v>
      </c>
      <c r="I26" s="393">
        <f t="shared" si="3"/>
        <v>0</v>
      </c>
      <c r="J26" s="227">
        <f t="shared" ref="J26:J28" si="35">H26+I26</f>
        <v>0</v>
      </c>
      <c r="K26" s="225">
        <f>IF(L$7="EXTENSION YEAR",0,IF(Summary!$D$6&gt;=K$64,J26,0))</f>
        <v>0</v>
      </c>
      <c r="L26" s="393">
        <f t="shared" si="5"/>
        <v>0</v>
      </c>
      <c r="M26" s="227">
        <f t="shared" ref="M26:M28" si="36">K26+L26</f>
        <v>0</v>
      </c>
      <c r="N26" s="225">
        <f>IF(O$7="EXTENSION YEAR",0,IF(Summary!$D$6&gt;=N$64,M26,0))</f>
        <v>0</v>
      </c>
      <c r="O26" s="393">
        <f t="shared" si="7"/>
        <v>0</v>
      </c>
      <c r="P26" s="227">
        <f t="shared" ref="P26:P28" si="37">N26+O26</f>
        <v>0</v>
      </c>
      <c r="Q26" s="225">
        <f>IF(R$7="EXTENSION YEAR",0,IF(Summary!$D$6&gt;=Q$64,P26,0))</f>
        <v>0</v>
      </c>
      <c r="R26" s="393">
        <f t="shared" si="9"/>
        <v>0</v>
      </c>
      <c r="S26" s="227">
        <f t="shared" ref="S26:S28" si="38">Q26+R26</f>
        <v>0</v>
      </c>
      <c r="T26" s="225">
        <f>IF(U$7="EXTENSION YEAR",0,IF(Summary!$D$6&gt;=T$64,S26,0))</f>
        <v>0</v>
      </c>
      <c r="U26" s="393">
        <f t="shared" si="11"/>
        <v>0</v>
      </c>
      <c r="V26" s="227">
        <f t="shared" ref="V26:V28" si="39">T26+U26</f>
        <v>0</v>
      </c>
      <c r="W26" s="225">
        <f>IF(X$7="EXTENSION YEAR",0,IF(Summary!$D$6&gt;=W$64,V26,0))</f>
        <v>0</v>
      </c>
      <c r="X26" s="393">
        <f t="shared" si="13"/>
        <v>0</v>
      </c>
      <c r="Y26" s="227">
        <f t="shared" ref="Y26:Y28" si="40">W26+X26</f>
        <v>0</v>
      </c>
      <c r="Z26" s="225">
        <f>IF(AA$7="EXTENSION YEAR",0,IF(Summary!$D$6&gt;=Z$64,Y26,0))</f>
        <v>0</v>
      </c>
      <c r="AA26" s="393">
        <f t="shared" si="15"/>
        <v>0</v>
      </c>
      <c r="AB26" s="227">
        <f t="shared" ref="AB26:AB28" si="41">Z26+AA26</f>
        <v>0</v>
      </c>
      <c r="AC26" s="225">
        <f>IF(AD$7="EXTENSION YEAR",0,IF(Summary!$D$6&gt;=AC$64,AB26,0))</f>
        <v>0</v>
      </c>
      <c r="AD26" s="393">
        <f t="shared" si="17"/>
        <v>0</v>
      </c>
      <c r="AE26" s="227">
        <f t="shared" ref="AE26:AE28" si="42">AC26+AD26</f>
        <v>0</v>
      </c>
      <c r="AF26" s="332">
        <f t="shared" ref="AF26:AG28" si="43">SUM(B26,E26,H26,K26,N26,Q26,T26,W26,Z26,AC26)</f>
        <v>0</v>
      </c>
      <c r="AG26" s="389">
        <f t="shared" si="43"/>
        <v>0</v>
      </c>
      <c r="AH26" s="228">
        <f t="shared" ref="AH26:AH28" si="44">SUM(D26,G26,J26,M26,P26,S26,V26,Y26,AB26,AE26)</f>
        <v>0</v>
      </c>
      <c r="AI26"/>
      <c r="AJ26"/>
    </row>
    <row r="27" spans="1:37" ht="17.25" customHeight="1">
      <c r="A27" s="473"/>
      <c r="B27" s="472"/>
      <c r="C27" s="191"/>
      <c r="D27" s="227">
        <f t="shared" si="33"/>
        <v>0</v>
      </c>
      <c r="E27" s="225">
        <f>IF(F$7="EXTENSION YEAR",0,IF(Summary!$D$6&gt;=E$64,D27,0))</f>
        <v>0</v>
      </c>
      <c r="F27" s="393">
        <f t="shared" si="1"/>
        <v>0</v>
      </c>
      <c r="G27" s="227">
        <f t="shared" si="34"/>
        <v>0</v>
      </c>
      <c r="H27" s="225">
        <f>IF(I$7="EXTENSION YEAR",0,IF(Summary!$D$6&gt;=H$64,G27,0))</f>
        <v>0</v>
      </c>
      <c r="I27" s="393">
        <f t="shared" si="3"/>
        <v>0</v>
      </c>
      <c r="J27" s="227">
        <f t="shared" si="35"/>
        <v>0</v>
      </c>
      <c r="K27" s="225">
        <f>IF(L$7="EXTENSION YEAR",0,IF(Summary!$D$6&gt;=K$64,J27,0))</f>
        <v>0</v>
      </c>
      <c r="L27" s="393">
        <f t="shared" si="5"/>
        <v>0</v>
      </c>
      <c r="M27" s="227">
        <f t="shared" si="36"/>
        <v>0</v>
      </c>
      <c r="N27" s="225">
        <f>IF(O$7="EXTENSION YEAR",0,IF(Summary!$D$6&gt;=N$64,M27,0))</f>
        <v>0</v>
      </c>
      <c r="O27" s="393">
        <f t="shared" si="7"/>
        <v>0</v>
      </c>
      <c r="P27" s="227">
        <f t="shared" si="37"/>
        <v>0</v>
      </c>
      <c r="Q27" s="225">
        <f>IF(R$7="EXTENSION YEAR",0,IF(Summary!$D$6&gt;=Q$64,P27,0))</f>
        <v>0</v>
      </c>
      <c r="R27" s="393">
        <f t="shared" si="9"/>
        <v>0</v>
      </c>
      <c r="S27" s="227">
        <f t="shared" si="38"/>
        <v>0</v>
      </c>
      <c r="T27" s="225">
        <f>IF(U$7="EXTENSION YEAR",0,IF(Summary!$D$6&gt;=T$64,S27,0))</f>
        <v>0</v>
      </c>
      <c r="U27" s="393">
        <f t="shared" si="11"/>
        <v>0</v>
      </c>
      <c r="V27" s="227">
        <f t="shared" si="39"/>
        <v>0</v>
      </c>
      <c r="W27" s="225">
        <f>IF(X$7="EXTENSION YEAR",0,IF(Summary!$D$6&gt;=W$64,V27,0))</f>
        <v>0</v>
      </c>
      <c r="X27" s="393">
        <f t="shared" si="13"/>
        <v>0</v>
      </c>
      <c r="Y27" s="227">
        <f t="shared" si="40"/>
        <v>0</v>
      </c>
      <c r="Z27" s="225">
        <f>IF(AA$7="EXTENSION YEAR",0,IF(Summary!$D$6&gt;=Z$64,Y27,0))</f>
        <v>0</v>
      </c>
      <c r="AA27" s="393">
        <f t="shared" si="15"/>
        <v>0</v>
      </c>
      <c r="AB27" s="227">
        <f t="shared" si="41"/>
        <v>0</v>
      </c>
      <c r="AC27" s="225">
        <f>IF(AD$7="EXTENSION YEAR",0,IF(Summary!$D$6&gt;=AC$64,AB27,0))</f>
        <v>0</v>
      </c>
      <c r="AD27" s="393">
        <f t="shared" si="17"/>
        <v>0</v>
      </c>
      <c r="AE27" s="227">
        <f t="shared" si="42"/>
        <v>0</v>
      </c>
      <c r="AF27" s="332">
        <f t="shared" si="43"/>
        <v>0</v>
      </c>
      <c r="AG27" s="389">
        <f t="shared" si="43"/>
        <v>0</v>
      </c>
      <c r="AH27" s="228">
        <f t="shared" si="44"/>
        <v>0</v>
      </c>
      <c r="AI27"/>
      <c r="AJ27"/>
    </row>
    <row r="28" spans="1:37" ht="17.25" customHeight="1">
      <c r="A28" s="473"/>
      <c r="B28" s="472"/>
      <c r="C28" s="191"/>
      <c r="D28" s="227">
        <f t="shared" si="33"/>
        <v>0</v>
      </c>
      <c r="E28" s="225">
        <f>IF(F$7="EXTENSION YEAR",0,IF(Summary!$D$6&gt;=E$64,D28,0))</f>
        <v>0</v>
      </c>
      <c r="F28" s="393">
        <f t="shared" si="1"/>
        <v>0</v>
      </c>
      <c r="G28" s="227">
        <f t="shared" si="34"/>
        <v>0</v>
      </c>
      <c r="H28" s="225">
        <f>IF(I$7="EXTENSION YEAR",0,IF(Summary!$D$6&gt;=H$64,G28,0))</f>
        <v>0</v>
      </c>
      <c r="I28" s="393">
        <f t="shared" si="3"/>
        <v>0</v>
      </c>
      <c r="J28" s="227">
        <f t="shared" si="35"/>
        <v>0</v>
      </c>
      <c r="K28" s="225">
        <f>IF(L$7="EXTENSION YEAR",0,IF(Summary!$D$6&gt;=K$64,J28,0))</f>
        <v>0</v>
      </c>
      <c r="L28" s="393">
        <f t="shared" si="5"/>
        <v>0</v>
      </c>
      <c r="M28" s="227">
        <f t="shared" si="36"/>
        <v>0</v>
      </c>
      <c r="N28" s="225">
        <f>IF(O$7="EXTENSION YEAR",0,IF(Summary!$D$6&gt;=N$64,M28,0))</f>
        <v>0</v>
      </c>
      <c r="O28" s="393">
        <f t="shared" si="7"/>
        <v>0</v>
      </c>
      <c r="P28" s="227">
        <f t="shared" si="37"/>
        <v>0</v>
      </c>
      <c r="Q28" s="225">
        <f>IF(R$7="EXTENSION YEAR",0,IF(Summary!$D$6&gt;=Q$64,P28,0))</f>
        <v>0</v>
      </c>
      <c r="R28" s="393">
        <f t="shared" si="9"/>
        <v>0</v>
      </c>
      <c r="S28" s="227">
        <f t="shared" si="38"/>
        <v>0</v>
      </c>
      <c r="T28" s="225">
        <f>IF(U$7="EXTENSION YEAR",0,IF(Summary!$D$6&gt;=T$64,S28,0))</f>
        <v>0</v>
      </c>
      <c r="U28" s="393">
        <f t="shared" si="11"/>
        <v>0</v>
      </c>
      <c r="V28" s="227">
        <f t="shared" si="39"/>
        <v>0</v>
      </c>
      <c r="W28" s="225">
        <f>IF(X$7="EXTENSION YEAR",0,IF(Summary!$D$6&gt;=W$64,V28,0))</f>
        <v>0</v>
      </c>
      <c r="X28" s="393">
        <f t="shared" si="13"/>
        <v>0</v>
      </c>
      <c r="Y28" s="227">
        <f t="shared" si="40"/>
        <v>0</v>
      </c>
      <c r="Z28" s="225">
        <f>IF(AA$7="EXTENSION YEAR",0,IF(Summary!$D$6&gt;=Z$64,Y28,0))</f>
        <v>0</v>
      </c>
      <c r="AA28" s="393">
        <f t="shared" si="15"/>
        <v>0</v>
      </c>
      <c r="AB28" s="227">
        <f t="shared" si="41"/>
        <v>0</v>
      </c>
      <c r="AC28" s="225">
        <f>IF(AD$7="EXTENSION YEAR",0,IF(Summary!$D$6&gt;=AC$64,AB28,0))</f>
        <v>0</v>
      </c>
      <c r="AD28" s="393">
        <f t="shared" si="17"/>
        <v>0</v>
      </c>
      <c r="AE28" s="227">
        <f t="shared" si="42"/>
        <v>0</v>
      </c>
      <c r="AF28" s="332">
        <f t="shared" si="43"/>
        <v>0</v>
      </c>
      <c r="AG28" s="389">
        <f t="shared" si="43"/>
        <v>0</v>
      </c>
      <c r="AH28" s="228">
        <f t="shared" si="44"/>
        <v>0</v>
      </c>
      <c r="AI28"/>
      <c r="AJ28"/>
    </row>
    <row r="29" spans="1:37" ht="17.25" customHeight="1">
      <c r="A29" s="473"/>
      <c r="B29" s="472"/>
      <c r="C29" s="191"/>
      <c r="D29" s="227">
        <f t="shared" si="0"/>
        <v>0</v>
      </c>
      <c r="E29" s="225">
        <f>IF(F$7="EXTENSION YEAR",0,IF(Summary!$D$6&gt;=E$64,D29,0))</f>
        <v>0</v>
      </c>
      <c r="F29" s="393">
        <f t="shared" si="1"/>
        <v>0</v>
      </c>
      <c r="G29" s="227">
        <f t="shared" si="2"/>
        <v>0</v>
      </c>
      <c r="H29" s="225">
        <f>IF(I$7="EXTENSION YEAR",0,IF(Summary!$D$6&gt;=H$64,G29,0))</f>
        <v>0</v>
      </c>
      <c r="I29" s="393">
        <f t="shared" si="3"/>
        <v>0</v>
      </c>
      <c r="J29" s="227">
        <f t="shared" si="4"/>
        <v>0</v>
      </c>
      <c r="K29" s="225">
        <f>IF(L$7="EXTENSION YEAR",0,IF(Summary!$D$6&gt;=K$64,J29,0))</f>
        <v>0</v>
      </c>
      <c r="L29" s="393">
        <f t="shared" si="5"/>
        <v>0</v>
      </c>
      <c r="M29" s="227">
        <f t="shared" si="6"/>
        <v>0</v>
      </c>
      <c r="N29" s="225">
        <f>IF(O$7="EXTENSION YEAR",0,IF(Summary!$D$6&gt;=N$64,M29,0))</f>
        <v>0</v>
      </c>
      <c r="O29" s="393">
        <f t="shared" si="7"/>
        <v>0</v>
      </c>
      <c r="P29" s="227">
        <f t="shared" si="8"/>
        <v>0</v>
      </c>
      <c r="Q29" s="225">
        <f>IF(R$7="EXTENSION YEAR",0,IF(Summary!$D$6&gt;=Q$64,P29,0))</f>
        <v>0</v>
      </c>
      <c r="R29" s="393">
        <f t="shared" si="9"/>
        <v>0</v>
      </c>
      <c r="S29" s="227">
        <f t="shared" si="10"/>
        <v>0</v>
      </c>
      <c r="T29" s="225">
        <f>IF(U$7="EXTENSION YEAR",0,IF(Summary!$D$6&gt;=T$64,S29,0))</f>
        <v>0</v>
      </c>
      <c r="U29" s="393">
        <f t="shared" si="11"/>
        <v>0</v>
      </c>
      <c r="V29" s="227">
        <f t="shared" si="12"/>
        <v>0</v>
      </c>
      <c r="W29" s="225">
        <f>IF(X$7="EXTENSION YEAR",0,IF(Summary!$D$6&gt;=W$64,V29,0))</f>
        <v>0</v>
      </c>
      <c r="X29" s="393">
        <f t="shared" si="13"/>
        <v>0</v>
      </c>
      <c r="Y29" s="227">
        <f t="shared" si="14"/>
        <v>0</v>
      </c>
      <c r="Z29" s="225">
        <f>IF(AA$7="EXTENSION YEAR",0,IF(Summary!$D$6&gt;=Z$64,Y29,0))</f>
        <v>0</v>
      </c>
      <c r="AA29" s="393">
        <f t="shared" si="15"/>
        <v>0</v>
      </c>
      <c r="AB29" s="227">
        <f t="shared" si="16"/>
        <v>0</v>
      </c>
      <c r="AC29" s="225">
        <f>IF(AD$7="EXTENSION YEAR",0,IF(Summary!$D$6&gt;=AC$64,AB29,0))</f>
        <v>0</v>
      </c>
      <c r="AD29" s="393">
        <f t="shared" si="17"/>
        <v>0</v>
      </c>
      <c r="AE29" s="227">
        <f t="shared" si="18"/>
        <v>0</v>
      </c>
      <c r="AF29" s="332">
        <f t="shared" si="19"/>
        <v>0</v>
      </c>
      <c r="AG29" s="389">
        <f t="shared" si="19"/>
        <v>0</v>
      </c>
      <c r="AH29" s="228">
        <f t="shared" si="20"/>
        <v>0</v>
      </c>
      <c r="AI29"/>
      <c r="AJ29"/>
    </row>
    <row r="30" spans="1:37" ht="17.25" customHeight="1">
      <c r="A30" s="164" t="s">
        <v>128</v>
      </c>
      <c r="B30" s="225"/>
      <c r="C30" s="191"/>
      <c r="D30" s="227">
        <f t="shared" ref="D30" si="45">B30+C30</f>
        <v>0</v>
      </c>
      <c r="E30" s="225">
        <f>IF(F$7="EXTENSION YEAR",0,IF(Summary!$D$6&gt;=E$64,D30,0))</f>
        <v>0</v>
      </c>
      <c r="F30" s="393">
        <f t="shared" ref="F30" si="46">IF(F$68=1,D30,IF(F$68&gt;1,C30,0))</f>
        <v>0</v>
      </c>
      <c r="G30" s="227">
        <f t="shared" ref="G30" si="47">E30+F30</f>
        <v>0</v>
      </c>
      <c r="H30" s="225">
        <f>IF(I$7="EXTENSION YEAR",0,IF(Summary!$D$6&gt;=H$64,G30,0))</f>
        <v>0</v>
      </c>
      <c r="I30" s="393">
        <f t="shared" ref="I30" si="48">IF(I$68=1,G30,IF(I$68&gt;1,F30,0))</f>
        <v>0</v>
      </c>
      <c r="J30" s="227">
        <f t="shared" ref="J30" si="49">H30+I30</f>
        <v>0</v>
      </c>
      <c r="K30" s="225">
        <f>IF(L$7="EXTENSION YEAR",0,IF(Summary!$D$6&gt;=K$64,J30,0))</f>
        <v>0</v>
      </c>
      <c r="L30" s="393">
        <f t="shared" ref="L30" si="50">IF(L$68=1,J30,IF(L$68&gt;1,I30,0))</f>
        <v>0</v>
      </c>
      <c r="M30" s="227">
        <f t="shared" ref="M30" si="51">K30+L30</f>
        <v>0</v>
      </c>
      <c r="N30" s="225">
        <f>IF(O$7="EXTENSION YEAR",0,IF(Summary!$D$6&gt;=N$64,M30,0))</f>
        <v>0</v>
      </c>
      <c r="O30" s="393">
        <f t="shared" ref="O30" si="52">IF(O$68=1,M30,IF(O$68&gt;1,L30,0))</f>
        <v>0</v>
      </c>
      <c r="P30" s="227">
        <f t="shared" ref="P30" si="53">N30+O30</f>
        <v>0</v>
      </c>
      <c r="Q30" s="225">
        <f>IF(R$7="EXTENSION YEAR",0,IF(Summary!$D$6&gt;=Q$64,P30,0))</f>
        <v>0</v>
      </c>
      <c r="R30" s="393">
        <f t="shared" ref="R30" si="54">IF(R$68=1,P30,IF(R$68&gt;1,O30,0))</f>
        <v>0</v>
      </c>
      <c r="S30" s="227">
        <f t="shared" ref="S30" si="55">Q30+R30</f>
        <v>0</v>
      </c>
      <c r="T30" s="225">
        <f>IF(U$7="EXTENSION YEAR",0,IF(Summary!$D$6&gt;=T$64,S30,0))</f>
        <v>0</v>
      </c>
      <c r="U30" s="393">
        <f t="shared" ref="U30" si="56">IF(U$68=1,S30,IF(U$68&gt;1,R30,0))</f>
        <v>0</v>
      </c>
      <c r="V30" s="227">
        <f t="shared" ref="V30" si="57">T30+U30</f>
        <v>0</v>
      </c>
      <c r="W30" s="225">
        <f>IF(X$7="EXTENSION YEAR",0,IF(Summary!$D$6&gt;=W$64,V30,0))</f>
        <v>0</v>
      </c>
      <c r="X30" s="393">
        <f t="shared" ref="X30" si="58">IF(X$68=1,V30,IF(X$68&gt;1,U30,0))</f>
        <v>0</v>
      </c>
      <c r="Y30" s="227">
        <f t="shared" ref="Y30" si="59">W30+X30</f>
        <v>0</v>
      </c>
      <c r="Z30" s="225">
        <f>IF(AA$7="EXTENSION YEAR",0,IF(Summary!$D$6&gt;=Z$64,Y30,0))</f>
        <v>0</v>
      </c>
      <c r="AA30" s="393">
        <f t="shared" ref="AA30" si="60">IF(AA$68=1,Y30,IF(AA$68&gt;1,X30,0))</f>
        <v>0</v>
      </c>
      <c r="AB30" s="227">
        <f t="shared" ref="AB30" si="61">Z30+AA30</f>
        <v>0</v>
      </c>
      <c r="AC30" s="225">
        <f>IF(AD$7="EXTENSION YEAR",0,IF(Summary!$D$6&gt;=AC$64,AB30,0))</f>
        <v>0</v>
      </c>
      <c r="AD30" s="393">
        <f t="shared" ref="AD30" si="62">IF(AD$68=1,AB30,IF(AD$68&gt;1,AA30,0))</f>
        <v>0</v>
      </c>
      <c r="AE30" s="227">
        <f t="shared" ref="AE30" si="63">AC30+AD30</f>
        <v>0</v>
      </c>
      <c r="AF30" s="332">
        <f t="shared" ref="AF30" si="64">SUM(B30,E30,H30,K30,N30,Q30,T30,W30,Z30,AC30)</f>
        <v>0</v>
      </c>
      <c r="AG30" s="389">
        <f t="shared" ref="AG30" si="65">SUM(C30,F30,I30,L30,O30,R30,U30,X30,AA30,AD30)</f>
        <v>0</v>
      </c>
      <c r="AH30" s="228">
        <f t="shared" ref="AH30" si="66">SUM(D30,G30,J30,M30,P30,S30,V30,Y30,AB30,AE30)</f>
        <v>0</v>
      </c>
      <c r="AI30"/>
      <c r="AJ30"/>
    </row>
    <row r="31" spans="1:37" ht="17.25" customHeight="1">
      <c r="A31" s="456"/>
      <c r="B31" s="472"/>
      <c r="C31" s="191"/>
      <c r="D31" s="227">
        <f t="shared" si="0"/>
        <v>0</v>
      </c>
      <c r="E31" s="225">
        <f>IF(F$7="EXTENSION YEAR",0,IF(Summary!$D$6&gt;=E$64,D31,0))</f>
        <v>0</v>
      </c>
      <c r="F31" s="393">
        <f t="shared" ref="F31:F35" si="67">IF(F$68=1,D31,IF(F$68&gt;1,C31,0))</f>
        <v>0</v>
      </c>
      <c r="G31" s="227">
        <f t="shared" ref="G31:G35" si="68">E31+F31</f>
        <v>0</v>
      </c>
      <c r="H31" s="225">
        <f>IF(I$7="EXTENSION YEAR",0,IF(Summary!$D$6&gt;=H$64,G31,0))</f>
        <v>0</v>
      </c>
      <c r="I31" s="393">
        <f t="shared" ref="I31:I35" si="69">IF(I$68=1,G31,IF(I$68&gt;1,F31,0))</f>
        <v>0</v>
      </c>
      <c r="J31" s="227">
        <f t="shared" ref="J31:J35" si="70">H31+I31</f>
        <v>0</v>
      </c>
      <c r="K31" s="225">
        <f>IF(L$7="EXTENSION YEAR",0,IF(Summary!$D$6&gt;=K$64,J31,0))</f>
        <v>0</v>
      </c>
      <c r="L31" s="393">
        <f t="shared" ref="L31:L35" si="71">IF(L$68=1,J31,IF(L$68&gt;1,I31,0))</f>
        <v>0</v>
      </c>
      <c r="M31" s="227">
        <f t="shared" ref="M31:M35" si="72">K31+L31</f>
        <v>0</v>
      </c>
      <c r="N31" s="225">
        <f>IF(O$7="EXTENSION YEAR",0,IF(Summary!$D$6&gt;=N$64,M31,0))</f>
        <v>0</v>
      </c>
      <c r="O31" s="393">
        <f t="shared" ref="O31:O35" si="73">IF(O$68=1,M31,IF(O$68&gt;1,L31,0))</f>
        <v>0</v>
      </c>
      <c r="P31" s="227">
        <f>N31+O31</f>
        <v>0</v>
      </c>
      <c r="Q31" s="225">
        <f>IF(R$7="EXTENSION YEAR",0,IF(Summary!$D$6&gt;=Q$64,P31,0))</f>
        <v>0</v>
      </c>
      <c r="R31" s="393">
        <f t="shared" ref="R31:R35" si="74">IF(R$68=1,P31,IF(R$68&gt;1,O31,0))</f>
        <v>0</v>
      </c>
      <c r="S31" s="227">
        <f>Q31+R31</f>
        <v>0</v>
      </c>
      <c r="T31" s="225">
        <f>IF(U$7="EXTENSION YEAR",0,IF(Summary!$D$6&gt;=T$64,S31,0))</f>
        <v>0</v>
      </c>
      <c r="U31" s="393">
        <f t="shared" ref="U31:U35" si="75">IF(U$68=1,S31,IF(U$68&gt;1,R31,0))</f>
        <v>0</v>
      </c>
      <c r="V31" s="227">
        <f>T31+U31</f>
        <v>0</v>
      </c>
      <c r="W31" s="225">
        <f>IF(X$7="EXTENSION YEAR",0,IF(Summary!$D$6&gt;=W$64,V31,0))</f>
        <v>0</v>
      </c>
      <c r="X31" s="393">
        <f t="shared" ref="X31:X35" si="76">IF(X$68=1,V31,IF(X$68&gt;1,U31,0))</f>
        <v>0</v>
      </c>
      <c r="Y31" s="227">
        <f>W31+X31</f>
        <v>0</v>
      </c>
      <c r="Z31" s="225">
        <f>IF(AA$7="EXTENSION YEAR",0,IF(Summary!$D$6&gt;=Z$64,Y31,0))</f>
        <v>0</v>
      </c>
      <c r="AA31" s="393">
        <f t="shared" ref="AA31:AA35" si="77">IF(AA$68=1,Y31,IF(AA$68&gt;1,X31,0))</f>
        <v>0</v>
      </c>
      <c r="AB31" s="227">
        <f>Z31+AA31</f>
        <v>0</v>
      </c>
      <c r="AC31" s="225">
        <f>IF(AD$7="EXTENSION YEAR",0,IF(Summary!$D$6&gt;=AC$64,AB31,0))</f>
        <v>0</v>
      </c>
      <c r="AD31" s="393">
        <f t="shared" ref="AD31:AD35" si="78">IF(AD$68=1,AB31,IF(AD$68&gt;1,AA31,0))</f>
        <v>0</v>
      </c>
      <c r="AE31" s="227">
        <f>AC31+AD31</f>
        <v>0</v>
      </c>
      <c r="AF31" s="332">
        <f t="shared" ref="AF31:AG35" si="79">SUM(B31,E31,H31,K31,N31,Q31,T31,W31,Z31,AC31)</f>
        <v>0</v>
      </c>
      <c r="AG31" s="389">
        <f t="shared" si="79"/>
        <v>0</v>
      </c>
      <c r="AH31" s="228">
        <f t="shared" ref="AH31:AH35" si="80">SUM(D31,G31,J31,M31,P31,S31,V31,Y31,AB31,AE31)</f>
        <v>0</v>
      </c>
      <c r="AI31"/>
      <c r="AJ31"/>
    </row>
    <row r="32" spans="1:37" ht="17.25" customHeight="1">
      <c r="A32" s="456"/>
      <c r="B32" s="472"/>
      <c r="C32" s="191"/>
      <c r="D32" s="227">
        <f t="shared" si="0"/>
        <v>0</v>
      </c>
      <c r="E32" s="225">
        <f>IF(F$7="EXTENSION YEAR",0,IF(Summary!$D$6&gt;=E$64,D32,0))</f>
        <v>0</v>
      </c>
      <c r="F32" s="393">
        <f t="shared" si="67"/>
        <v>0</v>
      </c>
      <c r="G32" s="227">
        <f t="shared" si="68"/>
        <v>0</v>
      </c>
      <c r="H32" s="225">
        <f>IF(I$7="EXTENSION YEAR",0,IF(Summary!$D$6&gt;=H$64,G32,0))</f>
        <v>0</v>
      </c>
      <c r="I32" s="393">
        <f t="shared" si="69"/>
        <v>0</v>
      </c>
      <c r="J32" s="227">
        <f t="shared" si="70"/>
        <v>0</v>
      </c>
      <c r="K32" s="225">
        <f>IF(L$7="EXTENSION YEAR",0,IF(Summary!$D$6&gt;=K$64,J32,0))</f>
        <v>0</v>
      </c>
      <c r="L32" s="393">
        <f t="shared" si="71"/>
        <v>0</v>
      </c>
      <c r="M32" s="227">
        <f t="shared" si="72"/>
        <v>0</v>
      </c>
      <c r="N32" s="225">
        <f>IF(O$7="EXTENSION YEAR",0,IF(Summary!$D$6&gt;=N$64,M32,0))</f>
        <v>0</v>
      </c>
      <c r="O32" s="393">
        <f t="shared" si="73"/>
        <v>0</v>
      </c>
      <c r="P32" s="227">
        <f t="shared" ref="P32:P35" si="81">N32+O32</f>
        <v>0</v>
      </c>
      <c r="Q32" s="225">
        <f>IF(R$7="EXTENSION YEAR",0,IF(Summary!$D$6&gt;=Q$64,P32,0))</f>
        <v>0</v>
      </c>
      <c r="R32" s="393">
        <f t="shared" si="74"/>
        <v>0</v>
      </c>
      <c r="S32" s="227">
        <f t="shared" ref="S32:S35" si="82">Q32+R32</f>
        <v>0</v>
      </c>
      <c r="T32" s="225">
        <f>IF(U$7="EXTENSION YEAR",0,IF(Summary!$D$6&gt;=T$64,S32,0))</f>
        <v>0</v>
      </c>
      <c r="U32" s="393">
        <f t="shared" si="75"/>
        <v>0</v>
      </c>
      <c r="V32" s="227">
        <f t="shared" ref="V32:V35" si="83">T32+U32</f>
        <v>0</v>
      </c>
      <c r="W32" s="225">
        <f>IF(X$7="EXTENSION YEAR",0,IF(Summary!$D$6&gt;=W$64,V32,0))</f>
        <v>0</v>
      </c>
      <c r="X32" s="393">
        <f t="shared" si="76"/>
        <v>0</v>
      </c>
      <c r="Y32" s="227">
        <f t="shared" ref="Y32:Y35" si="84">W32+X32</f>
        <v>0</v>
      </c>
      <c r="Z32" s="225">
        <f>IF(AA$7="EXTENSION YEAR",0,IF(Summary!$D$6&gt;=Z$64,Y32,0))</f>
        <v>0</v>
      </c>
      <c r="AA32" s="393">
        <f t="shared" si="77"/>
        <v>0</v>
      </c>
      <c r="AB32" s="227">
        <f t="shared" ref="AB32:AB35" si="85">Z32+AA32</f>
        <v>0</v>
      </c>
      <c r="AC32" s="225">
        <f>IF(AD$7="EXTENSION YEAR",0,IF(Summary!$D$6&gt;=AC$64,AB32,0))</f>
        <v>0</v>
      </c>
      <c r="AD32" s="393">
        <f t="shared" si="78"/>
        <v>0</v>
      </c>
      <c r="AE32" s="227">
        <f t="shared" ref="AE32:AE35" si="86">AC32+AD32</f>
        <v>0</v>
      </c>
      <c r="AF32" s="332">
        <f t="shared" si="79"/>
        <v>0</v>
      </c>
      <c r="AG32" s="389">
        <f t="shared" si="79"/>
        <v>0</v>
      </c>
      <c r="AH32" s="228">
        <f t="shared" si="80"/>
        <v>0</v>
      </c>
      <c r="AI32"/>
      <c r="AJ32"/>
    </row>
    <row r="33" spans="1:37" ht="17.25" customHeight="1">
      <c r="A33" s="474"/>
      <c r="B33" s="472"/>
      <c r="C33" s="191"/>
      <c r="D33" s="227">
        <f t="shared" si="0"/>
        <v>0</v>
      </c>
      <c r="E33" s="225">
        <f>IF(F$7="EXTENSION YEAR",0,IF(Summary!$D$6&gt;=E$64,D33,0))</f>
        <v>0</v>
      </c>
      <c r="F33" s="393">
        <f t="shared" si="67"/>
        <v>0</v>
      </c>
      <c r="G33" s="227">
        <f t="shared" si="68"/>
        <v>0</v>
      </c>
      <c r="H33" s="225">
        <f>IF(I$7="EXTENSION YEAR",0,IF(Summary!$D$6&gt;=H$64,G33,0))</f>
        <v>0</v>
      </c>
      <c r="I33" s="393">
        <f t="shared" si="69"/>
        <v>0</v>
      </c>
      <c r="J33" s="227">
        <f t="shared" si="70"/>
        <v>0</v>
      </c>
      <c r="K33" s="225">
        <f>IF(L$7="EXTENSION YEAR",0,IF(Summary!$D$6&gt;=K$64,J33,0))</f>
        <v>0</v>
      </c>
      <c r="L33" s="393">
        <f t="shared" si="71"/>
        <v>0</v>
      </c>
      <c r="M33" s="227">
        <f t="shared" si="72"/>
        <v>0</v>
      </c>
      <c r="N33" s="225">
        <f>IF(O$7="EXTENSION YEAR",0,IF(Summary!$D$6&gt;=N$64,M33,0))</f>
        <v>0</v>
      </c>
      <c r="O33" s="393">
        <f t="shared" si="73"/>
        <v>0</v>
      </c>
      <c r="P33" s="227">
        <f t="shared" si="81"/>
        <v>0</v>
      </c>
      <c r="Q33" s="225">
        <f>IF(R$7="EXTENSION YEAR",0,IF(Summary!$D$6&gt;=Q$64,P33,0))</f>
        <v>0</v>
      </c>
      <c r="R33" s="393">
        <f t="shared" si="74"/>
        <v>0</v>
      </c>
      <c r="S33" s="227">
        <f t="shared" si="82"/>
        <v>0</v>
      </c>
      <c r="T33" s="225">
        <f>IF(U$7="EXTENSION YEAR",0,IF(Summary!$D$6&gt;=T$64,S33,0))</f>
        <v>0</v>
      </c>
      <c r="U33" s="393">
        <f t="shared" si="75"/>
        <v>0</v>
      </c>
      <c r="V33" s="227">
        <f t="shared" si="83"/>
        <v>0</v>
      </c>
      <c r="W33" s="225">
        <f>IF(X$7="EXTENSION YEAR",0,IF(Summary!$D$6&gt;=W$64,V33,0))</f>
        <v>0</v>
      </c>
      <c r="X33" s="393">
        <f t="shared" si="76"/>
        <v>0</v>
      </c>
      <c r="Y33" s="227">
        <f t="shared" si="84"/>
        <v>0</v>
      </c>
      <c r="Z33" s="225">
        <f>IF(AA$7="EXTENSION YEAR",0,IF(Summary!$D$6&gt;=Z$64,Y33,0))</f>
        <v>0</v>
      </c>
      <c r="AA33" s="393">
        <f t="shared" si="77"/>
        <v>0</v>
      </c>
      <c r="AB33" s="227">
        <f t="shared" si="85"/>
        <v>0</v>
      </c>
      <c r="AC33" s="225">
        <f>IF(AD$7="EXTENSION YEAR",0,IF(Summary!$D$6&gt;=AC$64,AB33,0))</f>
        <v>0</v>
      </c>
      <c r="AD33" s="393">
        <f t="shared" si="78"/>
        <v>0</v>
      </c>
      <c r="AE33" s="227">
        <f t="shared" si="86"/>
        <v>0</v>
      </c>
      <c r="AF33" s="332">
        <f t="shared" si="79"/>
        <v>0</v>
      </c>
      <c r="AG33" s="389">
        <f t="shared" si="79"/>
        <v>0</v>
      </c>
      <c r="AH33" s="228">
        <f t="shared" si="80"/>
        <v>0</v>
      </c>
      <c r="AI33"/>
      <c r="AJ33"/>
    </row>
    <row r="34" spans="1:37" ht="17.25" customHeight="1">
      <c r="A34" s="475"/>
      <c r="B34" s="472"/>
      <c r="C34" s="191"/>
      <c r="D34" s="227">
        <f t="shared" si="0"/>
        <v>0</v>
      </c>
      <c r="E34" s="225">
        <f>IF(F$7="EXTENSION YEAR",0,IF(Summary!$D$6&gt;=E$64,D34,0))</f>
        <v>0</v>
      </c>
      <c r="F34" s="393">
        <f t="shared" si="67"/>
        <v>0</v>
      </c>
      <c r="G34" s="227">
        <f t="shared" si="68"/>
        <v>0</v>
      </c>
      <c r="H34" s="225">
        <f>IF(I$7="EXTENSION YEAR",0,IF(Summary!$D$6&gt;=H$64,G34,0))</f>
        <v>0</v>
      </c>
      <c r="I34" s="393">
        <f t="shared" si="69"/>
        <v>0</v>
      </c>
      <c r="J34" s="227">
        <f t="shared" si="70"/>
        <v>0</v>
      </c>
      <c r="K34" s="225">
        <f>IF(L$7="EXTENSION YEAR",0,IF(Summary!$D$6&gt;=K$64,J34,0))</f>
        <v>0</v>
      </c>
      <c r="L34" s="393">
        <f t="shared" si="71"/>
        <v>0</v>
      </c>
      <c r="M34" s="227">
        <f t="shared" si="72"/>
        <v>0</v>
      </c>
      <c r="N34" s="225">
        <f>IF(O$7="EXTENSION YEAR",0,IF(Summary!$D$6&gt;=N$64,M34,0))</f>
        <v>0</v>
      </c>
      <c r="O34" s="393">
        <f t="shared" si="73"/>
        <v>0</v>
      </c>
      <c r="P34" s="227">
        <f t="shared" si="81"/>
        <v>0</v>
      </c>
      <c r="Q34" s="225">
        <f>IF(R$7="EXTENSION YEAR",0,IF(Summary!$D$6&gt;=Q$64,P34,0))</f>
        <v>0</v>
      </c>
      <c r="R34" s="393">
        <f t="shared" si="74"/>
        <v>0</v>
      </c>
      <c r="S34" s="227">
        <f t="shared" si="82"/>
        <v>0</v>
      </c>
      <c r="T34" s="225">
        <f>IF(U$7="EXTENSION YEAR",0,IF(Summary!$D$6&gt;=T$64,S34,0))</f>
        <v>0</v>
      </c>
      <c r="U34" s="393">
        <f t="shared" si="75"/>
        <v>0</v>
      </c>
      <c r="V34" s="227">
        <f t="shared" si="83"/>
        <v>0</v>
      </c>
      <c r="W34" s="225">
        <f>IF(X$7="EXTENSION YEAR",0,IF(Summary!$D$6&gt;=W$64,V34,0))</f>
        <v>0</v>
      </c>
      <c r="X34" s="393">
        <f t="shared" si="76"/>
        <v>0</v>
      </c>
      <c r="Y34" s="227">
        <f t="shared" si="84"/>
        <v>0</v>
      </c>
      <c r="Z34" s="225">
        <f>IF(AA$7="EXTENSION YEAR",0,IF(Summary!$D$6&gt;=Z$64,Y34,0))</f>
        <v>0</v>
      </c>
      <c r="AA34" s="393">
        <f t="shared" si="77"/>
        <v>0</v>
      </c>
      <c r="AB34" s="227">
        <f t="shared" si="85"/>
        <v>0</v>
      </c>
      <c r="AC34" s="225">
        <f>IF(AD$7="EXTENSION YEAR",0,IF(Summary!$D$6&gt;=AC$64,AB34,0))</f>
        <v>0</v>
      </c>
      <c r="AD34" s="393">
        <f t="shared" si="78"/>
        <v>0</v>
      </c>
      <c r="AE34" s="227">
        <f t="shared" si="86"/>
        <v>0</v>
      </c>
      <c r="AF34" s="332">
        <f t="shared" si="79"/>
        <v>0</v>
      </c>
      <c r="AG34" s="389">
        <f t="shared" si="79"/>
        <v>0</v>
      </c>
      <c r="AH34" s="228">
        <f t="shared" si="80"/>
        <v>0</v>
      </c>
      <c r="AI34"/>
      <c r="AJ34"/>
    </row>
    <row r="35" spans="1:37" ht="17.25" customHeight="1">
      <c r="A35" s="475"/>
      <c r="B35" s="472"/>
      <c r="C35" s="191"/>
      <c r="D35" s="227">
        <f t="shared" si="0"/>
        <v>0</v>
      </c>
      <c r="E35" s="225">
        <f>IF(F$7="EXTENSION YEAR",0,IF(Summary!$D$6&gt;=E$64,D35,0))</f>
        <v>0</v>
      </c>
      <c r="F35" s="393">
        <f t="shared" si="67"/>
        <v>0</v>
      </c>
      <c r="G35" s="227">
        <f t="shared" si="68"/>
        <v>0</v>
      </c>
      <c r="H35" s="225">
        <f>IF(I$7="EXTENSION YEAR",0,IF(Summary!$D$6&gt;=H$64,G35,0))</f>
        <v>0</v>
      </c>
      <c r="I35" s="393">
        <f t="shared" si="69"/>
        <v>0</v>
      </c>
      <c r="J35" s="227">
        <f t="shared" si="70"/>
        <v>0</v>
      </c>
      <c r="K35" s="225">
        <f>IF(L$7="EXTENSION YEAR",0,IF(Summary!$D$6&gt;=K$64,J35,0))</f>
        <v>0</v>
      </c>
      <c r="L35" s="393">
        <f t="shared" si="71"/>
        <v>0</v>
      </c>
      <c r="M35" s="227">
        <f t="shared" si="72"/>
        <v>0</v>
      </c>
      <c r="N35" s="225">
        <f>IF(O$7="EXTENSION YEAR",0,IF(Summary!$D$6&gt;=N$64,M35,0))</f>
        <v>0</v>
      </c>
      <c r="O35" s="393">
        <f t="shared" si="73"/>
        <v>0</v>
      </c>
      <c r="P35" s="227">
        <f t="shared" si="81"/>
        <v>0</v>
      </c>
      <c r="Q35" s="225">
        <f>IF(R$7="EXTENSION YEAR",0,IF(Summary!$D$6&gt;=Q$64,P35,0))</f>
        <v>0</v>
      </c>
      <c r="R35" s="393">
        <f t="shared" si="74"/>
        <v>0</v>
      </c>
      <c r="S35" s="227">
        <f t="shared" si="82"/>
        <v>0</v>
      </c>
      <c r="T35" s="225">
        <f>IF(U$7="EXTENSION YEAR",0,IF(Summary!$D$6&gt;=T$64,S35,0))</f>
        <v>0</v>
      </c>
      <c r="U35" s="393">
        <f t="shared" si="75"/>
        <v>0</v>
      </c>
      <c r="V35" s="227">
        <f t="shared" si="83"/>
        <v>0</v>
      </c>
      <c r="W35" s="225">
        <f>IF(X$7="EXTENSION YEAR",0,IF(Summary!$D$6&gt;=W$64,V35,0))</f>
        <v>0</v>
      </c>
      <c r="X35" s="393">
        <f t="shared" si="76"/>
        <v>0</v>
      </c>
      <c r="Y35" s="227">
        <f t="shared" si="84"/>
        <v>0</v>
      </c>
      <c r="Z35" s="225">
        <f>IF(AA$7="EXTENSION YEAR",0,IF(Summary!$D$6&gt;=Z$64,Y35,0))</f>
        <v>0</v>
      </c>
      <c r="AA35" s="393">
        <f t="shared" si="77"/>
        <v>0</v>
      </c>
      <c r="AB35" s="227">
        <f t="shared" si="85"/>
        <v>0</v>
      </c>
      <c r="AC35" s="225">
        <f>IF(AD$7="EXTENSION YEAR",0,IF(Summary!$D$6&gt;=AC$64,AB35,0))</f>
        <v>0</v>
      </c>
      <c r="AD35" s="393">
        <f t="shared" si="78"/>
        <v>0</v>
      </c>
      <c r="AE35" s="227">
        <f t="shared" si="86"/>
        <v>0</v>
      </c>
      <c r="AF35" s="332">
        <f t="shared" si="79"/>
        <v>0</v>
      </c>
      <c r="AG35" s="389">
        <f t="shared" si="79"/>
        <v>0</v>
      </c>
      <c r="AH35" s="228">
        <f t="shared" si="80"/>
        <v>0</v>
      </c>
      <c r="AI35"/>
      <c r="AJ35"/>
    </row>
    <row r="36" spans="1:37" ht="17.25" customHeight="1">
      <c r="A36" s="1"/>
      <c r="B36" s="230"/>
      <c r="C36" s="476"/>
      <c r="D36" s="232"/>
      <c r="E36" s="230"/>
      <c r="F36" s="231"/>
      <c r="G36" s="232"/>
      <c r="H36" s="230"/>
      <c r="I36" s="231"/>
      <c r="J36" s="232"/>
      <c r="K36" s="230"/>
      <c r="L36" s="231"/>
      <c r="M36" s="232"/>
      <c r="N36" s="230"/>
      <c r="O36" s="231"/>
      <c r="P36" s="232"/>
      <c r="Q36" s="230"/>
      <c r="R36" s="231"/>
      <c r="S36" s="232"/>
      <c r="T36" s="230"/>
      <c r="U36" s="231"/>
      <c r="V36" s="232"/>
      <c r="W36" s="230"/>
      <c r="X36" s="231"/>
      <c r="Y36" s="232"/>
      <c r="Z36" s="230"/>
      <c r="AA36" s="231"/>
      <c r="AB36" s="232"/>
      <c r="AC36" s="230"/>
      <c r="AD36" s="231"/>
      <c r="AE36" s="232"/>
      <c r="AF36" s="234"/>
      <c r="AG36" s="390"/>
      <c r="AH36" s="233"/>
      <c r="AI36"/>
      <c r="AJ36"/>
    </row>
    <row r="37" spans="1:37" ht="17.25" customHeight="1">
      <c r="A37" s="138" t="s">
        <v>89</v>
      </c>
      <c r="B37" s="225">
        <f t="shared" ref="B37:AH37" si="87">SUM(B12:B35)</f>
        <v>0</v>
      </c>
      <c r="C37" s="477">
        <f t="shared" si="87"/>
        <v>0</v>
      </c>
      <c r="D37" s="227">
        <f t="shared" si="87"/>
        <v>0</v>
      </c>
      <c r="E37" s="225">
        <f t="shared" si="87"/>
        <v>0</v>
      </c>
      <c r="F37" s="229">
        <f t="shared" si="87"/>
        <v>0</v>
      </c>
      <c r="G37" s="227">
        <f t="shared" si="87"/>
        <v>0</v>
      </c>
      <c r="H37" s="225">
        <f t="shared" ref="H37:I37" si="88">SUM(H12:H35)</f>
        <v>0</v>
      </c>
      <c r="I37" s="229">
        <f t="shared" si="88"/>
        <v>0</v>
      </c>
      <c r="J37" s="227">
        <f t="shared" si="87"/>
        <v>0</v>
      </c>
      <c r="K37" s="225">
        <f t="shared" ref="K37:L37" si="89">SUM(K12:K35)</f>
        <v>0</v>
      </c>
      <c r="L37" s="229">
        <f t="shared" si="89"/>
        <v>0</v>
      </c>
      <c r="M37" s="227">
        <f t="shared" si="87"/>
        <v>0</v>
      </c>
      <c r="N37" s="225">
        <f t="shared" ref="N37:O37" si="90">SUM(N12:N35)</f>
        <v>0</v>
      </c>
      <c r="O37" s="229">
        <f t="shared" si="90"/>
        <v>0</v>
      </c>
      <c r="P37" s="227">
        <f t="shared" si="87"/>
        <v>0</v>
      </c>
      <c r="Q37" s="225">
        <f t="shared" si="87"/>
        <v>0</v>
      </c>
      <c r="R37" s="229">
        <f t="shared" si="87"/>
        <v>0</v>
      </c>
      <c r="S37" s="227">
        <f t="shared" si="87"/>
        <v>0</v>
      </c>
      <c r="T37" s="225">
        <f t="shared" si="87"/>
        <v>0</v>
      </c>
      <c r="U37" s="229">
        <f t="shared" si="87"/>
        <v>0</v>
      </c>
      <c r="V37" s="227">
        <f t="shared" si="87"/>
        <v>0</v>
      </c>
      <c r="W37" s="225">
        <f t="shared" si="87"/>
        <v>0</v>
      </c>
      <c r="X37" s="229">
        <f t="shared" si="87"/>
        <v>0</v>
      </c>
      <c r="Y37" s="227">
        <f t="shared" si="87"/>
        <v>0</v>
      </c>
      <c r="Z37" s="225">
        <f t="shared" si="87"/>
        <v>0</v>
      </c>
      <c r="AA37" s="229">
        <f t="shared" si="87"/>
        <v>0</v>
      </c>
      <c r="AB37" s="227">
        <f t="shared" si="87"/>
        <v>0</v>
      </c>
      <c r="AC37" s="225">
        <f t="shared" si="87"/>
        <v>0</v>
      </c>
      <c r="AD37" s="229">
        <f t="shared" si="87"/>
        <v>0</v>
      </c>
      <c r="AE37" s="227">
        <f t="shared" si="87"/>
        <v>0</v>
      </c>
      <c r="AF37" s="333">
        <f t="shared" si="87"/>
        <v>0</v>
      </c>
      <c r="AG37" s="391">
        <f t="shared" si="87"/>
        <v>0</v>
      </c>
      <c r="AH37" s="227">
        <f t="shared" si="87"/>
        <v>0</v>
      </c>
      <c r="AI37"/>
      <c r="AJ37"/>
    </row>
    <row r="38" spans="1:37" ht="17.25" customHeight="1">
      <c r="A38" s="1"/>
      <c r="B38" s="230"/>
      <c r="C38" s="476"/>
      <c r="D38" s="232"/>
      <c r="E38" s="230"/>
      <c r="F38" s="231"/>
      <c r="G38" s="232"/>
      <c r="H38" s="230"/>
      <c r="I38" s="231"/>
      <c r="J38" s="232"/>
      <c r="K38" s="230"/>
      <c r="L38" s="231"/>
      <c r="M38" s="232"/>
      <c r="N38" s="230"/>
      <c r="O38" s="231"/>
      <c r="P38" s="232"/>
      <c r="Q38" s="230"/>
      <c r="R38" s="231"/>
      <c r="S38" s="232"/>
      <c r="T38" s="230"/>
      <c r="U38" s="231"/>
      <c r="V38" s="232"/>
      <c r="W38" s="230"/>
      <c r="X38" s="231"/>
      <c r="Y38" s="232"/>
      <c r="Z38" s="230"/>
      <c r="AA38" s="231"/>
      <c r="AB38" s="232"/>
      <c r="AC38" s="230"/>
      <c r="AD38" s="231"/>
      <c r="AE38" s="232"/>
      <c r="AF38" s="234"/>
      <c r="AG38" s="390"/>
      <c r="AH38" s="233"/>
      <c r="AI38"/>
      <c r="AJ38"/>
    </row>
    <row r="39" spans="1:37" ht="17.25" customHeight="1">
      <c r="A39" s="163" t="s">
        <v>88</v>
      </c>
      <c r="B39" s="230"/>
      <c r="C39" s="476"/>
      <c r="D39" s="232"/>
      <c r="E39" s="230"/>
      <c r="F39" s="231"/>
      <c r="G39" s="232"/>
      <c r="H39" s="230"/>
      <c r="I39" s="231"/>
      <c r="J39" s="232"/>
      <c r="K39" s="230"/>
      <c r="L39" s="231"/>
      <c r="M39" s="232"/>
      <c r="N39" s="230"/>
      <c r="O39" s="231"/>
      <c r="P39" s="232"/>
      <c r="Q39" s="230"/>
      <c r="R39" s="231"/>
      <c r="S39" s="232"/>
      <c r="T39" s="230"/>
      <c r="U39" s="231"/>
      <c r="V39" s="232"/>
      <c r="W39" s="230"/>
      <c r="X39" s="231"/>
      <c r="Y39" s="232"/>
      <c r="Z39" s="230"/>
      <c r="AA39" s="231"/>
      <c r="AB39" s="232"/>
      <c r="AC39" s="230"/>
      <c r="AD39" s="231"/>
      <c r="AE39" s="232"/>
      <c r="AF39" s="234"/>
      <c r="AG39" s="390"/>
      <c r="AH39" s="233"/>
      <c r="AI39"/>
      <c r="AJ39"/>
    </row>
    <row r="40" spans="1:37" ht="17.25" customHeight="1">
      <c r="A40" s="473"/>
      <c r="B40" s="472"/>
      <c r="C40" s="191"/>
      <c r="D40" s="227">
        <f t="shared" ref="D40:D46" si="91">B40+C40</f>
        <v>0</v>
      </c>
      <c r="E40" s="225">
        <f>IF(F$7="EXTENSION YEAR",0,IF(Summary!$D$6&gt;=E$64,D40,0))</f>
        <v>0</v>
      </c>
      <c r="F40" s="393">
        <f t="shared" ref="F40:F46" si="92">IF(F$68=1,D40,IF(F$68&gt;1,C40,0))</f>
        <v>0</v>
      </c>
      <c r="G40" s="227">
        <f t="shared" ref="G40:G46" si="93">E40+F40</f>
        <v>0</v>
      </c>
      <c r="H40" s="225">
        <f>IF(I$7="EXTENSION YEAR",0,IF(Summary!$D$6&gt;=H$64,G40,0))</f>
        <v>0</v>
      </c>
      <c r="I40" s="393">
        <f t="shared" ref="I40:I46" si="94">IF(I$68=1,G40,IF(I$68&gt;1,F40,0))</f>
        <v>0</v>
      </c>
      <c r="J40" s="227">
        <f t="shared" ref="J40:J46" si="95">H40+I40</f>
        <v>0</v>
      </c>
      <c r="K40" s="225">
        <f>IF(L$7="EXTENSION YEAR",0,IF(Summary!$D$6&gt;=K$64,J40,0))</f>
        <v>0</v>
      </c>
      <c r="L40" s="393">
        <f t="shared" ref="L40:L46" si="96">IF(L$68=1,J40,IF(L$68&gt;1,I40,0))</f>
        <v>0</v>
      </c>
      <c r="M40" s="227">
        <f t="shared" ref="M40:M46" si="97">K40+L40</f>
        <v>0</v>
      </c>
      <c r="N40" s="225">
        <f>IF(O$7="EXTENSION YEAR",0,IF(Summary!$D$6&gt;=N$64,M40,0))</f>
        <v>0</v>
      </c>
      <c r="O40" s="393">
        <f t="shared" ref="O40:O46" si="98">IF(O$68=1,M40,IF(O$68&gt;1,L40,0))</f>
        <v>0</v>
      </c>
      <c r="P40" s="227">
        <f>N40+O40</f>
        <v>0</v>
      </c>
      <c r="Q40" s="225">
        <f>IF(R$7="EXTENSION YEAR",0,IF(Summary!$D$6&gt;=Q$64,P40,0))</f>
        <v>0</v>
      </c>
      <c r="R40" s="393">
        <f t="shared" ref="R40:R46" si="99">IF(R$68=1,P40,IF(R$68&gt;1,O40,0))</f>
        <v>0</v>
      </c>
      <c r="S40" s="227">
        <f>Q40+R40</f>
        <v>0</v>
      </c>
      <c r="T40" s="225">
        <f>IF(U$7="EXTENSION YEAR",0,IF(Summary!$D$6&gt;=T$64,S40,0))</f>
        <v>0</v>
      </c>
      <c r="U40" s="393">
        <f t="shared" ref="U40:U46" si="100">IF(U$68=1,S40,IF(U$68&gt;1,R40,0))</f>
        <v>0</v>
      </c>
      <c r="V40" s="227">
        <f>T40+U40</f>
        <v>0</v>
      </c>
      <c r="W40" s="225">
        <f>IF(X$7="EXTENSION YEAR",0,IF(Summary!$D$6&gt;=W$64,V40,0))</f>
        <v>0</v>
      </c>
      <c r="X40" s="393">
        <f t="shared" ref="X40:X46" si="101">IF(X$68=1,V40,IF(X$68&gt;1,U40,0))</f>
        <v>0</v>
      </c>
      <c r="Y40" s="227">
        <f>W40+X40</f>
        <v>0</v>
      </c>
      <c r="Z40" s="225">
        <f>IF(AA$7="EXTENSION YEAR",0,IF(Summary!$D$6&gt;=Z$64,Y40,0))</f>
        <v>0</v>
      </c>
      <c r="AA40" s="393">
        <f t="shared" ref="AA40:AA46" si="102">IF(AA$68=1,Y40,IF(AA$68&gt;1,X40,0))</f>
        <v>0</v>
      </c>
      <c r="AB40" s="227">
        <f>Z40+AA40</f>
        <v>0</v>
      </c>
      <c r="AC40" s="225">
        <f>IF(AD$7="EXTENSION YEAR",0,IF(Summary!$D$6&gt;=AC$64,AB40,0))</f>
        <v>0</v>
      </c>
      <c r="AD40" s="393">
        <f t="shared" ref="AD40:AD46" si="103">IF(AD$68=1,AB40,IF(AD$68&gt;1,AA40,0))</f>
        <v>0</v>
      </c>
      <c r="AE40" s="227">
        <f>AC40+AD40</f>
        <v>0</v>
      </c>
      <c r="AF40" s="332">
        <f t="shared" ref="AF40:AG46" si="104">SUM(B40,E40,H40,K40,N40,Q40,T40,W40,Z40,AC40)</f>
        <v>0</v>
      </c>
      <c r="AG40" s="389">
        <f t="shared" si="104"/>
        <v>0</v>
      </c>
      <c r="AH40" s="228">
        <f t="shared" ref="AH40:AH46" si="105">SUM(D40,G40,J40,M40,P40,S40,V40,Y40,AB40,AE40)</f>
        <v>0</v>
      </c>
      <c r="AI40"/>
      <c r="AJ40" s="73"/>
    </row>
    <row r="41" spans="1:37" ht="17.25" customHeight="1">
      <c r="A41" s="456"/>
      <c r="B41" s="472"/>
      <c r="C41" s="191"/>
      <c r="D41" s="227">
        <f t="shared" si="91"/>
        <v>0</v>
      </c>
      <c r="E41" s="225">
        <f>IF(F$7="EXTENSION YEAR",0,IF(Summary!$D$6&gt;=E$64,D41,0))</f>
        <v>0</v>
      </c>
      <c r="F41" s="393">
        <f t="shared" si="92"/>
        <v>0</v>
      </c>
      <c r="G41" s="227">
        <f t="shared" si="93"/>
        <v>0</v>
      </c>
      <c r="H41" s="225">
        <f>IF(I$7="EXTENSION YEAR",0,IF(Summary!$D$6&gt;=H$64,G41,0))</f>
        <v>0</v>
      </c>
      <c r="I41" s="393">
        <f t="shared" si="94"/>
        <v>0</v>
      </c>
      <c r="J41" s="227">
        <f t="shared" si="95"/>
        <v>0</v>
      </c>
      <c r="K41" s="225">
        <f>IF(L$7="EXTENSION YEAR",0,IF(Summary!$D$6&gt;=K$64,J41,0))</f>
        <v>0</v>
      </c>
      <c r="L41" s="393">
        <f t="shared" si="96"/>
        <v>0</v>
      </c>
      <c r="M41" s="227">
        <f t="shared" si="97"/>
        <v>0</v>
      </c>
      <c r="N41" s="225">
        <f>IF(O$7="EXTENSION YEAR",0,IF(Summary!$D$6&gt;=N$64,M41,0))</f>
        <v>0</v>
      </c>
      <c r="O41" s="393">
        <f t="shared" si="98"/>
        <v>0</v>
      </c>
      <c r="P41" s="227">
        <f t="shared" ref="P41:P46" si="106">N41+O41</f>
        <v>0</v>
      </c>
      <c r="Q41" s="225">
        <f>IF(R$7="EXTENSION YEAR",0,IF(Summary!$D$6&gt;=Q$64,P41,0))</f>
        <v>0</v>
      </c>
      <c r="R41" s="393">
        <f t="shared" si="99"/>
        <v>0</v>
      </c>
      <c r="S41" s="227">
        <f t="shared" ref="S41:S46" si="107">Q41+R41</f>
        <v>0</v>
      </c>
      <c r="T41" s="225">
        <f>IF(U$7="EXTENSION YEAR",0,IF(Summary!$D$6&gt;=T$64,S41,0))</f>
        <v>0</v>
      </c>
      <c r="U41" s="393">
        <f t="shared" si="100"/>
        <v>0</v>
      </c>
      <c r="V41" s="227">
        <f t="shared" ref="V41:V46" si="108">T41+U41</f>
        <v>0</v>
      </c>
      <c r="W41" s="225">
        <f>IF(X$7="EXTENSION YEAR",0,IF(Summary!$D$6&gt;=W$64,V41,0))</f>
        <v>0</v>
      </c>
      <c r="X41" s="393">
        <f t="shared" si="101"/>
        <v>0</v>
      </c>
      <c r="Y41" s="227">
        <f t="shared" ref="Y41:Y46" si="109">W41+X41</f>
        <v>0</v>
      </c>
      <c r="Z41" s="225">
        <f>IF(AA$7="EXTENSION YEAR",0,IF(Summary!$D$6&gt;=Z$64,Y41,0))</f>
        <v>0</v>
      </c>
      <c r="AA41" s="393">
        <f t="shared" si="102"/>
        <v>0</v>
      </c>
      <c r="AB41" s="227">
        <f t="shared" ref="AB41:AB46" si="110">Z41+AA41</f>
        <v>0</v>
      </c>
      <c r="AC41" s="225">
        <f>IF(AD$7="EXTENSION YEAR",0,IF(Summary!$D$6&gt;=AC$64,AB41,0))</f>
        <v>0</v>
      </c>
      <c r="AD41" s="393">
        <f t="shared" si="103"/>
        <v>0</v>
      </c>
      <c r="AE41" s="227">
        <f t="shared" ref="AE41:AE46" si="111">AC41+AD41</f>
        <v>0</v>
      </c>
      <c r="AF41" s="332">
        <f t="shared" si="104"/>
        <v>0</v>
      </c>
      <c r="AG41" s="389">
        <f t="shared" si="104"/>
        <v>0</v>
      </c>
      <c r="AH41" s="228">
        <f t="shared" si="105"/>
        <v>0</v>
      </c>
      <c r="AI41"/>
      <c r="AJ41" s="73"/>
    </row>
    <row r="42" spans="1:37" ht="17.25" customHeight="1">
      <c r="A42" s="456"/>
      <c r="B42" s="472"/>
      <c r="C42" s="191"/>
      <c r="D42" s="227">
        <f t="shared" si="91"/>
        <v>0</v>
      </c>
      <c r="E42" s="225">
        <f>IF(F$7="EXTENSION YEAR",0,IF(Summary!$D$6&gt;=E$64,D42,0))</f>
        <v>0</v>
      </c>
      <c r="F42" s="393">
        <f t="shared" si="92"/>
        <v>0</v>
      </c>
      <c r="G42" s="227">
        <f t="shared" si="93"/>
        <v>0</v>
      </c>
      <c r="H42" s="225">
        <f>IF(I$7="EXTENSION YEAR",0,IF(Summary!$D$6&gt;=H$64,G42,0))</f>
        <v>0</v>
      </c>
      <c r="I42" s="393">
        <f t="shared" si="94"/>
        <v>0</v>
      </c>
      <c r="J42" s="227">
        <f t="shared" si="95"/>
        <v>0</v>
      </c>
      <c r="K42" s="225">
        <f>IF(L$7="EXTENSION YEAR",0,IF(Summary!$D$6&gt;=K$64,J42,0))</f>
        <v>0</v>
      </c>
      <c r="L42" s="393">
        <f t="shared" si="96"/>
        <v>0</v>
      </c>
      <c r="M42" s="227">
        <f t="shared" si="97"/>
        <v>0</v>
      </c>
      <c r="N42" s="225">
        <f>IF(O$7="EXTENSION YEAR",0,IF(Summary!$D$6&gt;=N$64,M42,0))</f>
        <v>0</v>
      </c>
      <c r="O42" s="393">
        <f t="shared" si="98"/>
        <v>0</v>
      </c>
      <c r="P42" s="227">
        <f t="shared" si="106"/>
        <v>0</v>
      </c>
      <c r="Q42" s="225">
        <f>IF(R$7="EXTENSION YEAR",0,IF(Summary!$D$6&gt;=Q$64,P42,0))</f>
        <v>0</v>
      </c>
      <c r="R42" s="393">
        <f t="shared" si="99"/>
        <v>0</v>
      </c>
      <c r="S42" s="227">
        <f t="shared" si="107"/>
        <v>0</v>
      </c>
      <c r="T42" s="225">
        <f>IF(U$7="EXTENSION YEAR",0,IF(Summary!$D$6&gt;=T$64,S42,0))</f>
        <v>0</v>
      </c>
      <c r="U42" s="393">
        <f t="shared" si="100"/>
        <v>0</v>
      </c>
      <c r="V42" s="227">
        <f t="shared" si="108"/>
        <v>0</v>
      </c>
      <c r="W42" s="225">
        <f>IF(X$7="EXTENSION YEAR",0,IF(Summary!$D$6&gt;=W$64,V42,0))</f>
        <v>0</v>
      </c>
      <c r="X42" s="393">
        <f t="shared" si="101"/>
        <v>0</v>
      </c>
      <c r="Y42" s="227">
        <f t="shared" si="109"/>
        <v>0</v>
      </c>
      <c r="Z42" s="225">
        <f>IF(AA$7="EXTENSION YEAR",0,IF(Summary!$D$6&gt;=Z$64,Y42,0))</f>
        <v>0</v>
      </c>
      <c r="AA42" s="393">
        <f t="shared" si="102"/>
        <v>0</v>
      </c>
      <c r="AB42" s="227">
        <f t="shared" si="110"/>
        <v>0</v>
      </c>
      <c r="AC42" s="225">
        <f>IF(AD$7="EXTENSION YEAR",0,IF(Summary!$D$6&gt;=AC$64,AB42,0))</f>
        <v>0</v>
      </c>
      <c r="AD42" s="393">
        <f t="shared" si="103"/>
        <v>0</v>
      </c>
      <c r="AE42" s="227">
        <f t="shared" si="111"/>
        <v>0</v>
      </c>
      <c r="AF42" s="332">
        <f t="shared" si="104"/>
        <v>0</v>
      </c>
      <c r="AG42" s="389">
        <f t="shared" si="104"/>
        <v>0</v>
      </c>
      <c r="AH42" s="228">
        <f t="shared" si="105"/>
        <v>0</v>
      </c>
      <c r="AI42"/>
      <c r="AJ42" s="73"/>
      <c r="AK42" s="71"/>
    </row>
    <row r="43" spans="1:37" ht="17.25" customHeight="1">
      <c r="A43" s="456"/>
      <c r="B43" s="472"/>
      <c r="C43" s="191"/>
      <c r="D43" s="227">
        <f t="shared" si="91"/>
        <v>0</v>
      </c>
      <c r="E43" s="225">
        <f>IF(F$7="EXTENSION YEAR",0,IF(Summary!$D$6&gt;=E$64,D43,0))</f>
        <v>0</v>
      </c>
      <c r="F43" s="393">
        <f t="shared" si="92"/>
        <v>0</v>
      </c>
      <c r="G43" s="227">
        <f t="shared" si="93"/>
        <v>0</v>
      </c>
      <c r="H43" s="225">
        <f>IF(I$7="EXTENSION YEAR",0,IF(Summary!$D$6&gt;=H$64,G43,0))</f>
        <v>0</v>
      </c>
      <c r="I43" s="393">
        <f t="shared" si="94"/>
        <v>0</v>
      </c>
      <c r="J43" s="227">
        <f t="shared" si="95"/>
        <v>0</v>
      </c>
      <c r="K43" s="225">
        <f>IF(L$7="EXTENSION YEAR",0,IF(Summary!$D$6&gt;=K$64,J43,0))</f>
        <v>0</v>
      </c>
      <c r="L43" s="393">
        <f t="shared" si="96"/>
        <v>0</v>
      </c>
      <c r="M43" s="227">
        <f t="shared" si="97"/>
        <v>0</v>
      </c>
      <c r="N43" s="225">
        <f>IF(O$7="EXTENSION YEAR",0,IF(Summary!$D$6&gt;=N$64,M43,0))</f>
        <v>0</v>
      </c>
      <c r="O43" s="393">
        <f t="shared" si="98"/>
        <v>0</v>
      </c>
      <c r="P43" s="227">
        <f t="shared" si="106"/>
        <v>0</v>
      </c>
      <c r="Q43" s="225">
        <f>IF(R$7="EXTENSION YEAR",0,IF(Summary!$D$6&gt;=Q$64,P43,0))</f>
        <v>0</v>
      </c>
      <c r="R43" s="393">
        <f t="shared" si="99"/>
        <v>0</v>
      </c>
      <c r="S43" s="227">
        <f t="shared" si="107"/>
        <v>0</v>
      </c>
      <c r="T43" s="225">
        <f>IF(U$7="EXTENSION YEAR",0,IF(Summary!$D$6&gt;=T$64,S43,0))</f>
        <v>0</v>
      </c>
      <c r="U43" s="393">
        <f t="shared" si="100"/>
        <v>0</v>
      </c>
      <c r="V43" s="227">
        <f t="shared" si="108"/>
        <v>0</v>
      </c>
      <c r="W43" s="225">
        <f>IF(X$7="EXTENSION YEAR",0,IF(Summary!$D$6&gt;=W$64,V43,0))</f>
        <v>0</v>
      </c>
      <c r="X43" s="393">
        <f t="shared" si="101"/>
        <v>0</v>
      </c>
      <c r="Y43" s="227">
        <f t="shared" si="109"/>
        <v>0</v>
      </c>
      <c r="Z43" s="225">
        <f>IF(AA$7="EXTENSION YEAR",0,IF(Summary!$D$6&gt;=Z$64,Y43,0))</f>
        <v>0</v>
      </c>
      <c r="AA43" s="393">
        <f t="shared" si="102"/>
        <v>0</v>
      </c>
      <c r="AB43" s="227">
        <f t="shared" si="110"/>
        <v>0</v>
      </c>
      <c r="AC43" s="225">
        <f>IF(AD$7="EXTENSION YEAR",0,IF(Summary!$D$6&gt;=AC$64,AB43,0))</f>
        <v>0</v>
      </c>
      <c r="AD43" s="393">
        <f t="shared" si="103"/>
        <v>0</v>
      </c>
      <c r="AE43" s="227">
        <f t="shared" si="111"/>
        <v>0</v>
      </c>
      <c r="AF43" s="332">
        <f t="shared" si="104"/>
        <v>0</v>
      </c>
      <c r="AG43" s="389">
        <f t="shared" si="104"/>
        <v>0</v>
      </c>
      <c r="AH43" s="228">
        <f t="shared" si="105"/>
        <v>0</v>
      </c>
      <c r="AI43"/>
      <c r="AJ43"/>
    </row>
    <row r="44" spans="1:37" ht="17.25" customHeight="1">
      <c r="A44" s="456"/>
      <c r="B44" s="472"/>
      <c r="C44" s="191"/>
      <c r="D44" s="227">
        <f t="shared" si="91"/>
        <v>0</v>
      </c>
      <c r="E44" s="225">
        <f>IF(F$7="EXTENSION YEAR",0,IF(Summary!$D$6&gt;=E$64,D44,0))</f>
        <v>0</v>
      </c>
      <c r="F44" s="393">
        <f t="shared" si="92"/>
        <v>0</v>
      </c>
      <c r="G44" s="227">
        <f t="shared" si="93"/>
        <v>0</v>
      </c>
      <c r="H44" s="225">
        <f>IF(I$7="EXTENSION YEAR",0,IF(Summary!$D$6&gt;=H$64,G44,0))</f>
        <v>0</v>
      </c>
      <c r="I44" s="393">
        <f t="shared" si="94"/>
        <v>0</v>
      </c>
      <c r="J44" s="227">
        <f t="shared" si="95"/>
        <v>0</v>
      </c>
      <c r="K44" s="225">
        <f>IF(L$7="EXTENSION YEAR",0,IF(Summary!$D$6&gt;=K$64,J44,0))</f>
        <v>0</v>
      </c>
      <c r="L44" s="393">
        <f t="shared" si="96"/>
        <v>0</v>
      </c>
      <c r="M44" s="227">
        <f t="shared" si="97"/>
        <v>0</v>
      </c>
      <c r="N44" s="225">
        <f>IF(O$7="EXTENSION YEAR",0,IF(Summary!$D$6&gt;=N$64,M44,0))</f>
        <v>0</v>
      </c>
      <c r="O44" s="393">
        <f t="shared" si="98"/>
        <v>0</v>
      </c>
      <c r="P44" s="227">
        <f t="shared" si="106"/>
        <v>0</v>
      </c>
      <c r="Q44" s="225">
        <f>IF(R$7="EXTENSION YEAR",0,IF(Summary!$D$6&gt;=Q$64,P44,0))</f>
        <v>0</v>
      </c>
      <c r="R44" s="393">
        <f t="shared" si="99"/>
        <v>0</v>
      </c>
      <c r="S44" s="227">
        <f t="shared" si="107"/>
        <v>0</v>
      </c>
      <c r="T44" s="225">
        <f>IF(U$7="EXTENSION YEAR",0,IF(Summary!$D$6&gt;=T$64,S44,0))</f>
        <v>0</v>
      </c>
      <c r="U44" s="393">
        <f t="shared" si="100"/>
        <v>0</v>
      </c>
      <c r="V44" s="227">
        <f t="shared" si="108"/>
        <v>0</v>
      </c>
      <c r="W44" s="225">
        <f>IF(X$7="EXTENSION YEAR",0,IF(Summary!$D$6&gt;=W$64,V44,0))</f>
        <v>0</v>
      </c>
      <c r="X44" s="393">
        <f t="shared" si="101"/>
        <v>0</v>
      </c>
      <c r="Y44" s="227">
        <f t="shared" si="109"/>
        <v>0</v>
      </c>
      <c r="Z44" s="225">
        <f>IF(AA$7="EXTENSION YEAR",0,IF(Summary!$D$6&gt;=Z$64,Y44,0))</f>
        <v>0</v>
      </c>
      <c r="AA44" s="393">
        <f t="shared" si="102"/>
        <v>0</v>
      </c>
      <c r="AB44" s="227">
        <f t="shared" si="110"/>
        <v>0</v>
      </c>
      <c r="AC44" s="225">
        <f>IF(AD$7="EXTENSION YEAR",0,IF(Summary!$D$6&gt;=AC$64,AB44,0))</f>
        <v>0</v>
      </c>
      <c r="AD44" s="393">
        <f t="shared" si="103"/>
        <v>0</v>
      </c>
      <c r="AE44" s="227">
        <f t="shared" si="111"/>
        <v>0</v>
      </c>
      <c r="AF44" s="332">
        <f t="shared" si="104"/>
        <v>0</v>
      </c>
      <c r="AG44" s="389">
        <f t="shared" si="104"/>
        <v>0</v>
      </c>
      <c r="AH44" s="228">
        <f t="shared" si="105"/>
        <v>0</v>
      </c>
      <c r="AI44"/>
      <c r="AJ44"/>
    </row>
    <row r="45" spans="1:37" ht="17.25" customHeight="1">
      <c r="A45" s="475"/>
      <c r="B45" s="472"/>
      <c r="C45" s="191"/>
      <c r="D45" s="227">
        <f t="shared" si="91"/>
        <v>0</v>
      </c>
      <c r="E45" s="225">
        <f>IF(F$7="EXTENSION YEAR",0,IF(Summary!$D$6&gt;=E$64,D45,0))</f>
        <v>0</v>
      </c>
      <c r="F45" s="393">
        <f t="shared" si="92"/>
        <v>0</v>
      </c>
      <c r="G45" s="227">
        <f t="shared" si="93"/>
        <v>0</v>
      </c>
      <c r="H45" s="225">
        <f>IF(I$7="EXTENSION YEAR",0,IF(Summary!$D$6&gt;=H$64,G45,0))</f>
        <v>0</v>
      </c>
      <c r="I45" s="393">
        <f t="shared" si="94"/>
        <v>0</v>
      </c>
      <c r="J45" s="227">
        <f t="shared" si="95"/>
        <v>0</v>
      </c>
      <c r="K45" s="225">
        <f>IF(L$7="EXTENSION YEAR",0,IF(Summary!$D$6&gt;=K$64,J45,0))</f>
        <v>0</v>
      </c>
      <c r="L45" s="393">
        <f t="shared" si="96"/>
        <v>0</v>
      </c>
      <c r="M45" s="227">
        <f t="shared" si="97"/>
        <v>0</v>
      </c>
      <c r="N45" s="225">
        <f>IF(O$7="EXTENSION YEAR",0,IF(Summary!$D$6&gt;=N$64,M45,0))</f>
        <v>0</v>
      </c>
      <c r="O45" s="393">
        <f t="shared" si="98"/>
        <v>0</v>
      </c>
      <c r="P45" s="227">
        <f t="shared" si="106"/>
        <v>0</v>
      </c>
      <c r="Q45" s="225">
        <f>IF(R$7="EXTENSION YEAR",0,IF(Summary!$D$6&gt;=Q$64,P45,0))</f>
        <v>0</v>
      </c>
      <c r="R45" s="393">
        <f t="shared" si="99"/>
        <v>0</v>
      </c>
      <c r="S45" s="227">
        <f t="shared" si="107"/>
        <v>0</v>
      </c>
      <c r="T45" s="225">
        <f>IF(U$7="EXTENSION YEAR",0,IF(Summary!$D$6&gt;=T$64,S45,0))</f>
        <v>0</v>
      </c>
      <c r="U45" s="393">
        <f t="shared" si="100"/>
        <v>0</v>
      </c>
      <c r="V45" s="227">
        <f t="shared" si="108"/>
        <v>0</v>
      </c>
      <c r="W45" s="225">
        <f>IF(X$7="EXTENSION YEAR",0,IF(Summary!$D$6&gt;=W$64,V45,0))</f>
        <v>0</v>
      </c>
      <c r="X45" s="393">
        <f t="shared" si="101"/>
        <v>0</v>
      </c>
      <c r="Y45" s="227">
        <f t="shared" si="109"/>
        <v>0</v>
      </c>
      <c r="Z45" s="225">
        <f>IF(AA$7="EXTENSION YEAR",0,IF(Summary!$D$6&gt;=Z$64,Y45,0))</f>
        <v>0</v>
      </c>
      <c r="AA45" s="393">
        <f t="shared" si="102"/>
        <v>0</v>
      </c>
      <c r="AB45" s="227">
        <f t="shared" si="110"/>
        <v>0</v>
      </c>
      <c r="AC45" s="225">
        <f>IF(AD$7="EXTENSION YEAR",0,IF(Summary!$D$6&gt;=AC$64,AB45,0))</f>
        <v>0</v>
      </c>
      <c r="AD45" s="393">
        <f t="shared" si="103"/>
        <v>0</v>
      </c>
      <c r="AE45" s="227">
        <f t="shared" si="111"/>
        <v>0</v>
      </c>
      <c r="AF45" s="332">
        <f t="shared" si="104"/>
        <v>0</v>
      </c>
      <c r="AG45" s="389">
        <f t="shared" si="104"/>
        <v>0</v>
      </c>
      <c r="AH45" s="228">
        <f t="shared" si="105"/>
        <v>0</v>
      </c>
      <c r="AI45"/>
      <c r="AJ45"/>
    </row>
    <row r="46" spans="1:37" ht="17.25" customHeight="1">
      <c r="A46" s="456"/>
      <c r="B46" s="472"/>
      <c r="C46" s="191"/>
      <c r="D46" s="227">
        <f t="shared" si="91"/>
        <v>0</v>
      </c>
      <c r="E46" s="225">
        <f>IF(F$7="EXTENSION YEAR",0,IF(Summary!$D$6&gt;=E$64,D46,0))</f>
        <v>0</v>
      </c>
      <c r="F46" s="393">
        <f t="shared" si="92"/>
        <v>0</v>
      </c>
      <c r="G46" s="227">
        <f t="shared" si="93"/>
        <v>0</v>
      </c>
      <c r="H46" s="225">
        <f>IF(I$7="EXTENSION YEAR",0,IF(Summary!$D$6&gt;=H$64,G46,0))</f>
        <v>0</v>
      </c>
      <c r="I46" s="393">
        <f t="shared" si="94"/>
        <v>0</v>
      </c>
      <c r="J46" s="227">
        <f t="shared" si="95"/>
        <v>0</v>
      </c>
      <c r="K46" s="225">
        <f>IF(L$7="EXTENSION YEAR",0,IF(Summary!$D$6&gt;=K$64,J46,0))</f>
        <v>0</v>
      </c>
      <c r="L46" s="393">
        <f t="shared" si="96"/>
        <v>0</v>
      </c>
      <c r="M46" s="227">
        <f t="shared" si="97"/>
        <v>0</v>
      </c>
      <c r="N46" s="225">
        <f>IF(O$7="EXTENSION YEAR",0,IF(Summary!$D$6&gt;=N$64,M46,0))</f>
        <v>0</v>
      </c>
      <c r="O46" s="393">
        <f t="shared" si="98"/>
        <v>0</v>
      </c>
      <c r="P46" s="227">
        <f t="shared" si="106"/>
        <v>0</v>
      </c>
      <c r="Q46" s="225">
        <f>IF(R$7="EXTENSION YEAR",0,IF(Summary!$D$6&gt;=Q$64,P46,0))</f>
        <v>0</v>
      </c>
      <c r="R46" s="393">
        <f t="shared" si="99"/>
        <v>0</v>
      </c>
      <c r="S46" s="227">
        <f t="shared" si="107"/>
        <v>0</v>
      </c>
      <c r="T46" s="225">
        <f>IF(U$7="EXTENSION YEAR",0,IF(Summary!$D$6&gt;=T$64,S46,0))</f>
        <v>0</v>
      </c>
      <c r="U46" s="393">
        <f t="shared" si="100"/>
        <v>0</v>
      </c>
      <c r="V46" s="227">
        <f t="shared" si="108"/>
        <v>0</v>
      </c>
      <c r="W46" s="225">
        <f>IF(X$7="EXTENSION YEAR",0,IF(Summary!$D$6&gt;=W$64,V46,0))</f>
        <v>0</v>
      </c>
      <c r="X46" s="393">
        <f t="shared" si="101"/>
        <v>0</v>
      </c>
      <c r="Y46" s="227">
        <f t="shared" si="109"/>
        <v>0</v>
      </c>
      <c r="Z46" s="225">
        <f>IF(AA$7="EXTENSION YEAR",0,IF(Summary!$D$6&gt;=Z$64,Y46,0))</f>
        <v>0</v>
      </c>
      <c r="AA46" s="393">
        <f t="shared" si="102"/>
        <v>0</v>
      </c>
      <c r="AB46" s="227">
        <f t="shared" si="110"/>
        <v>0</v>
      </c>
      <c r="AC46" s="225">
        <f>IF(AD$7="EXTENSION YEAR",0,IF(Summary!$D$6&gt;=AC$64,AB46,0))</f>
        <v>0</v>
      </c>
      <c r="AD46" s="393">
        <f t="shared" si="103"/>
        <v>0</v>
      </c>
      <c r="AE46" s="227">
        <f t="shared" si="111"/>
        <v>0</v>
      </c>
      <c r="AF46" s="332">
        <f t="shared" si="104"/>
        <v>0</v>
      </c>
      <c r="AG46" s="389">
        <f t="shared" si="104"/>
        <v>0</v>
      </c>
      <c r="AH46" s="228">
        <f t="shared" si="105"/>
        <v>0</v>
      </c>
      <c r="AI46"/>
      <c r="AJ46"/>
    </row>
    <row r="47" spans="1:37" ht="15" customHeight="1">
      <c r="A47" s="1"/>
      <c r="B47" s="230"/>
      <c r="C47" s="231"/>
      <c r="D47" s="232"/>
      <c r="E47" s="230"/>
      <c r="F47" s="231"/>
      <c r="G47" s="232"/>
      <c r="H47" s="230"/>
      <c r="I47" s="231"/>
      <c r="J47" s="232"/>
      <c r="K47" s="230"/>
      <c r="L47" s="231"/>
      <c r="M47" s="232"/>
      <c r="N47" s="230"/>
      <c r="O47" s="231"/>
      <c r="P47" s="232"/>
      <c r="Q47" s="230"/>
      <c r="R47" s="231"/>
      <c r="S47" s="232"/>
      <c r="T47" s="230"/>
      <c r="U47" s="231"/>
      <c r="V47" s="232"/>
      <c r="W47" s="230"/>
      <c r="X47" s="231"/>
      <c r="Y47" s="232"/>
      <c r="Z47" s="230"/>
      <c r="AA47" s="231"/>
      <c r="AB47" s="232"/>
      <c r="AC47" s="230"/>
      <c r="AD47" s="231"/>
      <c r="AE47" s="232"/>
      <c r="AF47" s="234"/>
      <c r="AG47" s="390"/>
      <c r="AH47" s="233"/>
      <c r="AI47"/>
      <c r="AJ47"/>
    </row>
    <row r="48" spans="1:37" ht="20.100000000000001" customHeight="1">
      <c r="A48" s="138" t="s">
        <v>86</v>
      </c>
      <c r="B48" s="225">
        <f>SUM(B40:B46)</f>
        <v>0</v>
      </c>
      <c r="C48" s="226">
        <f t="shared" ref="C48:R48" si="112">SUM(C40:C46)</f>
        <v>0</v>
      </c>
      <c r="D48" s="227">
        <f t="shared" si="112"/>
        <v>0</v>
      </c>
      <c r="E48" s="225">
        <f t="shared" si="112"/>
        <v>0</v>
      </c>
      <c r="F48" s="226">
        <f t="shared" si="112"/>
        <v>0</v>
      </c>
      <c r="G48" s="227">
        <f t="shared" si="112"/>
        <v>0</v>
      </c>
      <c r="H48" s="225">
        <f t="shared" ref="H48:I48" si="113">SUM(H40:H46)</f>
        <v>0</v>
      </c>
      <c r="I48" s="226">
        <f t="shared" si="113"/>
        <v>0</v>
      </c>
      <c r="J48" s="227">
        <f t="shared" si="112"/>
        <v>0</v>
      </c>
      <c r="K48" s="225">
        <f t="shared" ref="K48:L48" si="114">SUM(K40:K46)</f>
        <v>0</v>
      </c>
      <c r="L48" s="226">
        <f t="shared" si="114"/>
        <v>0</v>
      </c>
      <c r="M48" s="227">
        <f t="shared" si="112"/>
        <v>0</v>
      </c>
      <c r="N48" s="225">
        <f t="shared" ref="N48:O48" si="115">SUM(N40:N46)</f>
        <v>0</v>
      </c>
      <c r="O48" s="226">
        <f t="shared" si="115"/>
        <v>0</v>
      </c>
      <c r="P48" s="227">
        <f t="shared" si="112"/>
        <v>0</v>
      </c>
      <c r="Q48" s="225">
        <f t="shared" si="112"/>
        <v>0</v>
      </c>
      <c r="R48" s="226">
        <f t="shared" si="112"/>
        <v>0</v>
      </c>
      <c r="S48" s="227">
        <f t="shared" ref="S48:AH48" si="116">SUM(S40:S46)</f>
        <v>0</v>
      </c>
      <c r="T48" s="225">
        <f t="shared" si="116"/>
        <v>0</v>
      </c>
      <c r="U48" s="226">
        <f t="shared" si="116"/>
        <v>0</v>
      </c>
      <c r="V48" s="227">
        <f t="shared" si="116"/>
        <v>0</v>
      </c>
      <c r="W48" s="225">
        <f t="shared" si="116"/>
        <v>0</v>
      </c>
      <c r="X48" s="226">
        <f t="shared" si="116"/>
        <v>0</v>
      </c>
      <c r="Y48" s="227">
        <f t="shared" si="116"/>
        <v>0</v>
      </c>
      <c r="Z48" s="225">
        <f t="shared" si="116"/>
        <v>0</v>
      </c>
      <c r="AA48" s="226">
        <f t="shared" si="116"/>
        <v>0</v>
      </c>
      <c r="AB48" s="227">
        <f t="shared" si="116"/>
        <v>0</v>
      </c>
      <c r="AC48" s="225">
        <f t="shared" si="116"/>
        <v>0</v>
      </c>
      <c r="AD48" s="226">
        <f t="shared" si="116"/>
        <v>0</v>
      </c>
      <c r="AE48" s="227">
        <f t="shared" si="116"/>
        <v>0</v>
      </c>
      <c r="AF48" s="332">
        <f t="shared" si="116"/>
        <v>0</v>
      </c>
      <c r="AG48" s="389">
        <f t="shared" ref="AG48" si="117">SUM(AG40:AG46)</f>
        <v>0</v>
      </c>
      <c r="AH48" s="235">
        <f t="shared" si="116"/>
        <v>0</v>
      </c>
      <c r="AI48"/>
      <c r="AJ48"/>
    </row>
    <row r="49" spans="1:36" ht="20.100000000000001" customHeight="1">
      <c r="B49" s="119"/>
      <c r="C49" s="1"/>
      <c r="D49" s="120"/>
      <c r="E49" s="119"/>
      <c r="G49" s="120"/>
      <c r="H49" s="119"/>
      <c r="J49" s="120"/>
      <c r="K49" s="119"/>
      <c r="M49" s="120"/>
      <c r="N49" s="119"/>
      <c r="P49" s="120"/>
      <c r="Q49" s="119"/>
      <c r="S49" s="120"/>
      <c r="T49" s="119"/>
      <c r="V49" s="120"/>
      <c r="W49" s="119"/>
      <c r="Y49" s="120"/>
      <c r="Z49" s="119"/>
      <c r="AB49" s="120"/>
      <c r="AC49" s="119"/>
      <c r="AE49" s="120"/>
      <c r="AF49" s="119"/>
      <c r="AG49" s="392"/>
      <c r="AH49" s="120"/>
      <c r="AI49"/>
      <c r="AJ49"/>
    </row>
    <row r="50" spans="1:36" ht="20.100000000000001" customHeight="1" thickBot="1">
      <c r="A50" s="23" t="s">
        <v>66</v>
      </c>
      <c r="B50" s="121"/>
      <c r="C50" s="122"/>
      <c r="D50" s="123"/>
      <c r="E50" s="121"/>
      <c r="F50" s="122"/>
      <c r="G50" s="123"/>
      <c r="H50" s="121"/>
      <c r="I50" s="122"/>
      <c r="J50" s="123"/>
      <c r="K50" s="121"/>
      <c r="L50" s="122"/>
      <c r="M50" s="123"/>
      <c r="N50" s="121"/>
      <c r="O50" s="122"/>
      <c r="P50" s="123"/>
      <c r="Q50" s="121"/>
      <c r="R50" s="122"/>
      <c r="S50" s="123"/>
      <c r="T50" s="121"/>
      <c r="U50" s="122"/>
      <c r="V50" s="123"/>
      <c r="W50" s="121"/>
      <c r="X50" s="122"/>
      <c r="Y50" s="123"/>
      <c r="Z50" s="121"/>
      <c r="AA50" s="122"/>
      <c r="AB50" s="123"/>
      <c r="AC50" s="121"/>
      <c r="AD50" s="122"/>
      <c r="AE50" s="123"/>
      <c r="AF50" s="125"/>
      <c r="AG50" s="397" t="str">
        <f>Summary!AG59</f>
        <v>Template last modified:</v>
      </c>
      <c r="AH50" s="398">
        <f>Summary!AH59</f>
        <v>43444</v>
      </c>
      <c r="AI50"/>
      <c r="AJ50"/>
    </row>
    <row r="63" spans="1:36">
      <c r="C63" s="71"/>
      <c r="D63" s="71"/>
      <c r="E63" s="71"/>
      <c r="F63" s="72"/>
      <c r="AF63" s="72"/>
      <c r="AG63" s="72"/>
    </row>
    <row r="64" spans="1:36">
      <c r="A64" s="375" t="s">
        <v>106</v>
      </c>
      <c r="B64" s="376">
        <f>Summary!B74</f>
        <v>1</v>
      </c>
      <c r="C64" s="376">
        <f>Summary!C74</f>
        <v>1</v>
      </c>
      <c r="D64" s="376">
        <f>Summary!D74</f>
        <v>1</v>
      </c>
      <c r="E64" s="376">
        <f>Summary!E74</f>
        <v>2</v>
      </c>
      <c r="F64" s="376">
        <f>Summary!F74</f>
        <v>2</v>
      </c>
      <c r="G64" s="376">
        <f>Summary!G74</f>
        <v>2</v>
      </c>
      <c r="H64" s="376">
        <f>Summary!H74</f>
        <v>3</v>
      </c>
      <c r="I64" s="376">
        <f>Summary!I74</f>
        <v>3</v>
      </c>
      <c r="J64" s="376">
        <f>Summary!J74</f>
        <v>3</v>
      </c>
      <c r="K64" s="376">
        <f>Summary!K74</f>
        <v>4</v>
      </c>
      <c r="L64" s="376">
        <f>Summary!L74</f>
        <v>4</v>
      </c>
      <c r="M64" s="376">
        <f>Summary!M74</f>
        <v>4</v>
      </c>
      <c r="N64" s="376">
        <f>Summary!N74</f>
        <v>5</v>
      </c>
      <c r="O64" s="376">
        <f>Summary!O74</f>
        <v>5</v>
      </c>
      <c r="P64" s="376">
        <f>Summary!P74</f>
        <v>5</v>
      </c>
      <c r="Q64" s="376">
        <f>Summary!Q74</f>
        <v>6</v>
      </c>
      <c r="R64" s="376">
        <f>Summary!R74</f>
        <v>6</v>
      </c>
      <c r="S64" s="376">
        <f>Summary!S74</f>
        <v>6</v>
      </c>
      <c r="T64" s="376">
        <f>Summary!T74</f>
        <v>7</v>
      </c>
      <c r="U64" s="376">
        <f>Summary!U74</f>
        <v>7</v>
      </c>
      <c r="V64" s="376">
        <f>Summary!V74</f>
        <v>7</v>
      </c>
      <c r="W64" s="376">
        <f>Summary!W74</f>
        <v>8</v>
      </c>
      <c r="X64" s="376">
        <f>Summary!X74</f>
        <v>8</v>
      </c>
      <c r="Y64" s="376">
        <f>Summary!Y74</f>
        <v>8</v>
      </c>
      <c r="Z64" s="376">
        <f>Summary!Z74</f>
        <v>9</v>
      </c>
      <c r="AA64" s="376">
        <f>Summary!AA74</f>
        <v>9</v>
      </c>
      <c r="AB64" s="376">
        <f>Summary!AB74</f>
        <v>9</v>
      </c>
      <c r="AC64" s="376">
        <f>Summary!AC74</f>
        <v>10</v>
      </c>
      <c r="AD64" s="376">
        <f>Summary!AD74</f>
        <v>10</v>
      </c>
      <c r="AE64" s="376">
        <f>Summary!AE74</f>
        <v>10</v>
      </c>
      <c r="AF64" s="376">
        <f>AD64</f>
        <v>10</v>
      </c>
      <c r="AG64" s="376">
        <f t="shared" ref="AG64:AH64" si="118">AE64</f>
        <v>10</v>
      </c>
      <c r="AH64" s="376">
        <f t="shared" si="118"/>
        <v>10</v>
      </c>
    </row>
    <row r="65" spans="1:36" s="319" customFormat="1">
      <c r="A65" s="379" t="s">
        <v>104</v>
      </c>
      <c r="B65" s="378">
        <f>Summary!B75</f>
        <v>43525</v>
      </c>
      <c r="C65" s="378">
        <f>Summary!C75</f>
        <v>43525</v>
      </c>
      <c r="D65" s="378">
        <f>Summary!D75</f>
        <v>43525</v>
      </c>
      <c r="E65" s="378">
        <f>Summary!E75</f>
        <v>43891</v>
      </c>
      <c r="F65" s="378">
        <f>Summary!F75</f>
        <v>43891</v>
      </c>
      <c r="G65" s="378">
        <f>Summary!G75</f>
        <v>43891</v>
      </c>
      <c r="H65" s="378">
        <f>Summary!H75</f>
        <v>44256</v>
      </c>
      <c r="I65" s="378">
        <f>Summary!I75</f>
        <v>44256</v>
      </c>
      <c r="J65" s="378">
        <f>Summary!J75</f>
        <v>44256</v>
      </c>
      <c r="K65" s="378">
        <f>Summary!K75</f>
        <v>44621</v>
      </c>
      <c r="L65" s="378">
        <f>Summary!L75</f>
        <v>44621</v>
      </c>
      <c r="M65" s="378">
        <f>Summary!M75</f>
        <v>44621</v>
      </c>
      <c r="N65" s="378">
        <f>Summary!N75</f>
        <v>44986</v>
      </c>
      <c r="O65" s="378">
        <f>Summary!O75</f>
        <v>44986</v>
      </c>
      <c r="P65" s="378">
        <f>Summary!P75</f>
        <v>44986</v>
      </c>
      <c r="Q65" s="378">
        <f>Summary!Q75</f>
        <v>45352</v>
      </c>
      <c r="R65" s="378">
        <f>Summary!R75</f>
        <v>45352</v>
      </c>
      <c r="S65" s="378">
        <f>Summary!S75</f>
        <v>45352</v>
      </c>
      <c r="T65" s="378">
        <f>Summary!T75</f>
        <v>45717</v>
      </c>
      <c r="U65" s="378">
        <f>Summary!U75</f>
        <v>45717</v>
      </c>
      <c r="V65" s="378">
        <f>Summary!V75</f>
        <v>45717</v>
      </c>
      <c r="W65" s="378">
        <f>Summary!W75</f>
        <v>46082</v>
      </c>
      <c r="X65" s="378">
        <f>Summary!X75</f>
        <v>46082</v>
      </c>
      <c r="Y65" s="378">
        <f>Summary!Y75</f>
        <v>46082</v>
      </c>
      <c r="Z65" s="378">
        <f>Summary!Z75</f>
        <v>46447</v>
      </c>
      <c r="AA65" s="378">
        <f>Summary!AA75</f>
        <v>46447</v>
      </c>
      <c r="AB65" s="378">
        <f>Summary!AB75</f>
        <v>46447</v>
      </c>
      <c r="AC65" s="378">
        <f>Summary!AC75</f>
        <v>46813</v>
      </c>
      <c r="AD65" s="378">
        <f>Summary!AD75</f>
        <v>46813</v>
      </c>
      <c r="AE65" s="378">
        <f>Summary!AE75</f>
        <v>46813</v>
      </c>
      <c r="AF65" s="378">
        <f>Summary!AF75</f>
        <v>43525</v>
      </c>
      <c r="AG65" s="378">
        <f>Summary!AG75</f>
        <v>43525</v>
      </c>
      <c r="AH65" s="378">
        <f>Summary!AH75</f>
        <v>43525</v>
      </c>
      <c r="AI65" s="326"/>
      <c r="AJ65" s="327"/>
    </row>
    <row r="66" spans="1:36" s="319" customFormat="1">
      <c r="A66" s="379" t="s">
        <v>105</v>
      </c>
      <c r="B66" s="378">
        <f>Summary!B76</f>
        <v>43890</v>
      </c>
      <c r="C66" s="378">
        <f>Summary!C76</f>
        <v>43890</v>
      </c>
      <c r="D66" s="378">
        <f>Summary!D76</f>
        <v>43890</v>
      </c>
      <c r="E66" s="378">
        <f>Summary!E76</f>
        <v>44255</v>
      </c>
      <c r="F66" s="378">
        <f>Summary!F76</f>
        <v>44255</v>
      </c>
      <c r="G66" s="378">
        <f>Summary!G76</f>
        <v>44255</v>
      </c>
      <c r="H66" s="378">
        <f>Summary!H76</f>
        <v>44620</v>
      </c>
      <c r="I66" s="378">
        <f>Summary!I76</f>
        <v>44620</v>
      </c>
      <c r="J66" s="378">
        <f>Summary!J76</f>
        <v>44620</v>
      </c>
      <c r="K66" s="378">
        <f>Summary!K76</f>
        <v>44985</v>
      </c>
      <c r="L66" s="378">
        <f>Summary!L76</f>
        <v>44985</v>
      </c>
      <c r="M66" s="378">
        <f>Summary!M76</f>
        <v>44985</v>
      </c>
      <c r="N66" s="378">
        <f>Summary!N76</f>
        <v>45351</v>
      </c>
      <c r="O66" s="378">
        <f>Summary!O76</f>
        <v>45351</v>
      </c>
      <c r="P66" s="378">
        <f>Summary!P76</f>
        <v>45351</v>
      </c>
      <c r="Q66" s="378">
        <f>Summary!Q76</f>
        <v>45716</v>
      </c>
      <c r="R66" s="378">
        <f>Summary!R76</f>
        <v>45716</v>
      </c>
      <c r="S66" s="378">
        <f>Summary!S76</f>
        <v>45716</v>
      </c>
      <c r="T66" s="378">
        <f>Summary!T76</f>
        <v>46081</v>
      </c>
      <c r="U66" s="378">
        <f>Summary!U76</f>
        <v>46081</v>
      </c>
      <c r="V66" s="378">
        <f>Summary!V76</f>
        <v>46081</v>
      </c>
      <c r="W66" s="378">
        <f>Summary!W76</f>
        <v>46446</v>
      </c>
      <c r="X66" s="378">
        <f>Summary!X76</f>
        <v>46446</v>
      </c>
      <c r="Y66" s="378">
        <f>Summary!Y76</f>
        <v>46446</v>
      </c>
      <c r="Z66" s="378">
        <f>Summary!Z76</f>
        <v>46812</v>
      </c>
      <c r="AA66" s="378">
        <f>Summary!AA76</f>
        <v>46812</v>
      </c>
      <c r="AB66" s="378">
        <f>Summary!AB76</f>
        <v>46812</v>
      </c>
      <c r="AC66" s="378">
        <f>Summary!AC76</f>
        <v>47177</v>
      </c>
      <c r="AD66" s="378">
        <f>Summary!AD76</f>
        <v>47177</v>
      </c>
      <c r="AE66" s="378">
        <f>Summary!AE76</f>
        <v>47177</v>
      </c>
      <c r="AF66" s="378">
        <f>Summary!AF76</f>
        <v>43890</v>
      </c>
      <c r="AG66" s="378">
        <f>Summary!AG76</f>
        <v>43890</v>
      </c>
      <c r="AH66" s="378">
        <f>Summary!AH76</f>
        <v>43890</v>
      </c>
      <c r="AI66" s="326"/>
      <c r="AJ66" s="327"/>
    </row>
    <row r="67" spans="1:36">
      <c r="A67" s="375" t="s">
        <v>108</v>
      </c>
      <c r="B67" s="378">
        <f>Summary!B77</f>
        <v>0</v>
      </c>
      <c r="C67" s="378">
        <f>Summary!C77</f>
        <v>0</v>
      </c>
      <c r="D67" s="378">
        <f>Summary!D77</f>
        <v>0</v>
      </c>
      <c r="E67" s="378">
        <f>Summary!E77</f>
        <v>0</v>
      </c>
      <c r="F67" s="378">
        <f>Summary!F77</f>
        <v>0</v>
      </c>
      <c r="G67" s="378">
        <f>Summary!G77</f>
        <v>0</v>
      </c>
      <c r="H67" s="378">
        <f>Summary!H77</f>
        <v>0</v>
      </c>
      <c r="I67" s="378">
        <f>Summary!I77</f>
        <v>0</v>
      </c>
      <c r="J67" s="378">
        <f>Summary!J77</f>
        <v>0</v>
      </c>
      <c r="K67" s="378">
        <f>Summary!K77</f>
        <v>0</v>
      </c>
      <c r="L67" s="378">
        <f>Summary!L77</f>
        <v>0</v>
      </c>
      <c r="M67" s="378">
        <f>Summary!M77</f>
        <v>0</v>
      </c>
      <c r="N67" s="378">
        <f>Summary!N77</f>
        <v>0</v>
      </c>
      <c r="O67" s="378">
        <f>Summary!O77</f>
        <v>0</v>
      </c>
      <c r="P67" s="378">
        <f>Summary!P77</f>
        <v>0</v>
      </c>
      <c r="Q67" s="378">
        <f>Summary!Q77</f>
        <v>0</v>
      </c>
      <c r="R67" s="378">
        <f>Summary!R77</f>
        <v>0</v>
      </c>
      <c r="S67" s="378">
        <f>Summary!S77</f>
        <v>0</v>
      </c>
      <c r="T67" s="378">
        <f>Summary!T77</f>
        <v>0</v>
      </c>
      <c r="U67" s="378">
        <f>Summary!U77</f>
        <v>0</v>
      </c>
      <c r="V67" s="378">
        <f>Summary!V77</f>
        <v>0</v>
      </c>
      <c r="W67" s="378">
        <f>Summary!W77</f>
        <v>0</v>
      </c>
      <c r="X67" s="378">
        <f>Summary!X77</f>
        <v>0</v>
      </c>
      <c r="Y67" s="378">
        <f>Summary!Y77</f>
        <v>0</v>
      </c>
      <c r="Z67" s="378">
        <f>Summary!Z77</f>
        <v>0</v>
      </c>
      <c r="AA67" s="378">
        <f>Summary!AA77</f>
        <v>0</v>
      </c>
      <c r="AB67" s="378">
        <f>Summary!AB77</f>
        <v>0</v>
      </c>
      <c r="AC67" s="378">
        <f>Summary!AC77</f>
        <v>0</v>
      </c>
      <c r="AD67" s="378">
        <f>Summary!AD77</f>
        <v>0</v>
      </c>
      <c r="AE67" s="378">
        <f>Summary!AE77</f>
        <v>0</v>
      </c>
      <c r="AF67" s="378">
        <f>Summary!AF77</f>
        <v>0</v>
      </c>
      <c r="AG67" s="378">
        <f>Summary!AG77</f>
        <v>0</v>
      </c>
      <c r="AH67" s="378">
        <f>Summary!AH77</f>
        <v>0</v>
      </c>
    </row>
    <row r="68" spans="1:36">
      <c r="A68" s="375" t="s">
        <v>122</v>
      </c>
      <c r="B68" s="435">
        <f>Summary!B78</f>
        <v>0</v>
      </c>
      <c r="C68" s="435">
        <f>Summary!C78</f>
        <v>0</v>
      </c>
      <c r="D68" s="435">
        <f>Summary!D78</f>
        <v>0</v>
      </c>
      <c r="E68" s="435">
        <f>Summary!E78</f>
        <v>0</v>
      </c>
      <c r="F68" s="435">
        <f>Summary!F78</f>
        <v>0</v>
      </c>
      <c r="G68" s="435">
        <f>Summary!G78</f>
        <v>0</v>
      </c>
      <c r="H68" s="435">
        <f>Summary!H78</f>
        <v>0</v>
      </c>
      <c r="I68" s="435">
        <f>Summary!I78</f>
        <v>0</v>
      </c>
      <c r="J68" s="435">
        <f>Summary!J78</f>
        <v>0</v>
      </c>
      <c r="K68" s="435">
        <f>Summary!K78</f>
        <v>0</v>
      </c>
      <c r="L68" s="435">
        <f>Summary!L78</f>
        <v>0</v>
      </c>
      <c r="M68" s="435">
        <f>Summary!M78</f>
        <v>0</v>
      </c>
      <c r="N68" s="435">
        <f>Summary!N78</f>
        <v>0</v>
      </c>
      <c r="O68" s="435">
        <f>Summary!O78</f>
        <v>0</v>
      </c>
      <c r="P68" s="435">
        <f>Summary!P78</f>
        <v>0</v>
      </c>
      <c r="Q68" s="435">
        <f>Summary!Q78</f>
        <v>0</v>
      </c>
      <c r="R68" s="435">
        <f>Summary!R78</f>
        <v>0</v>
      </c>
      <c r="S68" s="435">
        <f>Summary!S78</f>
        <v>0</v>
      </c>
      <c r="T68" s="435">
        <f>Summary!T78</f>
        <v>0</v>
      </c>
      <c r="U68" s="435">
        <f>Summary!U78</f>
        <v>0</v>
      </c>
      <c r="V68" s="435">
        <f>Summary!V78</f>
        <v>0</v>
      </c>
      <c r="W68" s="435">
        <f>Summary!W78</f>
        <v>0</v>
      </c>
      <c r="X68" s="435">
        <f>Summary!X78</f>
        <v>0</v>
      </c>
      <c r="Y68" s="435">
        <f>Summary!Y78</f>
        <v>0</v>
      </c>
      <c r="Z68" s="435">
        <f>Summary!Z78</f>
        <v>0</v>
      </c>
      <c r="AA68" s="435">
        <f>Summary!AA78</f>
        <v>0</v>
      </c>
      <c r="AB68" s="435">
        <f>Summary!AB78</f>
        <v>0</v>
      </c>
      <c r="AC68" s="435">
        <f>Summary!AC78</f>
        <v>0</v>
      </c>
      <c r="AD68" s="435">
        <f>Summary!AD78</f>
        <v>0</v>
      </c>
      <c r="AE68" s="435">
        <f>Summary!AE78</f>
        <v>0</v>
      </c>
    </row>
  </sheetData>
  <mergeCells count="11">
    <mergeCell ref="AF8:AH8"/>
    <mergeCell ref="B8:D8"/>
    <mergeCell ref="E8:G8"/>
    <mergeCell ref="H8:J8"/>
    <mergeCell ref="K8:M8"/>
    <mergeCell ref="N8:P8"/>
    <mergeCell ref="Q8:S8"/>
    <mergeCell ref="T8:V8"/>
    <mergeCell ref="W8:Y8"/>
    <mergeCell ref="Z8:AB8"/>
    <mergeCell ref="AC8:AE8"/>
  </mergeCells>
  <phoneticPr fontId="0" type="noConversion"/>
  <conditionalFormatting sqref="B12:AE50">
    <cfRule type="expression" dxfId="6" priority="3">
      <formula>B$67&gt;B$66</formula>
    </cfRule>
  </conditionalFormatting>
  <conditionalFormatting sqref="E12:AE50">
    <cfRule type="expression" dxfId="5" priority="2">
      <formula>E$67&gt;E$66</formula>
    </cfRule>
  </conditionalFormatting>
  <printOptions headings="1"/>
  <pageMargins left="0.25" right="0.25" top="0.75" bottom="0.75" header="0.3" footer="0.3"/>
  <pageSetup scale="24" fitToHeight="0" orientation="landscape" r:id="rId1"/>
  <headerFooter alignWithMargins="0"/>
  <colBreaks count="2" manualBreakCount="2">
    <brk id="13" max="48" man="1"/>
    <brk id="25" max="48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890F7058-B5CF-4297-9FA7-13E71F7B7FDC}">
            <xm:f>B$64&gt;Summary!$D$6</xm:f>
            <x14:dxf>
              <fill>
                <patternFill>
                  <bgColor theme="0" tint="-0.499984740745262"/>
                </patternFill>
              </fill>
            </x14:dxf>
          </x14:cfRule>
          <xm:sqref>B8:AE50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BW543"/>
  <sheetViews>
    <sheetView showGridLines="0" zoomScaleNormal="100" workbookViewId="0">
      <selection activeCell="AP21" sqref="AP21"/>
    </sheetView>
  </sheetViews>
  <sheetFormatPr defaultColWidth="17.7109375" defaultRowHeight="12.75"/>
  <cols>
    <col min="1" max="1" width="29.7109375" customWidth="1"/>
    <col min="2" max="2" width="11.42578125" style="49" customWidth="1"/>
    <col min="3" max="3" width="8.5703125" style="40" customWidth="1"/>
    <col min="4" max="4" width="8.140625" style="40" customWidth="1"/>
    <col min="5" max="5" width="9.85546875" style="40" customWidth="1"/>
    <col min="6" max="6" width="15.7109375" customWidth="1"/>
    <col min="7" max="35" width="15.7109375" hidden="1" customWidth="1"/>
    <col min="36" max="37" width="15.7109375" style="1" hidden="1" customWidth="1"/>
    <col min="38" max="38" width="15.7109375" style="19" hidden="1" customWidth="1"/>
    <col min="39" max="39" width="11.28515625" customWidth="1"/>
  </cols>
  <sheetData>
    <row r="1" spans="1:75" ht="15.75" thickBot="1">
      <c r="A1" s="313" t="str">
        <f>Summary!A1</f>
        <v>DEPARTMENT OF HOMELESSNESS AND SUPPORTIVE HOUSING</v>
      </c>
      <c r="B1" s="30"/>
      <c r="C1" s="30"/>
      <c r="D1" s="30"/>
      <c r="E1" s="30"/>
      <c r="F1" s="7"/>
      <c r="G1" s="7"/>
      <c r="H1" s="7"/>
      <c r="I1" s="7"/>
      <c r="J1" s="7"/>
      <c r="K1" s="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5"/>
      <c r="AK1" s="75"/>
      <c r="AL1" s="311" t="s">
        <v>72</v>
      </c>
    </row>
    <row r="2" spans="1:75">
      <c r="A2" s="314" t="str">
        <f>Summary!A2</f>
        <v>RFQ 123: Support Services and Operations Services at New Program Site</v>
      </c>
      <c r="C2" s="312"/>
      <c r="D2" s="127"/>
      <c r="E2" s="315"/>
      <c r="F2" s="175"/>
      <c r="G2" s="175"/>
      <c r="H2" s="4"/>
      <c r="I2" s="4"/>
      <c r="J2" s="4"/>
      <c r="K2" s="4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127"/>
      <c r="AK2" s="127"/>
      <c r="AL2" s="14"/>
    </row>
    <row r="3" spans="1:75">
      <c r="A3" s="312" t="s">
        <v>0</v>
      </c>
      <c r="B3" s="127">
        <f>Summary!B3</f>
        <v>0</v>
      </c>
      <c r="C3" s="312"/>
      <c r="D3" s="127"/>
      <c r="E3" s="315"/>
      <c r="F3" s="175"/>
      <c r="G3" s="175"/>
      <c r="H3" s="4"/>
      <c r="I3" s="4"/>
      <c r="J3" s="4"/>
      <c r="K3" s="4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127"/>
      <c r="AK3" s="127"/>
      <c r="AL3" s="14"/>
    </row>
    <row r="4" spans="1:75">
      <c r="A4" s="312"/>
      <c r="B4" s="315"/>
      <c r="C4" s="77"/>
      <c r="D4" s="77"/>
      <c r="E4" s="77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7"/>
      <c r="AK4" s="7"/>
      <c r="AL4" s="14"/>
    </row>
    <row r="5" spans="1:75" ht="15.75">
      <c r="A5" s="32" t="s">
        <v>101</v>
      </c>
      <c r="B5" s="32"/>
      <c r="C5" s="32"/>
      <c r="D5" s="32"/>
      <c r="E5" s="77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93"/>
      <c r="AK5" s="93"/>
      <c r="AL5" s="14"/>
    </row>
    <row r="6" spans="1:75">
      <c r="A6" s="322" t="str">
        <f>Summary!A8</f>
        <v xml:space="preserve">Provider Name: </v>
      </c>
      <c r="B6" s="48"/>
      <c r="C6" s="39"/>
      <c r="D6" s="39"/>
      <c r="E6" s="39"/>
      <c r="F6" s="4"/>
      <c r="G6" s="84"/>
      <c r="H6" s="318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93"/>
      <c r="AK6" s="93"/>
      <c r="AL6" s="14"/>
    </row>
    <row r="7" spans="1:75" ht="13.5" thickBot="1">
      <c r="A7" s="322" t="str">
        <f>Summary!A9</f>
        <v>Program: New Program Site</v>
      </c>
      <c r="B7" s="48"/>
      <c r="C7" s="39"/>
      <c r="D7" s="39"/>
      <c r="E7" s="39"/>
      <c r="F7" s="425"/>
      <c r="G7" s="425" t="str">
        <f>Summary!C13</f>
        <v xml:space="preserve"> </v>
      </c>
      <c r="H7" s="425"/>
      <c r="I7" s="425"/>
      <c r="J7" s="425" t="str">
        <f>Summary!F13</f>
        <v xml:space="preserve"> </v>
      </c>
      <c r="K7" s="425"/>
      <c r="L7" s="425"/>
      <c r="M7" s="425" t="str">
        <f>Summary!I13</f>
        <v xml:space="preserve"> </v>
      </c>
      <c r="N7" s="425"/>
      <c r="O7" s="425"/>
      <c r="P7" s="425" t="str">
        <f>Summary!L13</f>
        <v xml:space="preserve"> </v>
      </c>
      <c r="Q7" s="425"/>
      <c r="R7" s="425"/>
      <c r="S7" s="425" t="str">
        <f>Summary!O13</f>
        <v xml:space="preserve"> </v>
      </c>
      <c r="T7" s="425"/>
      <c r="U7" s="425"/>
      <c r="V7" s="425" t="str">
        <f>Summary!R13</f>
        <v xml:space="preserve"> </v>
      </c>
      <c r="W7" s="425"/>
      <c r="X7" s="425"/>
      <c r="Y7" s="425" t="str">
        <f>Summary!U13</f>
        <v xml:space="preserve"> </v>
      </c>
      <c r="Z7" s="425"/>
      <c r="AA7" s="425"/>
      <c r="AB7" s="425" t="str">
        <f>Summary!X13</f>
        <v xml:space="preserve"> </v>
      </c>
      <c r="AC7" s="425"/>
      <c r="AD7" s="425"/>
      <c r="AE7" s="425" t="str">
        <f>Summary!AA13</f>
        <v xml:space="preserve"> </v>
      </c>
      <c r="AF7" s="425"/>
      <c r="AG7" s="425"/>
      <c r="AH7" s="425" t="str">
        <f>Summary!AD13</f>
        <v xml:space="preserve"> </v>
      </c>
      <c r="AI7" s="425"/>
      <c r="AJ7" s="93"/>
      <c r="AK7" s="93"/>
      <c r="AL7" s="5"/>
    </row>
    <row r="8" spans="1:75" ht="25.5" customHeight="1">
      <c r="A8" s="323"/>
      <c r="B8" s="50"/>
      <c r="C8" s="41"/>
      <c r="D8" s="41"/>
      <c r="E8" s="41"/>
      <c r="F8" s="516" t="str">
        <f>Summary!B14</f>
        <v>Year 1</v>
      </c>
      <c r="G8" s="517"/>
      <c r="H8" s="518"/>
      <c r="I8" s="519" t="str">
        <f>Summary!E14</f>
        <v>Year 2</v>
      </c>
      <c r="J8" s="520"/>
      <c r="K8" s="521"/>
      <c r="L8" s="522" t="str">
        <f>Summary!H14</f>
        <v>Year 3</v>
      </c>
      <c r="M8" s="523"/>
      <c r="N8" s="524"/>
      <c r="O8" s="549" t="str">
        <f>Summary!K14</f>
        <v>Year 4</v>
      </c>
      <c r="P8" s="550"/>
      <c r="Q8" s="551"/>
      <c r="R8" s="528" t="str">
        <f>Summary!N14</f>
        <v>Year 5</v>
      </c>
      <c r="S8" s="529"/>
      <c r="T8" s="530"/>
      <c r="U8" s="531" t="str">
        <f>Summary!Q14</f>
        <v>Year 6</v>
      </c>
      <c r="V8" s="532"/>
      <c r="W8" s="533"/>
      <c r="X8" s="534" t="str">
        <f>Summary!T14</f>
        <v>Year 7</v>
      </c>
      <c r="Y8" s="535"/>
      <c r="Z8" s="536"/>
      <c r="AA8" s="537" t="str">
        <f>Summary!W14</f>
        <v>Year 8</v>
      </c>
      <c r="AB8" s="538"/>
      <c r="AC8" s="539"/>
      <c r="AD8" s="540" t="str">
        <f>Summary!Z14</f>
        <v>Year 9</v>
      </c>
      <c r="AE8" s="541"/>
      <c r="AF8" s="542"/>
      <c r="AG8" s="543" t="str">
        <f>Summary!AC14</f>
        <v>Year 10</v>
      </c>
      <c r="AH8" s="544"/>
      <c r="AI8" s="545"/>
      <c r="AJ8" s="513" t="s">
        <v>54</v>
      </c>
      <c r="AK8" s="514"/>
      <c r="AL8" s="515"/>
    </row>
    <row r="9" spans="1:75" s="152" customFormat="1" ht="30" customHeight="1">
      <c r="A9" s="166"/>
      <c r="B9" s="167"/>
      <c r="C9" s="168"/>
      <c r="D9" s="168"/>
      <c r="E9" s="168"/>
      <c r="F9" s="169" t="str">
        <f>Summary!B15</f>
        <v>3/1/2019 - 2/29/2020</v>
      </c>
      <c r="G9" s="310" t="str">
        <f>Summary!C15</f>
        <v>3/1/2019 - 2/29/2020</v>
      </c>
      <c r="H9" s="170" t="str">
        <f>Summary!D15</f>
        <v>3/1/2019 - 2/29/2020</v>
      </c>
      <c r="I9" s="171" t="str">
        <f>Summary!E15</f>
        <v>N/A</v>
      </c>
      <c r="J9" s="309" t="str">
        <f>Summary!F15</f>
        <v>N/A</v>
      </c>
      <c r="K9" s="172" t="str">
        <f>Summary!G15</f>
        <v>N/A</v>
      </c>
      <c r="L9" s="302" t="str">
        <f>Summary!H15</f>
        <v>N/A</v>
      </c>
      <c r="M9" s="308" t="str">
        <f>Summary!I15</f>
        <v>N/A</v>
      </c>
      <c r="N9" s="305" t="str">
        <f>Summary!J15</f>
        <v>N/A</v>
      </c>
      <c r="O9" s="259" t="str">
        <f>Summary!K15</f>
        <v>N/A</v>
      </c>
      <c r="P9" s="260" t="str">
        <f>Summary!L15</f>
        <v>N/A</v>
      </c>
      <c r="Q9" s="261" t="str">
        <f>Summary!M15</f>
        <v>N/A</v>
      </c>
      <c r="R9" s="262" t="str">
        <f>Summary!N15</f>
        <v>N/A</v>
      </c>
      <c r="S9" s="263" t="str">
        <f>Summary!O15</f>
        <v>N/A</v>
      </c>
      <c r="T9" s="264" t="str">
        <f>Summary!P15</f>
        <v>N/A</v>
      </c>
      <c r="U9" s="268" t="str">
        <f>Summary!Q15</f>
        <v>N/A</v>
      </c>
      <c r="V9" s="269" t="str">
        <f>Summary!R15</f>
        <v>N/A</v>
      </c>
      <c r="W9" s="270" t="str">
        <f>Summary!S15</f>
        <v>N/A</v>
      </c>
      <c r="X9" s="274" t="str">
        <f>Summary!T15</f>
        <v>N/A</v>
      </c>
      <c r="Y9" s="275" t="str">
        <f>Summary!U15</f>
        <v>N/A</v>
      </c>
      <c r="Z9" s="276" t="str">
        <f>Summary!V15</f>
        <v>N/A</v>
      </c>
      <c r="AA9" s="280" t="str">
        <f>Summary!W15</f>
        <v>N/A</v>
      </c>
      <c r="AB9" s="281" t="str">
        <f>Summary!X15</f>
        <v>N/A</v>
      </c>
      <c r="AC9" s="282" t="str">
        <f>Summary!Y15</f>
        <v>N/A</v>
      </c>
      <c r="AD9" s="286" t="str">
        <f>Summary!Z15</f>
        <v>N/A</v>
      </c>
      <c r="AE9" s="287" t="str">
        <f>Summary!AA15</f>
        <v>N/A</v>
      </c>
      <c r="AF9" s="288" t="str">
        <f>Summary!AB15</f>
        <v>N/A</v>
      </c>
      <c r="AG9" s="292" t="str">
        <f>Summary!AC15</f>
        <v>N/A</v>
      </c>
      <c r="AH9" s="293" t="str">
        <f>Summary!AD15</f>
        <v>N/A</v>
      </c>
      <c r="AI9" s="294" t="str">
        <f>Summary!AE15</f>
        <v>N/A</v>
      </c>
      <c r="AJ9" s="298" t="str">
        <f>Summary!AF15</f>
        <v>3/1/2019 - 2/29/2020</v>
      </c>
      <c r="AK9" s="328" t="str">
        <f>Summary!AG15</f>
        <v>3/1/2019 - 2/29/2020</v>
      </c>
      <c r="AL9" s="299" t="str">
        <f>Summary!AH15</f>
        <v>3/1/2019 - 2/29/2020</v>
      </c>
    </row>
    <row r="10" spans="1:75" ht="25.5" customHeight="1">
      <c r="A10" s="11"/>
      <c r="B10" s="546" t="s">
        <v>8</v>
      </c>
      <c r="C10" s="546"/>
      <c r="D10" s="547" t="s">
        <v>63</v>
      </c>
      <c r="E10" s="548"/>
      <c r="F10" s="140" t="str">
        <f>Summary!B16</f>
        <v xml:space="preserve">Current </v>
      </c>
      <c r="G10" s="141" t="str">
        <f>Summary!C16</f>
        <v>Modification</v>
      </c>
      <c r="H10" s="142" t="str">
        <f>Summary!D16</f>
        <v xml:space="preserve">Revised </v>
      </c>
      <c r="I10" s="124" t="str">
        <f>Summary!E16</f>
        <v xml:space="preserve">Current </v>
      </c>
      <c r="J10" s="143" t="str">
        <f>Summary!F16</f>
        <v>Modification</v>
      </c>
      <c r="K10" s="144" t="str">
        <f>Summary!G16</f>
        <v xml:space="preserve">Revised </v>
      </c>
      <c r="L10" s="303" t="str">
        <f>Summary!H16</f>
        <v xml:space="preserve">Current </v>
      </c>
      <c r="M10" s="238" t="str">
        <f>Summary!I16</f>
        <v>Modification</v>
      </c>
      <c r="N10" s="306" t="str">
        <f>Summary!J16</f>
        <v xml:space="preserve">Revised </v>
      </c>
      <c r="O10" s="256" t="str">
        <f>Summary!K16</f>
        <v xml:space="preserve">Current </v>
      </c>
      <c r="P10" s="257" t="str">
        <f>Summary!L16</f>
        <v>Modification</v>
      </c>
      <c r="Q10" s="258" t="str">
        <f>Summary!M16</f>
        <v xml:space="preserve">Revised </v>
      </c>
      <c r="R10" s="265" t="str">
        <f>Summary!N16</f>
        <v xml:space="preserve">Current </v>
      </c>
      <c r="S10" s="266" t="str">
        <f>Summary!O16</f>
        <v>Modification</v>
      </c>
      <c r="T10" s="267" t="str">
        <f>Summary!P16</f>
        <v xml:space="preserve">Revised </v>
      </c>
      <c r="U10" s="271" t="str">
        <f>Summary!Q16</f>
        <v xml:space="preserve">Current </v>
      </c>
      <c r="V10" s="272" t="str">
        <f>Summary!R16</f>
        <v>Modification</v>
      </c>
      <c r="W10" s="273" t="str">
        <f>Summary!S16</f>
        <v xml:space="preserve">Revised </v>
      </c>
      <c r="X10" s="277" t="str">
        <f>Summary!T16</f>
        <v xml:space="preserve">Current </v>
      </c>
      <c r="Y10" s="278" t="str">
        <f>Summary!U16</f>
        <v>Modification</v>
      </c>
      <c r="Z10" s="279" t="str">
        <f>Summary!V16</f>
        <v xml:space="preserve">Revised </v>
      </c>
      <c r="AA10" s="283" t="str">
        <f>Summary!W16</f>
        <v xml:space="preserve">Current </v>
      </c>
      <c r="AB10" s="284" t="str">
        <f>Summary!X16</f>
        <v>Modification</v>
      </c>
      <c r="AC10" s="285" t="str">
        <f>Summary!Y16</f>
        <v xml:space="preserve">Revised </v>
      </c>
      <c r="AD10" s="289" t="str">
        <f>Summary!Z16</f>
        <v xml:space="preserve">Current </v>
      </c>
      <c r="AE10" s="290" t="str">
        <f>Summary!AA16</f>
        <v>Modification</v>
      </c>
      <c r="AF10" s="291" t="str">
        <f>Summary!AB16</f>
        <v xml:space="preserve">Revised </v>
      </c>
      <c r="AG10" s="295" t="str">
        <f>Summary!AC16</f>
        <v xml:space="preserve">Current </v>
      </c>
      <c r="AH10" s="296" t="str">
        <f>Summary!AD16</f>
        <v>Modification</v>
      </c>
      <c r="AI10" s="297" t="str">
        <f>Summary!AE16</f>
        <v xml:space="preserve">Revised </v>
      </c>
      <c r="AJ10" s="300" t="str">
        <f>Summary!AF16</f>
        <v>Current Total</v>
      </c>
      <c r="AK10" s="336" t="s">
        <v>82</v>
      </c>
      <c r="AL10" s="301" t="str">
        <f>Summary!AH16</f>
        <v>Revised Total</v>
      </c>
    </row>
    <row r="11" spans="1:75" ht="38.25">
      <c r="A11" s="8" t="s">
        <v>10</v>
      </c>
      <c r="B11" s="51" t="s">
        <v>162</v>
      </c>
      <c r="C11" s="42" t="s">
        <v>11</v>
      </c>
      <c r="D11" s="42" t="s">
        <v>12</v>
      </c>
      <c r="E11" s="114" t="s">
        <v>13</v>
      </c>
      <c r="F11" s="145" t="s">
        <v>84</v>
      </c>
      <c r="G11" s="112" t="s">
        <v>58</v>
      </c>
      <c r="H11" s="146" t="s">
        <v>85</v>
      </c>
      <c r="I11" s="117" t="str">
        <f t="shared" ref="I11:AI11" si="0">F11</f>
        <v>Curent Budgeted Salary</v>
      </c>
      <c r="J11" s="113" t="str">
        <f t="shared" si="0"/>
        <v>Change</v>
      </c>
      <c r="K11" s="118" t="str">
        <f t="shared" si="0"/>
        <v>New Budgeted Salary</v>
      </c>
      <c r="L11" s="304" t="str">
        <f t="shared" si="0"/>
        <v>Curent Budgeted Salary</v>
      </c>
      <c r="M11" s="307" t="str">
        <f t="shared" si="0"/>
        <v>Change</v>
      </c>
      <c r="N11" s="305" t="str">
        <f t="shared" si="0"/>
        <v>New Budgeted Salary</v>
      </c>
      <c r="O11" s="256" t="str">
        <f t="shared" si="0"/>
        <v>Curent Budgeted Salary</v>
      </c>
      <c r="P11" s="257" t="str">
        <f t="shared" si="0"/>
        <v>Change</v>
      </c>
      <c r="Q11" s="258" t="str">
        <f t="shared" si="0"/>
        <v>New Budgeted Salary</v>
      </c>
      <c r="R11" s="265" t="str">
        <f t="shared" si="0"/>
        <v>Curent Budgeted Salary</v>
      </c>
      <c r="S11" s="266" t="str">
        <f t="shared" si="0"/>
        <v>Change</v>
      </c>
      <c r="T11" s="267" t="str">
        <f t="shared" si="0"/>
        <v>New Budgeted Salary</v>
      </c>
      <c r="U11" s="271" t="str">
        <f t="shared" si="0"/>
        <v>Curent Budgeted Salary</v>
      </c>
      <c r="V11" s="272" t="str">
        <f t="shared" si="0"/>
        <v>Change</v>
      </c>
      <c r="W11" s="273" t="str">
        <f t="shared" si="0"/>
        <v>New Budgeted Salary</v>
      </c>
      <c r="X11" s="277" t="str">
        <f t="shared" si="0"/>
        <v>Curent Budgeted Salary</v>
      </c>
      <c r="Y11" s="278" t="str">
        <f t="shared" si="0"/>
        <v>Change</v>
      </c>
      <c r="Z11" s="279" t="str">
        <f t="shared" si="0"/>
        <v>New Budgeted Salary</v>
      </c>
      <c r="AA11" s="283" t="str">
        <f t="shared" si="0"/>
        <v>Curent Budgeted Salary</v>
      </c>
      <c r="AB11" s="284" t="str">
        <f t="shared" si="0"/>
        <v>Change</v>
      </c>
      <c r="AC11" s="285" t="str">
        <f t="shared" si="0"/>
        <v>New Budgeted Salary</v>
      </c>
      <c r="AD11" s="289" t="str">
        <f t="shared" si="0"/>
        <v>Curent Budgeted Salary</v>
      </c>
      <c r="AE11" s="290" t="str">
        <f t="shared" si="0"/>
        <v>Change</v>
      </c>
      <c r="AF11" s="291" t="str">
        <f t="shared" si="0"/>
        <v>New Budgeted Salary</v>
      </c>
      <c r="AG11" s="295" t="str">
        <f t="shared" si="0"/>
        <v>Curent Budgeted Salary</v>
      </c>
      <c r="AH11" s="296" t="str">
        <f t="shared" si="0"/>
        <v>Change</v>
      </c>
      <c r="AI11" s="297" t="str">
        <f t="shared" si="0"/>
        <v>New Budgeted Salary</v>
      </c>
      <c r="AJ11" s="300" t="str">
        <f>L11</f>
        <v>Curent Budgeted Salary</v>
      </c>
      <c r="AK11" s="336" t="s">
        <v>58</v>
      </c>
      <c r="AL11" s="301" t="str">
        <f>N11</f>
        <v>New Budgeted Salary</v>
      </c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</row>
    <row r="12" spans="1:75" ht="19.5" customHeight="1">
      <c r="A12" s="463"/>
      <c r="B12" s="464"/>
      <c r="C12" s="465"/>
      <c r="D12" s="466"/>
      <c r="E12" s="317">
        <f>D12*C12</f>
        <v>0</v>
      </c>
      <c r="F12" s="203">
        <f t="shared" ref="F12:F34" si="1">$B12*$E12</f>
        <v>0</v>
      </c>
      <c r="G12" s="461"/>
      <c r="H12" s="205">
        <f>F12+G12</f>
        <v>0</v>
      </c>
      <c r="I12" s="203">
        <f>IF(J$7="EXTENSION YEAR",0,IF(Summary!$D$6&gt;=I$53,'Salary - Operations Svcs'!H12,0))</f>
        <v>0</v>
      </c>
      <c r="J12" s="394"/>
      <c r="K12" s="205">
        <f>I12+J12</f>
        <v>0</v>
      </c>
      <c r="L12" s="203">
        <f>IF(M$7="EXTENSION YEAR",0,IF(Summary!$D$6&gt;=L$53,'Salary - Operations Svcs'!K12,0))</f>
        <v>0</v>
      </c>
      <c r="M12" s="394"/>
      <c r="N12" s="205">
        <f>L12+M12</f>
        <v>0</v>
      </c>
      <c r="O12" s="203">
        <f>IF(P$7="EXTENSION YEAR",0,IF(Summary!$D$6&gt;=O$53,'Salary - Operations Svcs'!N12,0))</f>
        <v>0</v>
      </c>
      <c r="P12" s="394"/>
      <c r="Q12" s="205">
        <f>O12+P12</f>
        <v>0</v>
      </c>
      <c r="R12" s="203">
        <f>IF(S$7="EXTENSION YEAR",0,IF(Summary!$D$6&gt;=R$53,'Salary - Operations Svcs'!Q12,0))</f>
        <v>0</v>
      </c>
      <c r="S12" s="394"/>
      <c r="T12" s="205">
        <f>R12+S12</f>
        <v>0</v>
      </c>
      <c r="U12" s="203">
        <f>IF(V$7="EXTENSION YEAR",0,IF(Summary!$D$6&gt;=U$53,'Salary - Operations Svcs'!T12,0))</f>
        <v>0</v>
      </c>
      <c r="V12" s="394"/>
      <c r="W12" s="205">
        <f>U12+V12</f>
        <v>0</v>
      </c>
      <c r="X12" s="203">
        <f>IF(Y$7="EXTENSION YEAR",0,IF(Summary!$D$6&gt;=X$53,'Salary - Operations Svcs'!W12,0))</f>
        <v>0</v>
      </c>
      <c r="Y12" s="394"/>
      <c r="Z12" s="205">
        <f>X12+Y12</f>
        <v>0</v>
      </c>
      <c r="AA12" s="203">
        <f>IF(AB$7="EXTENSION YEAR",0,IF(Summary!$D$6&gt;=AA$53,'Salary - Operations Svcs'!Z12,0))</f>
        <v>0</v>
      </c>
      <c r="AB12" s="394"/>
      <c r="AC12" s="205">
        <f>AA12+AB12</f>
        <v>0</v>
      </c>
      <c r="AD12" s="203">
        <f>IF(AE$7="EXTENSION YEAR",0,IF(Summary!$D$6&gt;=AD$53,'Salary - Operations Svcs'!AC12,0))</f>
        <v>0</v>
      </c>
      <c r="AE12" s="394"/>
      <c r="AF12" s="205">
        <f>AD12+AE12</f>
        <v>0</v>
      </c>
      <c r="AG12" s="203">
        <f>IF(AH$7="EXTENSION YEAR",0,IF(Summary!$D$6&gt;=AG$53,'Salary - Operations Svcs'!AF12,0))</f>
        <v>0</v>
      </c>
      <c r="AH12" s="394"/>
      <c r="AI12" s="205">
        <f>AG12+AH12</f>
        <v>0</v>
      </c>
      <c r="AJ12" s="331">
        <f>SUM(F12,I12,L12,O12,R12,U12,X12,AA12,AD12,AG12)</f>
        <v>0</v>
      </c>
      <c r="AK12" s="208">
        <f>SUM(G12,J12,M12,P12,S12,V12,Y12,AB12,AE12,AH12)</f>
        <v>0</v>
      </c>
      <c r="AL12" s="207">
        <f>SUM(H12,K12,N12,Q12,T12,W12,Z12,AC12,AF12,AI12)</f>
        <v>0</v>
      </c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</row>
    <row r="13" spans="1:75" s="2" customFormat="1" ht="19.5" customHeight="1">
      <c r="A13" s="463"/>
      <c r="B13" s="464"/>
      <c r="C13" s="465"/>
      <c r="D13" s="466"/>
      <c r="E13" s="317">
        <f t="shared" ref="E13:E34" si="2">D13*C13</f>
        <v>0</v>
      </c>
      <c r="F13" s="203">
        <f t="shared" si="1"/>
        <v>0</v>
      </c>
      <c r="G13" s="461"/>
      <c r="H13" s="205">
        <f t="shared" ref="H13:H34" si="3">F13+G13</f>
        <v>0</v>
      </c>
      <c r="I13" s="203">
        <f>IF(J$7="EXTENSION YEAR",0,IF(Summary!$D$6&gt;=I$53,'Salary - Operations Svcs'!H13,0))</f>
        <v>0</v>
      </c>
      <c r="J13" s="394"/>
      <c r="K13" s="205">
        <f t="shared" ref="K13:K34" si="4">I13+J13</f>
        <v>0</v>
      </c>
      <c r="L13" s="203">
        <f>IF(M$7="EXTENSION YEAR",0,IF(Summary!$D$6&gt;=L$53,'Salary - Operations Svcs'!K13,0))</f>
        <v>0</v>
      </c>
      <c r="M13" s="394"/>
      <c r="N13" s="205">
        <f t="shared" ref="N13:N34" si="5">L13+M13</f>
        <v>0</v>
      </c>
      <c r="O13" s="203">
        <f>IF(P$7="EXTENSION YEAR",0,IF(Summary!$D$6&gt;=O$53,'Salary - Operations Svcs'!N13,0))</f>
        <v>0</v>
      </c>
      <c r="P13" s="394"/>
      <c r="Q13" s="205">
        <f t="shared" ref="Q13:Q34" si="6">O13+P13</f>
        <v>0</v>
      </c>
      <c r="R13" s="203">
        <f>IF(S$7="EXTENSION YEAR",0,IF(Summary!$D$6&gt;=R$53,'Salary - Operations Svcs'!Q13,0))</f>
        <v>0</v>
      </c>
      <c r="S13" s="394"/>
      <c r="T13" s="205">
        <f t="shared" ref="T13:T34" si="7">R13+S13</f>
        <v>0</v>
      </c>
      <c r="U13" s="203">
        <f>IF(V$7="EXTENSION YEAR",0,IF(Summary!$D$6&gt;=U$53,'Salary - Operations Svcs'!T13,0))</f>
        <v>0</v>
      </c>
      <c r="V13" s="394"/>
      <c r="W13" s="205">
        <f t="shared" ref="W13:W34" si="8">U13+V13</f>
        <v>0</v>
      </c>
      <c r="X13" s="203">
        <f>IF(Y$7="EXTENSION YEAR",0,IF(Summary!$D$6&gt;=X$53,'Salary - Operations Svcs'!W13,0))</f>
        <v>0</v>
      </c>
      <c r="Y13" s="394"/>
      <c r="Z13" s="205">
        <f t="shared" ref="Z13:Z33" si="9">X13+Y13</f>
        <v>0</v>
      </c>
      <c r="AA13" s="203">
        <f>IF(AB$7="EXTENSION YEAR",0,IF(Summary!$D$6&gt;=AA$53,'Salary - Operations Svcs'!Z13,0))</f>
        <v>0</v>
      </c>
      <c r="AB13" s="394"/>
      <c r="AC13" s="205">
        <f t="shared" ref="AC13:AC34" si="10">AA13+AB13</f>
        <v>0</v>
      </c>
      <c r="AD13" s="203">
        <f>IF(AE$7="EXTENSION YEAR",0,IF(Summary!$D$6&gt;=AD$53,'Salary - Operations Svcs'!AC13,0))</f>
        <v>0</v>
      </c>
      <c r="AE13" s="394"/>
      <c r="AF13" s="205">
        <f t="shared" ref="AF13:AF34" si="11">AD13+AE13</f>
        <v>0</v>
      </c>
      <c r="AG13" s="203">
        <f>IF(AH$7="EXTENSION YEAR",0,IF(Summary!$D$6&gt;=AG$53,'Salary - Operations Svcs'!AF13,0))</f>
        <v>0</v>
      </c>
      <c r="AH13" s="394"/>
      <c r="AI13" s="205">
        <f t="shared" ref="AI13:AI34" si="12">AG13+AH13</f>
        <v>0</v>
      </c>
      <c r="AJ13" s="331">
        <f t="shared" ref="AJ13:AL32" si="13">SUM(F13,I13,L13,O13,R13,U13,X13,AA13,AD13,AG13)</f>
        <v>0</v>
      </c>
      <c r="AK13" s="208">
        <f t="shared" si="13"/>
        <v>0</v>
      </c>
      <c r="AL13" s="207">
        <f t="shared" si="13"/>
        <v>0</v>
      </c>
      <c r="AM13" s="59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</row>
    <row r="14" spans="1:75" s="1" customFormat="1" ht="20.100000000000001" customHeight="1">
      <c r="A14" s="463"/>
      <c r="B14" s="464"/>
      <c r="C14" s="465"/>
      <c r="D14" s="466"/>
      <c r="E14" s="317">
        <f t="shared" si="2"/>
        <v>0</v>
      </c>
      <c r="F14" s="203">
        <f t="shared" si="1"/>
        <v>0</v>
      </c>
      <c r="G14" s="461"/>
      <c r="H14" s="205">
        <f t="shared" si="3"/>
        <v>0</v>
      </c>
      <c r="I14" s="203">
        <f>IF(J$7="EXTENSION YEAR",0,IF(Summary!$D$6&gt;=I$53,'Salary - Operations Svcs'!H14,0))</f>
        <v>0</v>
      </c>
      <c r="J14" s="394"/>
      <c r="K14" s="205">
        <f t="shared" si="4"/>
        <v>0</v>
      </c>
      <c r="L14" s="203">
        <f>IF(M$7="EXTENSION YEAR",0,IF(Summary!$D$6&gt;=L$53,'Salary - Operations Svcs'!K14,0))</f>
        <v>0</v>
      </c>
      <c r="M14" s="394"/>
      <c r="N14" s="205">
        <f t="shared" si="5"/>
        <v>0</v>
      </c>
      <c r="O14" s="203">
        <f>IF(P$7="EXTENSION YEAR",0,IF(Summary!$D$6&gt;=O$53,'Salary - Operations Svcs'!N14,0))</f>
        <v>0</v>
      </c>
      <c r="P14" s="394"/>
      <c r="Q14" s="205">
        <f t="shared" si="6"/>
        <v>0</v>
      </c>
      <c r="R14" s="203">
        <f>IF(S$7="EXTENSION YEAR",0,IF(Summary!$D$6&gt;=R$53,'Salary - Operations Svcs'!Q14,0))</f>
        <v>0</v>
      </c>
      <c r="S14" s="394"/>
      <c r="T14" s="205">
        <f t="shared" si="7"/>
        <v>0</v>
      </c>
      <c r="U14" s="203">
        <f>IF(V$7="EXTENSION YEAR",0,IF(Summary!$D$6&gt;=U$53,'Salary - Operations Svcs'!T14,0))</f>
        <v>0</v>
      </c>
      <c r="V14" s="394"/>
      <c r="W14" s="205">
        <f t="shared" si="8"/>
        <v>0</v>
      </c>
      <c r="X14" s="203">
        <f>IF(Y$7="EXTENSION YEAR",0,IF(Summary!$D$6&gt;=X$53,'Salary - Operations Svcs'!W14,0))</f>
        <v>0</v>
      </c>
      <c r="Y14" s="394"/>
      <c r="Z14" s="205">
        <f t="shared" si="9"/>
        <v>0</v>
      </c>
      <c r="AA14" s="203">
        <f>IF(AB$7="EXTENSION YEAR",0,IF(Summary!$D$6&gt;=AA$53,'Salary - Operations Svcs'!Z14,0))</f>
        <v>0</v>
      </c>
      <c r="AB14" s="394"/>
      <c r="AC14" s="205">
        <f t="shared" si="10"/>
        <v>0</v>
      </c>
      <c r="AD14" s="203">
        <f>IF(AE$7="EXTENSION YEAR",0,IF(Summary!$D$6&gt;=AD$53,'Salary - Operations Svcs'!AC14,0))</f>
        <v>0</v>
      </c>
      <c r="AE14" s="394"/>
      <c r="AF14" s="205">
        <f t="shared" si="11"/>
        <v>0</v>
      </c>
      <c r="AG14" s="203">
        <f>IF(AH$7="EXTENSION YEAR",0,IF(Summary!$D$6&gt;=AG$53,'Salary - Operations Svcs'!AF14,0))</f>
        <v>0</v>
      </c>
      <c r="AH14" s="394"/>
      <c r="AI14" s="205">
        <f t="shared" si="12"/>
        <v>0</v>
      </c>
      <c r="AJ14" s="331">
        <f t="shared" si="13"/>
        <v>0</v>
      </c>
      <c r="AK14" s="208">
        <f t="shared" si="13"/>
        <v>0</v>
      </c>
      <c r="AL14" s="207">
        <f t="shared" si="13"/>
        <v>0</v>
      </c>
      <c r="AM14" s="59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</row>
    <row r="15" spans="1:75" s="1" customFormat="1" ht="20.100000000000001" customHeight="1">
      <c r="A15" s="463"/>
      <c r="B15" s="467"/>
      <c r="C15" s="465"/>
      <c r="D15" s="466"/>
      <c r="E15" s="317">
        <f t="shared" si="2"/>
        <v>0</v>
      </c>
      <c r="F15" s="203">
        <f t="shared" si="1"/>
        <v>0</v>
      </c>
      <c r="G15" s="461"/>
      <c r="H15" s="205">
        <f t="shared" si="3"/>
        <v>0</v>
      </c>
      <c r="I15" s="203">
        <f>IF(J$7="EXTENSION YEAR",0,IF(Summary!$D$6&gt;=I$53,'Salary - Operations Svcs'!H15,0))</f>
        <v>0</v>
      </c>
      <c r="J15" s="394"/>
      <c r="K15" s="205">
        <f t="shared" si="4"/>
        <v>0</v>
      </c>
      <c r="L15" s="203">
        <f>IF(M$7="EXTENSION YEAR",0,IF(Summary!$D$6&gt;=L$53,'Salary - Operations Svcs'!K15,0))</f>
        <v>0</v>
      </c>
      <c r="M15" s="394"/>
      <c r="N15" s="205">
        <f t="shared" si="5"/>
        <v>0</v>
      </c>
      <c r="O15" s="203">
        <f>IF(P$7="EXTENSION YEAR",0,IF(Summary!$D$6&gt;=O$53,'Salary - Operations Svcs'!N15,0))</f>
        <v>0</v>
      </c>
      <c r="P15" s="394"/>
      <c r="Q15" s="205">
        <f t="shared" si="6"/>
        <v>0</v>
      </c>
      <c r="R15" s="203">
        <f>IF(S$7="EXTENSION YEAR",0,IF(Summary!$D$6&gt;=R$53,'Salary - Operations Svcs'!Q15,0))</f>
        <v>0</v>
      </c>
      <c r="S15" s="394"/>
      <c r="T15" s="205">
        <f t="shared" si="7"/>
        <v>0</v>
      </c>
      <c r="U15" s="203">
        <f>IF(V$7="EXTENSION YEAR",0,IF(Summary!$D$6&gt;=U$53,'Salary - Operations Svcs'!T15,0))</f>
        <v>0</v>
      </c>
      <c r="V15" s="394"/>
      <c r="W15" s="205">
        <f t="shared" si="8"/>
        <v>0</v>
      </c>
      <c r="X15" s="203">
        <f>IF(Y$7="EXTENSION YEAR",0,IF(Summary!$D$6&gt;=X$53,'Salary - Operations Svcs'!W15,0))</f>
        <v>0</v>
      </c>
      <c r="Y15" s="394"/>
      <c r="Z15" s="205">
        <f t="shared" si="9"/>
        <v>0</v>
      </c>
      <c r="AA15" s="203">
        <f>IF(AB$7="EXTENSION YEAR",0,IF(Summary!$D$6&gt;=AA$53,'Salary - Operations Svcs'!Z15,0))</f>
        <v>0</v>
      </c>
      <c r="AB15" s="394"/>
      <c r="AC15" s="205">
        <f t="shared" si="10"/>
        <v>0</v>
      </c>
      <c r="AD15" s="203">
        <f>IF(AE$7="EXTENSION YEAR",0,IF(Summary!$D$6&gt;=AD$53,'Salary - Operations Svcs'!AC15,0))</f>
        <v>0</v>
      </c>
      <c r="AE15" s="394"/>
      <c r="AF15" s="205">
        <f t="shared" si="11"/>
        <v>0</v>
      </c>
      <c r="AG15" s="203">
        <f>IF(AH$7="EXTENSION YEAR",0,IF(Summary!$D$6&gt;=AG$53,'Salary - Operations Svcs'!AF15,0))</f>
        <v>0</v>
      </c>
      <c r="AH15" s="394"/>
      <c r="AI15" s="205">
        <f t="shared" si="12"/>
        <v>0</v>
      </c>
      <c r="AJ15" s="331">
        <f t="shared" si="13"/>
        <v>0</v>
      </c>
      <c r="AK15" s="208">
        <f t="shared" si="13"/>
        <v>0</v>
      </c>
      <c r="AL15" s="207">
        <f t="shared" si="13"/>
        <v>0</v>
      </c>
      <c r="AM15" s="75"/>
      <c r="AN15" s="7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</row>
    <row r="16" spans="1:75" s="1" customFormat="1" ht="20.100000000000001" customHeight="1">
      <c r="A16" s="463"/>
      <c r="B16" s="464"/>
      <c r="C16" s="465"/>
      <c r="D16" s="466"/>
      <c r="E16" s="317">
        <f t="shared" si="2"/>
        <v>0</v>
      </c>
      <c r="F16" s="203">
        <f t="shared" si="1"/>
        <v>0</v>
      </c>
      <c r="G16" s="461"/>
      <c r="H16" s="205">
        <f t="shared" si="3"/>
        <v>0</v>
      </c>
      <c r="I16" s="203">
        <f>IF(J$7="EXTENSION YEAR",0,IF(Summary!$D$6&gt;=I$53,'Salary - Operations Svcs'!H16,0))</f>
        <v>0</v>
      </c>
      <c r="J16" s="394"/>
      <c r="K16" s="205">
        <f t="shared" si="4"/>
        <v>0</v>
      </c>
      <c r="L16" s="203">
        <f>IF(M$7="EXTENSION YEAR",0,IF(Summary!$D$6&gt;=L$53,'Salary - Operations Svcs'!K16,0))</f>
        <v>0</v>
      </c>
      <c r="M16" s="394"/>
      <c r="N16" s="205">
        <f t="shared" si="5"/>
        <v>0</v>
      </c>
      <c r="O16" s="203">
        <f>IF(P$7="EXTENSION YEAR",0,IF(Summary!$D$6&gt;=O$53,'Salary - Operations Svcs'!N16,0))</f>
        <v>0</v>
      </c>
      <c r="P16" s="394"/>
      <c r="Q16" s="205">
        <f t="shared" si="6"/>
        <v>0</v>
      </c>
      <c r="R16" s="203">
        <f>IF(S$7="EXTENSION YEAR",0,IF(Summary!$D$6&gt;=R$53,'Salary - Operations Svcs'!Q16,0))</f>
        <v>0</v>
      </c>
      <c r="S16" s="394"/>
      <c r="T16" s="205">
        <f t="shared" si="7"/>
        <v>0</v>
      </c>
      <c r="U16" s="203">
        <f>IF(V$7="EXTENSION YEAR",0,IF(Summary!$D$6&gt;=U$53,'Salary - Operations Svcs'!T16,0))</f>
        <v>0</v>
      </c>
      <c r="V16" s="394"/>
      <c r="W16" s="205">
        <f t="shared" si="8"/>
        <v>0</v>
      </c>
      <c r="X16" s="203">
        <f>IF(Y$7="EXTENSION YEAR",0,IF(Summary!$D$6&gt;=X$53,'Salary - Operations Svcs'!W16,0))</f>
        <v>0</v>
      </c>
      <c r="Y16" s="394"/>
      <c r="Z16" s="205">
        <f t="shared" si="9"/>
        <v>0</v>
      </c>
      <c r="AA16" s="203">
        <f>IF(AB$7="EXTENSION YEAR",0,IF(Summary!$D$6&gt;=AA$53,'Salary - Operations Svcs'!Z16,0))</f>
        <v>0</v>
      </c>
      <c r="AB16" s="394"/>
      <c r="AC16" s="205">
        <f t="shared" si="10"/>
        <v>0</v>
      </c>
      <c r="AD16" s="203">
        <f>IF(AE$7="EXTENSION YEAR",0,IF(Summary!$D$6&gt;=AD$53,'Salary - Operations Svcs'!AC16,0))</f>
        <v>0</v>
      </c>
      <c r="AE16" s="394"/>
      <c r="AF16" s="205">
        <f t="shared" si="11"/>
        <v>0</v>
      </c>
      <c r="AG16" s="203">
        <f>IF(AH$7="EXTENSION YEAR",0,IF(Summary!$D$6&gt;=AG$53,'Salary - Operations Svcs'!AF16,0))</f>
        <v>0</v>
      </c>
      <c r="AH16" s="394"/>
      <c r="AI16" s="205">
        <f t="shared" si="12"/>
        <v>0</v>
      </c>
      <c r="AJ16" s="331">
        <f t="shared" si="13"/>
        <v>0</v>
      </c>
      <c r="AK16" s="208">
        <f t="shared" si="13"/>
        <v>0</v>
      </c>
      <c r="AL16" s="207">
        <f t="shared" si="13"/>
        <v>0</v>
      </c>
      <c r="AM16" s="75"/>
      <c r="AN16" s="7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</row>
    <row r="17" spans="1:75" s="2" customFormat="1" ht="20.100000000000001" customHeight="1">
      <c r="A17" s="463"/>
      <c r="B17" s="464"/>
      <c r="C17" s="465"/>
      <c r="D17" s="466"/>
      <c r="E17" s="317">
        <f t="shared" si="2"/>
        <v>0</v>
      </c>
      <c r="F17" s="203">
        <f t="shared" si="1"/>
        <v>0</v>
      </c>
      <c r="G17" s="461"/>
      <c r="H17" s="205">
        <f t="shared" si="3"/>
        <v>0</v>
      </c>
      <c r="I17" s="203">
        <f>IF(J$7="EXTENSION YEAR",0,IF(Summary!$D$6&gt;=I$53,'Salary - Operations Svcs'!H17,0))</f>
        <v>0</v>
      </c>
      <c r="J17" s="394"/>
      <c r="K17" s="205">
        <f t="shared" si="4"/>
        <v>0</v>
      </c>
      <c r="L17" s="203">
        <f>IF(M$7="EXTENSION YEAR",0,IF(Summary!$D$6&gt;=L$53,'Salary - Operations Svcs'!K17,0))</f>
        <v>0</v>
      </c>
      <c r="M17" s="394"/>
      <c r="N17" s="205">
        <f t="shared" si="5"/>
        <v>0</v>
      </c>
      <c r="O17" s="203">
        <f>IF(P$7="EXTENSION YEAR",0,IF(Summary!$D$6&gt;=O$53,'Salary - Operations Svcs'!N17,0))</f>
        <v>0</v>
      </c>
      <c r="P17" s="394"/>
      <c r="Q17" s="205">
        <f t="shared" si="6"/>
        <v>0</v>
      </c>
      <c r="R17" s="203">
        <f>IF(S$7="EXTENSION YEAR",0,IF(Summary!$D$6&gt;=R$53,'Salary - Operations Svcs'!Q17,0))</f>
        <v>0</v>
      </c>
      <c r="S17" s="394"/>
      <c r="T17" s="205">
        <f t="shared" si="7"/>
        <v>0</v>
      </c>
      <c r="U17" s="203">
        <f>IF(V$7="EXTENSION YEAR",0,IF(Summary!$D$6&gt;=U$53,'Salary - Operations Svcs'!T17,0))</f>
        <v>0</v>
      </c>
      <c r="V17" s="394"/>
      <c r="W17" s="205">
        <f t="shared" si="8"/>
        <v>0</v>
      </c>
      <c r="X17" s="203">
        <f>IF(Y$7="EXTENSION YEAR",0,IF(Summary!$D$6&gt;=X$53,'Salary - Operations Svcs'!W17,0))</f>
        <v>0</v>
      </c>
      <c r="Y17" s="394"/>
      <c r="Z17" s="205">
        <f t="shared" si="9"/>
        <v>0</v>
      </c>
      <c r="AA17" s="203">
        <f>IF(AB$7="EXTENSION YEAR",0,IF(Summary!$D$6&gt;=AA$53,'Salary - Operations Svcs'!Z17,0))</f>
        <v>0</v>
      </c>
      <c r="AB17" s="394"/>
      <c r="AC17" s="205">
        <f t="shared" si="10"/>
        <v>0</v>
      </c>
      <c r="AD17" s="203">
        <f>IF(AE$7="EXTENSION YEAR",0,IF(Summary!$D$6&gt;=AD$53,'Salary - Operations Svcs'!AC17,0))</f>
        <v>0</v>
      </c>
      <c r="AE17" s="394"/>
      <c r="AF17" s="205">
        <f t="shared" si="11"/>
        <v>0</v>
      </c>
      <c r="AG17" s="203">
        <f>IF(AH$7="EXTENSION YEAR",0,IF(Summary!$D$6&gt;=AG$53,'Salary - Operations Svcs'!AF17,0))</f>
        <v>0</v>
      </c>
      <c r="AH17" s="394"/>
      <c r="AI17" s="205">
        <f t="shared" si="12"/>
        <v>0</v>
      </c>
      <c r="AJ17" s="331">
        <f t="shared" si="13"/>
        <v>0</v>
      </c>
      <c r="AK17" s="208">
        <f t="shared" si="13"/>
        <v>0</v>
      </c>
      <c r="AL17" s="207">
        <f t="shared" si="13"/>
        <v>0</v>
      </c>
      <c r="AM17" s="34"/>
      <c r="AN17" s="34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</row>
    <row r="18" spans="1:75" s="1" customFormat="1" ht="20.100000000000001" customHeight="1">
      <c r="A18" s="463"/>
      <c r="B18" s="464"/>
      <c r="C18" s="465"/>
      <c r="D18" s="466"/>
      <c r="E18" s="317">
        <f t="shared" si="2"/>
        <v>0</v>
      </c>
      <c r="F18" s="203">
        <f t="shared" si="1"/>
        <v>0</v>
      </c>
      <c r="G18" s="461"/>
      <c r="H18" s="205">
        <f t="shared" si="3"/>
        <v>0</v>
      </c>
      <c r="I18" s="203">
        <f>IF(J$7="EXTENSION YEAR",0,IF(Summary!$D$6&gt;=I$53,'Salary - Operations Svcs'!H18,0))</f>
        <v>0</v>
      </c>
      <c r="J18" s="394"/>
      <c r="K18" s="205">
        <f t="shared" si="4"/>
        <v>0</v>
      </c>
      <c r="L18" s="203">
        <f>IF(M$7="EXTENSION YEAR",0,IF(Summary!$D$6&gt;=L$53,'Salary - Operations Svcs'!K18,0))</f>
        <v>0</v>
      </c>
      <c r="M18" s="394"/>
      <c r="N18" s="205">
        <f t="shared" si="5"/>
        <v>0</v>
      </c>
      <c r="O18" s="203">
        <f>IF(P$7="EXTENSION YEAR",0,IF(Summary!$D$6&gt;=O$53,'Salary - Operations Svcs'!N18,0))</f>
        <v>0</v>
      </c>
      <c r="P18" s="394"/>
      <c r="Q18" s="205">
        <f t="shared" si="6"/>
        <v>0</v>
      </c>
      <c r="R18" s="203">
        <f>IF(S$7="EXTENSION YEAR",0,IF(Summary!$D$6&gt;=R$53,'Salary - Operations Svcs'!Q18,0))</f>
        <v>0</v>
      </c>
      <c r="S18" s="394"/>
      <c r="T18" s="205">
        <f t="shared" si="7"/>
        <v>0</v>
      </c>
      <c r="U18" s="203">
        <f>IF(V$7="EXTENSION YEAR",0,IF(Summary!$D$6&gt;=U$53,'Salary - Operations Svcs'!T18,0))</f>
        <v>0</v>
      </c>
      <c r="V18" s="394"/>
      <c r="W18" s="205">
        <f t="shared" si="8"/>
        <v>0</v>
      </c>
      <c r="X18" s="203">
        <f>IF(Y$7="EXTENSION YEAR",0,IF(Summary!$D$6&gt;=X$53,'Salary - Operations Svcs'!W18,0))</f>
        <v>0</v>
      </c>
      <c r="Y18" s="394"/>
      <c r="Z18" s="205">
        <f t="shared" si="9"/>
        <v>0</v>
      </c>
      <c r="AA18" s="203">
        <f>IF(AB$7="EXTENSION YEAR",0,IF(Summary!$D$6&gt;=AA$53,'Salary - Operations Svcs'!Z18,0))</f>
        <v>0</v>
      </c>
      <c r="AB18" s="394"/>
      <c r="AC18" s="205">
        <f t="shared" si="10"/>
        <v>0</v>
      </c>
      <c r="AD18" s="203">
        <f>IF(AE$7="EXTENSION YEAR",0,IF(Summary!$D$6&gt;=AD$53,'Salary - Operations Svcs'!AC18,0))</f>
        <v>0</v>
      </c>
      <c r="AE18" s="394"/>
      <c r="AF18" s="205">
        <f t="shared" si="11"/>
        <v>0</v>
      </c>
      <c r="AG18" s="203">
        <f>IF(AH$7="EXTENSION YEAR",0,IF(Summary!$D$6&gt;=AG$53,'Salary - Operations Svcs'!AF18,0))</f>
        <v>0</v>
      </c>
      <c r="AH18" s="394"/>
      <c r="AI18" s="205">
        <f t="shared" si="12"/>
        <v>0</v>
      </c>
      <c r="AJ18" s="331">
        <f t="shared" si="13"/>
        <v>0</v>
      </c>
      <c r="AK18" s="208">
        <f t="shared" si="13"/>
        <v>0</v>
      </c>
      <c r="AL18" s="207">
        <f t="shared" si="13"/>
        <v>0</v>
      </c>
      <c r="AM18" s="75"/>
      <c r="AN18" s="7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</row>
    <row r="19" spans="1:75" s="2" customFormat="1" ht="20.100000000000001" customHeight="1">
      <c r="A19" s="468"/>
      <c r="B19" s="464"/>
      <c r="C19" s="465"/>
      <c r="D19" s="469"/>
      <c r="E19" s="317">
        <f t="shared" si="2"/>
        <v>0</v>
      </c>
      <c r="F19" s="203">
        <f t="shared" si="1"/>
        <v>0</v>
      </c>
      <c r="G19" s="461"/>
      <c r="H19" s="205">
        <f t="shared" si="3"/>
        <v>0</v>
      </c>
      <c r="I19" s="203">
        <f>IF(J$7="EXTENSION YEAR",0,IF(Summary!$D$6&gt;=I$53,'Salary - Operations Svcs'!H19,0))</f>
        <v>0</v>
      </c>
      <c r="J19" s="394"/>
      <c r="K19" s="205">
        <f t="shared" si="4"/>
        <v>0</v>
      </c>
      <c r="L19" s="203">
        <f>IF(M$7="EXTENSION YEAR",0,IF(Summary!$D$6&gt;=L$53,'Salary - Operations Svcs'!K19,0))</f>
        <v>0</v>
      </c>
      <c r="M19" s="394"/>
      <c r="N19" s="205">
        <f t="shared" si="5"/>
        <v>0</v>
      </c>
      <c r="O19" s="203">
        <f>IF(P$7="EXTENSION YEAR",0,IF(Summary!$D$6&gt;=O$53,'Salary - Operations Svcs'!N19,0))</f>
        <v>0</v>
      </c>
      <c r="P19" s="394"/>
      <c r="Q19" s="205">
        <f t="shared" si="6"/>
        <v>0</v>
      </c>
      <c r="R19" s="203">
        <f>IF(S$7="EXTENSION YEAR",0,IF(Summary!$D$6&gt;=R$53,'Salary - Operations Svcs'!Q19,0))</f>
        <v>0</v>
      </c>
      <c r="S19" s="394"/>
      <c r="T19" s="205">
        <f t="shared" si="7"/>
        <v>0</v>
      </c>
      <c r="U19" s="203">
        <f>IF(V$7="EXTENSION YEAR",0,IF(Summary!$D$6&gt;=U$53,'Salary - Operations Svcs'!T19,0))</f>
        <v>0</v>
      </c>
      <c r="V19" s="394"/>
      <c r="W19" s="205">
        <f t="shared" si="8"/>
        <v>0</v>
      </c>
      <c r="X19" s="203">
        <f>IF(Y$7="EXTENSION YEAR",0,IF(Summary!$D$6&gt;=X$53,'Salary - Operations Svcs'!W19,0))</f>
        <v>0</v>
      </c>
      <c r="Y19" s="394"/>
      <c r="Z19" s="205">
        <f t="shared" si="9"/>
        <v>0</v>
      </c>
      <c r="AA19" s="203">
        <f>IF(AB$7="EXTENSION YEAR",0,IF(Summary!$D$6&gt;=AA$53,'Salary - Operations Svcs'!Z19,0))</f>
        <v>0</v>
      </c>
      <c r="AB19" s="394"/>
      <c r="AC19" s="205">
        <f t="shared" si="10"/>
        <v>0</v>
      </c>
      <c r="AD19" s="203">
        <f>IF(AE$7="EXTENSION YEAR",0,IF(Summary!$D$6&gt;=AD$53,'Salary - Operations Svcs'!AC19,0))</f>
        <v>0</v>
      </c>
      <c r="AE19" s="394"/>
      <c r="AF19" s="205">
        <f t="shared" si="11"/>
        <v>0</v>
      </c>
      <c r="AG19" s="203">
        <f>IF(AH$7="EXTENSION YEAR",0,IF(Summary!$D$6&gt;=AG$53,'Salary - Operations Svcs'!AF19,0))</f>
        <v>0</v>
      </c>
      <c r="AH19" s="394"/>
      <c r="AI19" s="205">
        <f t="shared" si="12"/>
        <v>0</v>
      </c>
      <c r="AJ19" s="331">
        <f t="shared" si="13"/>
        <v>0</v>
      </c>
      <c r="AK19" s="208">
        <f t="shared" si="13"/>
        <v>0</v>
      </c>
      <c r="AL19" s="207">
        <f t="shared" si="13"/>
        <v>0</v>
      </c>
      <c r="AM19" s="59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</row>
    <row r="20" spans="1:75" s="1" customFormat="1" ht="20.100000000000001" customHeight="1">
      <c r="A20" s="468"/>
      <c r="B20" s="464"/>
      <c r="C20" s="465"/>
      <c r="D20" s="469"/>
      <c r="E20" s="317">
        <f t="shared" si="2"/>
        <v>0</v>
      </c>
      <c r="F20" s="203">
        <f t="shared" si="1"/>
        <v>0</v>
      </c>
      <c r="G20" s="461"/>
      <c r="H20" s="205">
        <f t="shared" si="3"/>
        <v>0</v>
      </c>
      <c r="I20" s="203">
        <f>IF(J$7="EXTENSION YEAR",0,IF(Summary!$D$6&gt;=I$53,'Salary - Operations Svcs'!H20,0))</f>
        <v>0</v>
      </c>
      <c r="J20" s="394"/>
      <c r="K20" s="205">
        <f t="shared" si="4"/>
        <v>0</v>
      </c>
      <c r="L20" s="203">
        <f>IF(M$7="EXTENSION YEAR",0,IF(Summary!$D$6&gt;=L$53,'Salary - Operations Svcs'!K20,0))</f>
        <v>0</v>
      </c>
      <c r="M20" s="394"/>
      <c r="N20" s="205">
        <f t="shared" si="5"/>
        <v>0</v>
      </c>
      <c r="O20" s="203">
        <f>IF(P$7="EXTENSION YEAR",0,IF(Summary!$D$6&gt;=O$53,'Salary - Operations Svcs'!N20,0))</f>
        <v>0</v>
      </c>
      <c r="P20" s="394"/>
      <c r="Q20" s="205">
        <f t="shared" si="6"/>
        <v>0</v>
      </c>
      <c r="R20" s="203">
        <f>IF(S$7="EXTENSION YEAR",0,IF(Summary!$D$6&gt;=R$53,'Salary - Operations Svcs'!Q20,0))</f>
        <v>0</v>
      </c>
      <c r="S20" s="394"/>
      <c r="T20" s="205">
        <f t="shared" si="7"/>
        <v>0</v>
      </c>
      <c r="U20" s="203">
        <f>IF(V$7="EXTENSION YEAR",0,IF(Summary!$D$6&gt;=U$53,'Salary - Operations Svcs'!T20,0))</f>
        <v>0</v>
      </c>
      <c r="V20" s="394"/>
      <c r="W20" s="205">
        <f t="shared" si="8"/>
        <v>0</v>
      </c>
      <c r="X20" s="203">
        <f>IF(Y$7="EXTENSION YEAR",0,IF(Summary!$D$6&gt;=X$53,'Salary - Operations Svcs'!W20,0))</f>
        <v>0</v>
      </c>
      <c r="Y20" s="394"/>
      <c r="Z20" s="205">
        <f t="shared" si="9"/>
        <v>0</v>
      </c>
      <c r="AA20" s="203">
        <f>IF(AB$7="EXTENSION YEAR",0,IF(Summary!$D$6&gt;=AA$53,'Salary - Operations Svcs'!Z20,0))</f>
        <v>0</v>
      </c>
      <c r="AB20" s="394"/>
      <c r="AC20" s="205">
        <f t="shared" si="10"/>
        <v>0</v>
      </c>
      <c r="AD20" s="203">
        <f>IF(AE$7="EXTENSION YEAR",0,IF(Summary!$D$6&gt;=AD$53,'Salary - Operations Svcs'!AC20,0))</f>
        <v>0</v>
      </c>
      <c r="AE20" s="394"/>
      <c r="AF20" s="205">
        <f t="shared" si="11"/>
        <v>0</v>
      </c>
      <c r="AG20" s="203">
        <f>IF(AH$7="EXTENSION YEAR",0,IF(Summary!$D$6&gt;=AG$53,'Salary - Operations Svcs'!AF20,0))</f>
        <v>0</v>
      </c>
      <c r="AH20" s="394"/>
      <c r="AI20" s="205">
        <f t="shared" si="12"/>
        <v>0</v>
      </c>
      <c r="AJ20" s="331">
        <f t="shared" si="13"/>
        <v>0</v>
      </c>
      <c r="AK20" s="208">
        <f t="shared" si="13"/>
        <v>0</v>
      </c>
      <c r="AL20" s="207">
        <f t="shared" si="13"/>
        <v>0</v>
      </c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</row>
    <row r="21" spans="1:75" s="1" customFormat="1" ht="20.100000000000001" customHeight="1">
      <c r="A21" s="468"/>
      <c r="B21" s="464"/>
      <c r="C21" s="465"/>
      <c r="D21" s="469"/>
      <c r="E21" s="317">
        <f t="shared" si="2"/>
        <v>0</v>
      </c>
      <c r="F21" s="203">
        <f t="shared" si="1"/>
        <v>0</v>
      </c>
      <c r="G21" s="461"/>
      <c r="H21" s="205">
        <f t="shared" si="3"/>
        <v>0</v>
      </c>
      <c r="I21" s="203">
        <f>IF(J$7="EXTENSION YEAR",0,IF(Summary!$D$6&gt;=I$53,'Salary - Operations Svcs'!H21,0))</f>
        <v>0</v>
      </c>
      <c r="J21" s="394"/>
      <c r="K21" s="205">
        <f t="shared" si="4"/>
        <v>0</v>
      </c>
      <c r="L21" s="203">
        <f>IF(M$7="EXTENSION YEAR",0,IF(Summary!$D$6&gt;=L$53,'Salary - Operations Svcs'!K21,0))</f>
        <v>0</v>
      </c>
      <c r="M21" s="394"/>
      <c r="N21" s="205">
        <f t="shared" si="5"/>
        <v>0</v>
      </c>
      <c r="O21" s="203">
        <f>IF(P$7="EXTENSION YEAR",0,IF(Summary!$D$6&gt;=O$53,'Salary - Operations Svcs'!N21,0))</f>
        <v>0</v>
      </c>
      <c r="P21" s="394"/>
      <c r="Q21" s="205">
        <f t="shared" si="6"/>
        <v>0</v>
      </c>
      <c r="R21" s="203">
        <f>IF(S$7="EXTENSION YEAR",0,IF(Summary!$D$6&gt;=R$53,'Salary - Operations Svcs'!Q21,0))</f>
        <v>0</v>
      </c>
      <c r="S21" s="394"/>
      <c r="T21" s="205">
        <f t="shared" si="7"/>
        <v>0</v>
      </c>
      <c r="U21" s="203">
        <f>IF(V$7="EXTENSION YEAR",0,IF(Summary!$D$6&gt;=U$53,'Salary - Operations Svcs'!T21,0))</f>
        <v>0</v>
      </c>
      <c r="V21" s="394"/>
      <c r="W21" s="205">
        <f t="shared" si="8"/>
        <v>0</v>
      </c>
      <c r="X21" s="203">
        <f>IF(Y$7="EXTENSION YEAR",0,IF(Summary!$D$6&gt;=X$53,'Salary - Operations Svcs'!W21,0))</f>
        <v>0</v>
      </c>
      <c r="Y21" s="394"/>
      <c r="Z21" s="205">
        <f t="shared" si="9"/>
        <v>0</v>
      </c>
      <c r="AA21" s="203">
        <f>IF(AB$7="EXTENSION YEAR",0,IF(Summary!$D$6&gt;=AA$53,'Salary - Operations Svcs'!Z21,0))</f>
        <v>0</v>
      </c>
      <c r="AB21" s="394"/>
      <c r="AC21" s="205">
        <f t="shared" si="10"/>
        <v>0</v>
      </c>
      <c r="AD21" s="203">
        <f>IF(AE$7="EXTENSION YEAR",0,IF(Summary!$D$6&gt;=AD$53,'Salary - Operations Svcs'!AC21,0))</f>
        <v>0</v>
      </c>
      <c r="AE21" s="394"/>
      <c r="AF21" s="205">
        <f t="shared" si="11"/>
        <v>0</v>
      </c>
      <c r="AG21" s="203">
        <f>IF(AH$7="EXTENSION YEAR",0,IF(Summary!$D$6&gt;=AG$53,'Salary - Operations Svcs'!AF21,0))</f>
        <v>0</v>
      </c>
      <c r="AH21" s="394"/>
      <c r="AI21" s="205">
        <f t="shared" si="12"/>
        <v>0</v>
      </c>
      <c r="AJ21" s="331">
        <f t="shared" si="13"/>
        <v>0</v>
      </c>
      <c r="AK21" s="208">
        <f t="shared" si="13"/>
        <v>0</v>
      </c>
      <c r="AL21" s="207">
        <f t="shared" si="13"/>
        <v>0</v>
      </c>
      <c r="AM21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</row>
    <row r="22" spans="1:75" s="1" customFormat="1" ht="20.100000000000001" customHeight="1">
      <c r="A22" s="468"/>
      <c r="B22" s="464"/>
      <c r="C22" s="465"/>
      <c r="D22" s="469"/>
      <c r="E22" s="317">
        <f t="shared" si="2"/>
        <v>0</v>
      </c>
      <c r="F22" s="203">
        <f t="shared" si="1"/>
        <v>0</v>
      </c>
      <c r="G22" s="461"/>
      <c r="H22" s="205">
        <f t="shared" si="3"/>
        <v>0</v>
      </c>
      <c r="I22" s="203">
        <f>IF(J$7="EXTENSION YEAR",0,IF(Summary!$D$6&gt;=I$53,'Salary - Operations Svcs'!H22,0))</f>
        <v>0</v>
      </c>
      <c r="J22" s="394"/>
      <c r="K22" s="205">
        <f t="shared" si="4"/>
        <v>0</v>
      </c>
      <c r="L22" s="203">
        <f>IF(M$7="EXTENSION YEAR",0,IF(Summary!$D$6&gt;=L$53,'Salary - Operations Svcs'!K22,0))</f>
        <v>0</v>
      </c>
      <c r="M22" s="394"/>
      <c r="N22" s="205">
        <f t="shared" si="5"/>
        <v>0</v>
      </c>
      <c r="O22" s="203">
        <f>IF(P$7="EXTENSION YEAR",0,IF(Summary!$D$6&gt;=O$53,'Salary - Operations Svcs'!N22,0))</f>
        <v>0</v>
      </c>
      <c r="P22" s="394"/>
      <c r="Q22" s="205">
        <f t="shared" si="6"/>
        <v>0</v>
      </c>
      <c r="R22" s="203">
        <f>IF(S$7="EXTENSION YEAR",0,IF(Summary!$D$6&gt;=R$53,'Salary - Operations Svcs'!Q22,0))</f>
        <v>0</v>
      </c>
      <c r="S22" s="394"/>
      <c r="T22" s="205">
        <f t="shared" si="7"/>
        <v>0</v>
      </c>
      <c r="U22" s="203">
        <f>IF(V$7="EXTENSION YEAR",0,IF(Summary!$D$6&gt;=U$53,'Salary - Operations Svcs'!T22,0))</f>
        <v>0</v>
      </c>
      <c r="V22" s="394"/>
      <c r="W22" s="205">
        <f t="shared" si="8"/>
        <v>0</v>
      </c>
      <c r="X22" s="203">
        <f>IF(Y$7="EXTENSION YEAR",0,IF(Summary!$D$6&gt;=X$53,'Salary - Operations Svcs'!W22,0))</f>
        <v>0</v>
      </c>
      <c r="Y22" s="394"/>
      <c r="Z22" s="205">
        <f t="shared" si="9"/>
        <v>0</v>
      </c>
      <c r="AA22" s="203">
        <f>IF(AB$7="EXTENSION YEAR",0,IF(Summary!$D$6&gt;=AA$53,'Salary - Operations Svcs'!Z22,0))</f>
        <v>0</v>
      </c>
      <c r="AB22" s="394"/>
      <c r="AC22" s="205">
        <f t="shared" si="10"/>
        <v>0</v>
      </c>
      <c r="AD22" s="203">
        <f>IF(AE$7="EXTENSION YEAR",0,IF(Summary!$D$6&gt;=AD$53,'Salary - Operations Svcs'!AC22,0))</f>
        <v>0</v>
      </c>
      <c r="AE22" s="394"/>
      <c r="AF22" s="205">
        <f t="shared" si="11"/>
        <v>0</v>
      </c>
      <c r="AG22" s="203">
        <f>IF(AH$7="EXTENSION YEAR",0,IF(Summary!$D$6&gt;=AG$53,'Salary - Operations Svcs'!AF22,0))</f>
        <v>0</v>
      </c>
      <c r="AH22" s="394"/>
      <c r="AI22" s="205">
        <f t="shared" si="12"/>
        <v>0</v>
      </c>
      <c r="AJ22" s="331">
        <f t="shared" si="13"/>
        <v>0</v>
      </c>
      <c r="AK22" s="208">
        <f t="shared" si="13"/>
        <v>0</v>
      </c>
      <c r="AL22" s="207">
        <f t="shared" si="13"/>
        <v>0</v>
      </c>
      <c r="AM22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</row>
    <row r="23" spans="1:75" s="1" customFormat="1" ht="20.100000000000001" customHeight="1">
      <c r="A23" s="468"/>
      <c r="B23" s="464"/>
      <c r="C23" s="465"/>
      <c r="D23" s="469"/>
      <c r="E23" s="317">
        <f t="shared" si="2"/>
        <v>0</v>
      </c>
      <c r="F23" s="203">
        <f t="shared" si="1"/>
        <v>0</v>
      </c>
      <c r="G23" s="461"/>
      <c r="H23" s="205">
        <f t="shared" si="3"/>
        <v>0</v>
      </c>
      <c r="I23" s="203">
        <f>IF(J$7="EXTENSION YEAR",0,IF(Summary!$D$6&gt;=I$53,'Salary - Operations Svcs'!H23,0))</f>
        <v>0</v>
      </c>
      <c r="J23" s="394"/>
      <c r="K23" s="205">
        <f t="shared" si="4"/>
        <v>0</v>
      </c>
      <c r="L23" s="203">
        <f>IF(M$7="EXTENSION YEAR",0,IF(Summary!$D$6&gt;=L$53,'Salary - Operations Svcs'!K23,0))</f>
        <v>0</v>
      </c>
      <c r="M23" s="394"/>
      <c r="N23" s="205">
        <f t="shared" si="5"/>
        <v>0</v>
      </c>
      <c r="O23" s="203">
        <f>IF(P$7="EXTENSION YEAR",0,IF(Summary!$D$6&gt;=O$53,'Salary - Operations Svcs'!N23,0))</f>
        <v>0</v>
      </c>
      <c r="P23" s="394"/>
      <c r="Q23" s="205">
        <f t="shared" si="6"/>
        <v>0</v>
      </c>
      <c r="R23" s="203">
        <f>IF(S$7="EXTENSION YEAR",0,IF(Summary!$D$6&gt;=R$53,'Salary - Operations Svcs'!Q23,0))</f>
        <v>0</v>
      </c>
      <c r="S23" s="394"/>
      <c r="T23" s="205">
        <f t="shared" si="7"/>
        <v>0</v>
      </c>
      <c r="U23" s="203">
        <f>IF(V$7="EXTENSION YEAR",0,IF(Summary!$D$6&gt;=U$53,'Salary - Operations Svcs'!T23,0))</f>
        <v>0</v>
      </c>
      <c r="V23" s="394"/>
      <c r="W23" s="205">
        <f t="shared" si="8"/>
        <v>0</v>
      </c>
      <c r="X23" s="203">
        <f>IF(Y$7="EXTENSION YEAR",0,IF(Summary!$D$6&gt;=X$53,'Salary - Operations Svcs'!W23,0))</f>
        <v>0</v>
      </c>
      <c r="Y23" s="394"/>
      <c r="Z23" s="205">
        <f t="shared" si="9"/>
        <v>0</v>
      </c>
      <c r="AA23" s="203">
        <f>IF(AB$7="EXTENSION YEAR",0,IF(Summary!$D$6&gt;=AA$53,'Salary - Operations Svcs'!Z23,0))</f>
        <v>0</v>
      </c>
      <c r="AB23" s="394"/>
      <c r="AC23" s="205">
        <f t="shared" si="10"/>
        <v>0</v>
      </c>
      <c r="AD23" s="203">
        <f>IF(AE$7="EXTENSION YEAR",0,IF(Summary!$D$6&gt;=AD$53,'Salary - Operations Svcs'!AC23,0))</f>
        <v>0</v>
      </c>
      <c r="AE23" s="394"/>
      <c r="AF23" s="205">
        <f t="shared" si="11"/>
        <v>0</v>
      </c>
      <c r="AG23" s="203">
        <f>IF(AH$7="EXTENSION YEAR",0,IF(Summary!$D$6&gt;=AG$53,'Salary - Operations Svcs'!AF23,0))</f>
        <v>0</v>
      </c>
      <c r="AH23" s="394"/>
      <c r="AI23" s="205">
        <f t="shared" si="12"/>
        <v>0</v>
      </c>
      <c r="AJ23" s="331">
        <f t="shared" si="13"/>
        <v>0</v>
      </c>
      <c r="AK23" s="208">
        <f t="shared" si="13"/>
        <v>0</v>
      </c>
      <c r="AL23" s="207">
        <f t="shared" si="13"/>
        <v>0</v>
      </c>
      <c r="AM23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</row>
    <row r="24" spans="1:75" s="1" customFormat="1" ht="20.100000000000001" customHeight="1">
      <c r="A24" s="468"/>
      <c r="B24" s="464"/>
      <c r="C24" s="465"/>
      <c r="D24" s="469"/>
      <c r="E24" s="317">
        <f t="shared" si="2"/>
        <v>0</v>
      </c>
      <c r="F24" s="203">
        <f t="shared" si="1"/>
        <v>0</v>
      </c>
      <c r="G24" s="461"/>
      <c r="H24" s="205">
        <f t="shared" si="3"/>
        <v>0</v>
      </c>
      <c r="I24" s="203">
        <f>IF(J$7="EXTENSION YEAR",0,IF(Summary!$D$6&gt;=I$53,'Salary - Operations Svcs'!H24,0))</f>
        <v>0</v>
      </c>
      <c r="J24" s="394"/>
      <c r="K24" s="205">
        <f t="shared" si="4"/>
        <v>0</v>
      </c>
      <c r="L24" s="203">
        <f>IF(M$7="EXTENSION YEAR",0,IF(Summary!$D$6&gt;=L$53,'Salary - Operations Svcs'!K24,0))</f>
        <v>0</v>
      </c>
      <c r="M24" s="394"/>
      <c r="N24" s="205">
        <f t="shared" si="5"/>
        <v>0</v>
      </c>
      <c r="O24" s="203">
        <f>IF(P$7="EXTENSION YEAR",0,IF(Summary!$D$6&gt;=O$53,'Salary - Operations Svcs'!N24,0))</f>
        <v>0</v>
      </c>
      <c r="P24" s="394"/>
      <c r="Q24" s="205">
        <f t="shared" si="6"/>
        <v>0</v>
      </c>
      <c r="R24" s="203">
        <f>IF(S$7="EXTENSION YEAR",0,IF(Summary!$D$6&gt;=R$53,'Salary - Operations Svcs'!Q24,0))</f>
        <v>0</v>
      </c>
      <c r="S24" s="394"/>
      <c r="T24" s="205">
        <f t="shared" si="7"/>
        <v>0</v>
      </c>
      <c r="U24" s="203">
        <f>IF(V$7="EXTENSION YEAR",0,IF(Summary!$D$6&gt;=U$53,'Salary - Operations Svcs'!T24,0))</f>
        <v>0</v>
      </c>
      <c r="V24" s="394"/>
      <c r="W24" s="205">
        <f t="shared" si="8"/>
        <v>0</v>
      </c>
      <c r="X24" s="203">
        <f>IF(Y$7="EXTENSION YEAR",0,IF(Summary!$D$6&gt;=X$53,'Salary - Operations Svcs'!W24,0))</f>
        <v>0</v>
      </c>
      <c r="Y24" s="394"/>
      <c r="Z24" s="205">
        <f t="shared" si="9"/>
        <v>0</v>
      </c>
      <c r="AA24" s="203">
        <f>IF(AB$7="EXTENSION YEAR",0,IF(Summary!$D$6&gt;=AA$53,'Salary - Operations Svcs'!Z24,0))</f>
        <v>0</v>
      </c>
      <c r="AB24" s="394"/>
      <c r="AC24" s="205">
        <f t="shared" si="10"/>
        <v>0</v>
      </c>
      <c r="AD24" s="203">
        <f>IF(AE$7="EXTENSION YEAR",0,IF(Summary!$D$6&gt;=AD$53,'Salary - Operations Svcs'!AC24,0))</f>
        <v>0</v>
      </c>
      <c r="AE24" s="394"/>
      <c r="AF24" s="205">
        <f t="shared" si="11"/>
        <v>0</v>
      </c>
      <c r="AG24" s="203">
        <f>IF(AH$7="EXTENSION YEAR",0,IF(Summary!$D$6&gt;=AG$53,'Salary - Operations Svcs'!AF24,0))</f>
        <v>0</v>
      </c>
      <c r="AH24" s="394"/>
      <c r="AI24" s="205">
        <f t="shared" si="12"/>
        <v>0</v>
      </c>
      <c r="AJ24" s="331">
        <f t="shared" si="13"/>
        <v>0</v>
      </c>
      <c r="AK24" s="208">
        <f t="shared" si="13"/>
        <v>0</v>
      </c>
      <c r="AL24" s="207">
        <f t="shared" si="13"/>
        <v>0</v>
      </c>
      <c r="AM24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</row>
    <row r="25" spans="1:75" s="1" customFormat="1" ht="20.100000000000001" customHeight="1">
      <c r="A25" s="468"/>
      <c r="B25" s="464"/>
      <c r="C25" s="465"/>
      <c r="D25" s="469"/>
      <c r="E25" s="317">
        <f t="shared" si="2"/>
        <v>0</v>
      </c>
      <c r="F25" s="203">
        <f t="shared" si="1"/>
        <v>0</v>
      </c>
      <c r="G25" s="461"/>
      <c r="H25" s="205">
        <f t="shared" si="3"/>
        <v>0</v>
      </c>
      <c r="I25" s="203">
        <f>IF(J$7="EXTENSION YEAR",0,IF(Summary!$D$6&gt;=I$53,'Salary - Operations Svcs'!H25,0))</f>
        <v>0</v>
      </c>
      <c r="J25" s="394"/>
      <c r="K25" s="205">
        <f t="shared" si="4"/>
        <v>0</v>
      </c>
      <c r="L25" s="203">
        <f>IF(M$7="EXTENSION YEAR",0,IF(Summary!$D$6&gt;=L$53,'Salary - Operations Svcs'!K25,0))</f>
        <v>0</v>
      </c>
      <c r="M25" s="394"/>
      <c r="N25" s="205">
        <f t="shared" si="5"/>
        <v>0</v>
      </c>
      <c r="O25" s="203">
        <f>IF(P$7="EXTENSION YEAR",0,IF(Summary!$D$6&gt;=O$53,'Salary - Operations Svcs'!N25,0))</f>
        <v>0</v>
      </c>
      <c r="P25" s="394"/>
      <c r="Q25" s="205">
        <f t="shared" si="6"/>
        <v>0</v>
      </c>
      <c r="R25" s="203">
        <f>IF(S$7="EXTENSION YEAR",0,IF(Summary!$D$6&gt;=R$53,'Salary - Operations Svcs'!Q25,0))</f>
        <v>0</v>
      </c>
      <c r="S25" s="394"/>
      <c r="T25" s="205">
        <f t="shared" si="7"/>
        <v>0</v>
      </c>
      <c r="U25" s="203">
        <f>IF(V$7="EXTENSION YEAR",0,IF(Summary!$D$6&gt;=U$53,'Salary - Operations Svcs'!T25,0))</f>
        <v>0</v>
      </c>
      <c r="V25" s="394"/>
      <c r="W25" s="205">
        <f t="shared" si="8"/>
        <v>0</v>
      </c>
      <c r="X25" s="203">
        <f>IF(Y$7="EXTENSION YEAR",0,IF(Summary!$D$6&gt;=X$53,'Salary - Operations Svcs'!W25,0))</f>
        <v>0</v>
      </c>
      <c r="Y25" s="394"/>
      <c r="Z25" s="205">
        <f t="shared" si="9"/>
        <v>0</v>
      </c>
      <c r="AA25" s="203">
        <f>IF(AB$7="EXTENSION YEAR",0,IF(Summary!$D$6&gt;=AA$53,'Salary - Operations Svcs'!Z25,0))</f>
        <v>0</v>
      </c>
      <c r="AB25" s="394"/>
      <c r="AC25" s="205">
        <f t="shared" si="10"/>
        <v>0</v>
      </c>
      <c r="AD25" s="203">
        <f>IF(AE$7="EXTENSION YEAR",0,IF(Summary!$D$6&gt;=AD$53,'Salary - Operations Svcs'!AC25,0))</f>
        <v>0</v>
      </c>
      <c r="AE25" s="394"/>
      <c r="AF25" s="205">
        <f t="shared" si="11"/>
        <v>0</v>
      </c>
      <c r="AG25" s="203">
        <f>IF(AH$7="EXTENSION YEAR",0,IF(Summary!$D$6&gt;=AG$53,'Salary - Operations Svcs'!AF25,0))</f>
        <v>0</v>
      </c>
      <c r="AH25" s="394"/>
      <c r="AI25" s="205">
        <f t="shared" si="12"/>
        <v>0</v>
      </c>
      <c r="AJ25" s="331">
        <f t="shared" si="13"/>
        <v>0</v>
      </c>
      <c r="AK25" s="208">
        <f t="shared" si="13"/>
        <v>0</v>
      </c>
      <c r="AL25" s="207">
        <f t="shared" si="13"/>
        <v>0</v>
      </c>
      <c r="AM2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</row>
    <row r="26" spans="1:75" s="1" customFormat="1" ht="20.100000000000001" customHeight="1">
      <c r="A26" s="468"/>
      <c r="B26" s="464"/>
      <c r="C26" s="465"/>
      <c r="D26" s="469"/>
      <c r="E26" s="317">
        <f t="shared" si="2"/>
        <v>0</v>
      </c>
      <c r="F26" s="203">
        <f t="shared" si="1"/>
        <v>0</v>
      </c>
      <c r="G26" s="461"/>
      <c r="H26" s="205">
        <f t="shared" si="3"/>
        <v>0</v>
      </c>
      <c r="I26" s="203">
        <f>IF(J$7="EXTENSION YEAR",0,IF(Summary!$D$6&gt;=I$53,'Salary - Operations Svcs'!H26,0))</f>
        <v>0</v>
      </c>
      <c r="J26" s="394"/>
      <c r="K26" s="205">
        <f t="shared" si="4"/>
        <v>0</v>
      </c>
      <c r="L26" s="203">
        <f>IF(M$7="EXTENSION YEAR",0,IF(Summary!$D$6&gt;=L$53,'Salary - Operations Svcs'!K26,0))</f>
        <v>0</v>
      </c>
      <c r="M26" s="394"/>
      <c r="N26" s="205">
        <f t="shared" si="5"/>
        <v>0</v>
      </c>
      <c r="O26" s="203">
        <f>IF(P$7="EXTENSION YEAR",0,IF(Summary!$D$6&gt;=O$53,'Salary - Operations Svcs'!N26,0))</f>
        <v>0</v>
      </c>
      <c r="P26" s="394"/>
      <c r="Q26" s="205">
        <f t="shared" si="6"/>
        <v>0</v>
      </c>
      <c r="R26" s="203">
        <f>IF(S$7="EXTENSION YEAR",0,IF(Summary!$D$6&gt;=R$53,'Salary - Operations Svcs'!Q26,0))</f>
        <v>0</v>
      </c>
      <c r="S26" s="394"/>
      <c r="T26" s="205">
        <f t="shared" si="7"/>
        <v>0</v>
      </c>
      <c r="U26" s="203">
        <f>IF(V$7="EXTENSION YEAR",0,IF(Summary!$D$6&gt;=U$53,'Salary - Operations Svcs'!T26,0))</f>
        <v>0</v>
      </c>
      <c r="V26" s="394"/>
      <c r="W26" s="205">
        <f t="shared" si="8"/>
        <v>0</v>
      </c>
      <c r="X26" s="203">
        <f>IF(Y$7="EXTENSION YEAR",0,IF(Summary!$D$6&gt;=X$53,'Salary - Operations Svcs'!W26,0))</f>
        <v>0</v>
      </c>
      <c r="Y26" s="394"/>
      <c r="Z26" s="205">
        <f t="shared" si="9"/>
        <v>0</v>
      </c>
      <c r="AA26" s="203">
        <f>IF(AB$7="EXTENSION YEAR",0,IF(Summary!$D$6&gt;=AA$53,'Salary - Operations Svcs'!Z26,0))</f>
        <v>0</v>
      </c>
      <c r="AB26" s="394"/>
      <c r="AC26" s="205">
        <f t="shared" si="10"/>
        <v>0</v>
      </c>
      <c r="AD26" s="203">
        <f>IF(AE$7="EXTENSION YEAR",0,IF(Summary!$D$6&gt;=AD$53,'Salary - Operations Svcs'!AC26,0))</f>
        <v>0</v>
      </c>
      <c r="AE26" s="394"/>
      <c r="AF26" s="205">
        <f t="shared" si="11"/>
        <v>0</v>
      </c>
      <c r="AG26" s="203">
        <f>IF(AH$7="EXTENSION YEAR",0,IF(Summary!$D$6&gt;=AG$53,'Salary - Operations Svcs'!AF26,0))</f>
        <v>0</v>
      </c>
      <c r="AH26" s="394"/>
      <c r="AI26" s="205">
        <f t="shared" si="12"/>
        <v>0</v>
      </c>
      <c r="AJ26" s="331">
        <f t="shared" si="13"/>
        <v>0</v>
      </c>
      <c r="AK26" s="208">
        <f t="shared" si="13"/>
        <v>0</v>
      </c>
      <c r="AL26" s="207">
        <f t="shared" si="13"/>
        <v>0</v>
      </c>
      <c r="AM26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</row>
    <row r="27" spans="1:75" s="1" customFormat="1" ht="20.100000000000001" customHeight="1">
      <c r="A27" s="468"/>
      <c r="B27" s="464"/>
      <c r="C27" s="465"/>
      <c r="D27" s="469"/>
      <c r="E27" s="317">
        <f t="shared" si="2"/>
        <v>0</v>
      </c>
      <c r="F27" s="203">
        <f t="shared" si="1"/>
        <v>0</v>
      </c>
      <c r="G27" s="461"/>
      <c r="H27" s="205">
        <f t="shared" si="3"/>
        <v>0</v>
      </c>
      <c r="I27" s="203">
        <f>IF(J$7="EXTENSION YEAR",0,IF(Summary!$D$6&gt;=I$53,'Salary - Operations Svcs'!H27,0))</f>
        <v>0</v>
      </c>
      <c r="J27" s="394"/>
      <c r="K27" s="205">
        <f t="shared" si="4"/>
        <v>0</v>
      </c>
      <c r="L27" s="203">
        <f>IF(M$7="EXTENSION YEAR",0,IF(Summary!$D$6&gt;=L$53,'Salary - Operations Svcs'!K27,0))</f>
        <v>0</v>
      </c>
      <c r="M27" s="394"/>
      <c r="N27" s="205">
        <f t="shared" si="5"/>
        <v>0</v>
      </c>
      <c r="O27" s="203">
        <f>IF(P$7="EXTENSION YEAR",0,IF(Summary!$D$6&gt;=O$53,'Salary - Operations Svcs'!N27,0))</f>
        <v>0</v>
      </c>
      <c r="P27" s="394"/>
      <c r="Q27" s="205">
        <f t="shared" si="6"/>
        <v>0</v>
      </c>
      <c r="R27" s="203">
        <f>IF(S$7="EXTENSION YEAR",0,IF(Summary!$D$6&gt;=R$53,'Salary - Operations Svcs'!Q27,0))</f>
        <v>0</v>
      </c>
      <c r="S27" s="394"/>
      <c r="T27" s="205">
        <f t="shared" si="7"/>
        <v>0</v>
      </c>
      <c r="U27" s="203">
        <f>IF(V$7="EXTENSION YEAR",0,IF(Summary!$D$6&gt;=U$53,'Salary - Operations Svcs'!T27,0))</f>
        <v>0</v>
      </c>
      <c r="V27" s="394"/>
      <c r="W27" s="205">
        <f t="shared" si="8"/>
        <v>0</v>
      </c>
      <c r="X27" s="203">
        <f>IF(Y$7="EXTENSION YEAR",0,IF(Summary!$D$6&gt;=X$53,'Salary - Operations Svcs'!W27,0))</f>
        <v>0</v>
      </c>
      <c r="Y27" s="394"/>
      <c r="Z27" s="205">
        <f t="shared" si="9"/>
        <v>0</v>
      </c>
      <c r="AA27" s="203">
        <f>IF(AB$7="EXTENSION YEAR",0,IF(Summary!$D$6&gt;=AA$53,'Salary - Operations Svcs'!Z27,0))</f>
        <v>0</v>
      </c>
      <c r="AB27" s="394"/>
      <c r="AC27" s="205">
        <f t="shared" si="10"/>
        <v>0</v>
      </c>
      <c r="AD27" s="203">
        <f>IF(AE$7="EXTENSION YEAR",0,IF(Summary!$D$6&gt;=AD$53,'Salary - Operations Svcs'!AC27,0))</f>
        <v>0</v>
      </c>
      <c r="AE27" s="394"/>
      <c r="AF27" s="205">
        <f t="shared" si="11"/>
        <v>0</v>
      </c>
      <c r="AG27" s="203">
        <f>IF(AH$7="EXTENSION YEAR",0,IF(Summary!$D$6&gt;=AG$53,'Salary - Operations Svcs'!AF27,0))</f>
        <v>0</v>
      </c>
      <c r="AH27" s="394"/>
      <c r="AI27" s="205">
        <f t="shared" si="12"/>
        <v>0</v>
      </c>
      <c r="AJ27" s="331">
        <f t="shared" si="13"/>
        <v>0</v>
      </c>
      <c r="AK27" s="208">
        <f t="shared" si="13"/>
        <v>0</v>
      </c>
      <c r="AL27" s="207">
        <f t="shared" si="13"/>
        <v>0</v>
      </c>
      <c r="AM27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</row>
    <row r="28" spans="1:75" s="1" customFormat="1" ht="20.100000000000001" customHeight="1">
      <c r="A28" s="468"/>
      <c r="B28" s="464"/>
      <c r="C28" s="465"/>
      <c r="D28" s="469"/>
      <c r="E28" s="317">
        <f t="shared" si="2"/>
        <v>0</v>
      </c>
      <c r="F28" s="203">
        <f t="shared" si="1"/>
        <v>0</v>
      </c>
      <c r="G28" s="461"/>
      <c r="H28" s="205">
        <f t="shared" si="3"/>
        <v>0</v>
      </c>
      <c r="I28" s="203">
        <f>IF(J$7="EXTENSION YEAR",0,IF(Summary!$D$6&gt;=I$53,'Salary - Operations Svcs'!H28,0))</f>
        <v>0</v>
      </c>
      <c r="J28" s="394"/>
      <c r="K28" s="205">
        <f t="shared" si="4"/>
        <v>0</v>
      </c>
      <c r="L28" s="203">
        <f>IF(M$7="EXTENSION YEAR",0,IF(Summary!$D$6&gt;=L$53,'Salary - Operations Svcs'!K28,0))</f>
        <v>0</v>
      </c>
      <c r="M28" s="394"/>
      <c r="N28" s="205">
        <f t="shared" si="5"/>
        <v>0</v>
      </c>
      <c r="O28" s="203">
        <f>IF(P$7="EXTENSION YEAR",0,IF(Summary!$D$6&gt;=O$53,'Salary - Operations Svcs'!N28,0))</f>
        <v>0</v>
      </c>
      <c r="P28" s="394"/>
      <c r="Q28" s="205">
        <f t="shared" si="6"/>
        <v>0</v>
      </c>
      <c r="R28" s="203">
        <f>IF(S$7="EXTENSION YEAR",0,IF(Summary!$D$6&gt;=R$53,'Salary - Operations Svcs'!Q28,0))</f>
        <v>0</v>
      </c>
      <c r="S28" s="394"/>
      <c r="T28" s="205">
        <f t="shared" si="7"/>
        <v>0</v>
      </c>
      <c r="U28" s="203">
        <f>IF(V$7="EXTENSION YEAR",0,IF(Summary!$D$6&gt;=U$53,'Salary - Operations Svcs'!T28,0))</f>
        <v>0</v>
      </c>
      <c r="V28" s="394"/>
      <c r="W28" s="205">
        <f t="shared" si="8"/>
        <v>0</v>
      </c>
      <c r="X28" s="203">
        <f>IF(Y$7="EXTENSION YEAR",0,IF(Summary!$D$6&gt;=X$53,'Salary - Operations Svcs'!W28,0))</f>
        <v>0</v>
      </c>
      <c r="Y28" s="394"/>
      <c r="Z28" s="205">
        <f t="shared" si="9"/>
        <v>0</v>
      </c>
      <c r="AA28" s="203">
        <f>IF(AB$7="EXTENSION YEAR",0,IF(Summary!$D$6&gt;=AA$53,'Salary - Operations Svcs'!Z28,0))</f>
        <v>0</v>
      </c>
      <c r="AB28" s="394"/>
      <c r="AC28" s="205">
        <f t="shared" si="10"/>
        <v>0</v>
      </c>
      <c r="AD28" s="203">
        <f>IF(AE$7="EXTENSION YEAR",0,IF(Summary!$D$6&gt;=AD$53,'Salary - Operations Svcs'!AC28,0))</f>
        <v>0</v>
      </c>
      <c r="AE28" s="394"/>
      <c r="AF28" s="205">
        <f t="shared" si="11"/>
        <v>0</v>
      </c>
      <c r="AG28" s="203">
        <f>IF(AH$7="EXTENSION YEAR",0,IF(Summary!$D$6&gt;=AG$53,'Salary - Operations Svcs'!AF28,0))</f>
        <v>0</v>
      </c>
      <c r="AH28" s="394"/>
      <c r="AI28" s="205">
        <f t="shared" si="12"/>
        <v>0</v>
      </c>
      <c r="AJ28" s="331">
        <f t="shared" si="13"/>
        <v>0</v>
      </c>
      <c r="AK28" s="208">
        <f t="shared" si="13"/>
        <v>0</v>
      </c>
      <c r="AL28" s="207">
        <f t="shared" si="13"/>
        <v>0</v>
      </c>
      <c r="AM28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</row>
    <row r="29" spans="1:75" s="1" customFormat="1" ht="20.100000000000001" customHeight="1">
      <c r="A29" s="468"/>
      <c r="B29" s="464"/>
      <c r="C29" s="465"/>
      <c r="D29" s="469"/>
      <c r="E29" s="317">
        <f t="shared" si="2"/>
        <v>0</v>
      </c>
      <c r="F29" s="203">
        <f t="shared" si="1"/>
        <v>0</v>
      </c>
      <c r="G29" s="461"/>
      <c r="H29" s="205">
        <f t="shared" si="3"/>
        <v>0</v>
      </c>
      <c r="I29" s="203">
        <f>IF(J$7="EXTENSION YEAR",0,IF(Summary!$D$6&gt;=I$53,'Salary - Operations Svcs'!H29,0))</f>
        <v>0</v>
      </c>
      <c r="J29" s="394"/>
      <c r="K29" s="205">
        <f t="shared" si="4"/>
        <v>0</v>
      </c>
      <c r="L29" s="203">
        <f>IF(M$7="EXTENSION YEAR",0,IF(Summary!$D$6&gt;=L$53,'Salary - Operations Svcs'!K29,0))</f>
        <v>0</v>
      </c>
      <c r="M29" s="394"/>
      <c r="N29" s="205">
        <f t="shared" si="5"/>
        <v>0</v>
      </c>
      <c r="O29" s="203">
        <f>IF(P$7="EXTENSION YEAR",0,IF(Summary!$D$6&gt;=O$53,'Salary - Operations Svcs'!N29,0))</f>
        <v>0</v>
      </c>
      <c r="P29" s="394"/>
      <c r="Q29" s="205">
        <f t="shared" si="6"/>
        <v>0</v>
      </c>
      <c r="R29" s="203">
        <f>IF(S$7="EXTENSION YEAR",0,IF(Summary!$D$6&gt;=R$53,'Salary - Operations Svcs'!Q29,0))</f>
        <v>0</v>
      </c>
      <c r="S29" s="394"/>
      <c r="T29" s="205">
        <f t="shared" si="7"/>
        <v>0</v>
      </c>
      <c r="U29" s="203">
        <f>IF(V$7="EXTENSION YEAR",0,IF(Summary!$D$6&gt;=U$53,'Salary - Operations Svcs'!T29,0))</f>
        <v>0</v>
      </c>
      <c r="V29" s="394"/>
      <c r="W29" s="205">
        <f t="shared" si="8"/>
        <v>0</v>
      </c>
      <c r="X29" s="203">
        <f>IF(Y$7="EXTENSION YEAR",0,IF(Summary!$D$6&gt;=X$53,'Salary - Operations Svcs'!W29,0))</f>
        <v>0</v>
      </c>
      <c r="Y29" s="394"/>
      <c r="Z29" s="205">
        <f t="shared" si="9"/>
        <v>0</v>
      </c>
      <c r="AA29" s="203">
        <f>IF(AB$7="EXTENSION YEAR",0,IF(Summary!$D$6&gt;=AA$53,'Salary - Operations Svcs'!Z29,0))</f>
        <v>0</v>
      </c>
      <c r="AB29" s="394"/>
      <c r="AC29" s="205">
        <f t="shared" si="10"/>
        <v>0</v>
      </c>
      <c r="AD29" s="203">
        <f>IF(AE$7="EXTENSION YEAR",0,IF(Summary!$D$6&gt;=AD$53,'Salary - Operations Svcs'!AC29,0))</f>
        <v>0</v>
      </c>
      <c r="AE29" s="394"/>
      <c r="AF29" s="205">
        <f t="shared" si="11"/>
        <v>0</v>
      </c>
      <c r="AG29" s="203">
        <f>IF(AH$7="EXTENSION YEAR",0,IF(Summary!$D$6&gt;=AG$53,'Salary - Operations Svcs'!AF29,0))</f>
        <v>0</v>
      </c>
      <c r="AH29" s="394"/>
      <c r="AI29" s="205">
        <f t="shared" si="12"/>
        <v>0</v>
      </c>
      <c r="AJ29" s="331">
        <f t="shared" si="13"/>
        <v>0</v>
      </c>
      <c r="AK29" s="208">
        <f t="shared" si="13"/>
        <v>0</v>
      </c>
      <c r="AL29" s="207">
        <f t="shared" si="13"/>
        <v>0</v>
      </c>
      <c r="AM29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</row>
    <row r="30" spans="1:75" s="2" customFormat="1" ht="20.100000000000001" customHeight="1">
      <c r="A30" s="468"/>
      <c r="B30" s="464"/>
      <c r="C30" s="465"/>
      <c r="D30" s="469"/>
      <c r="E30" s="317">
        <f t="shared" si="2"/>
        <v>0</v>
      </c>
      <c r="F30" s="203">
        <f t="shared" si="1"/>
        <v>0</v>
      </c>
      <c r="G30" s="461"/>
      <c r="H30" s="205">
        <f t="shared" si="3"/>
        <v>0</v>
      </c>
      <c r="I30" s="203">
        <f>IF(J$7="EXTENSION YEAR",0,IF(Summary!$D$6&gt;=I$53,'Salary - Operations Svcs'!H30,0))</f>
        <v>0</v>
      </c>
      <c r="J30" s="394"/>
      <c r="K30" s="205">
        <f t="shared" si="4"/>
        <v>0</v>
      </c>
      <c r="L30" s="203">
        <f>IF(M$7="EXTENSION YEAR",0,IF(Summary!$D$6&gt;=L$53,'Salary - Operations Svcs'!K30,0))</f>
        <v>0</v>
      </c>
      <c r="M30" s="394"/>
      <c r="N30" s="205">
        <f t="shared" si="5"/>
        <v>0</v>
      </c>
      <c r="O30" s="203">
        <f>IF(P$7="EXTENSION YEAR",0,IF(Summary!$D$6&gt;=O$53,'Salary - Operations Svcs'!N30,0))</f>
        <v>0</v>
      </c>
      <c r="P30" s="394"/>
      <c r="Q30" s="205">
        <f t="shared" si="6"/>
        <v>0</v>
      </c>
      <c r="R30" s="203">
        <f>IF(S$7="EXTENSION YEAR",0,IF(Summary!$D$6&gt;=R$53,'Salary - Operations Svcs'!Q30,0))</f>
        <v>0</v>
      </c>
      <c r="S30" s="394"/>
      <c r="T30" s="205">
        <f t="shared" si="7"/>
        <v>0</v>
      </c>
      <c r="U30" s="203">
        <f>IF(V$7="EXTENSION YEAR",0,IF(Summary!$D$6&gt;=U$53,'Salary - Operations Svcs'!T30,0))</f>
        <v>0</v>
      </c>
      <c r="V30" s="394"/>
      <c r="W30" s="205">
        <f t="shared" si="8"/>
        <v>0</v>
      </c>
      <c r="X30" s="203">
        <f>IF(Y$7="EXTENSION YEAR",0,IF(Summary!$D$6&gt;=X$53,'Salary - Operations Svcs'!W30,0))</f>
        <v>0</v>
      </c>
      <c r="Y30" s="394"/>
      <c r="Z30" s="205">
        <f t="shared" si="9"/>
        <v>0</v>
      </c>
      <c r="AA30" s="203">
        <f>IF(AB$7="EXTENSION YEAR",0,IF(Summary!$D$6&gt;=AA$53,'Salary - Operations Svcs'!Z30,0))</f>
        <v>0</v>
      </c>
      <c r="AB30" s="394"/>
      <c r="AC30" s="205">
        <f t="shared" si="10"/>
        <v>0</v>
      </c>
      <c r="AD30" s="203">
        <f>IF(AE$7="EXTENSION YEAR",0,IF(Summary!$D$6&gt;=AD$53,'Salary - Operations Svcs'!AC30,0))</f>
        <v>0</v>
      </c>
      <c r="AE30" s="394"/>
      <c r="AF30" s="205">
        <f t="shared" si="11"/>
        <v>0</v>
      </c>
      <c r="AG30" s="203">
        <f>IF(AH$7="EXTENSION YEAR",0,IF(Summary!$D$6&gt;=AG$53,'Salary - Operations Svcs'!AF30,0))</f>
        <v>0</v>
      </c>
      <c r="AH30" s="394"/>
      <c r="AI30" s="205">
        <f t="shared" si="12"/>
        <v>0</v>
      </c>
      <c r="AJ30" s="331">
        <f t="shared" si="13"/>
        <v>0</v>
      </c>
      <c r="AK30" s="208">
        <f t="shared" si="13"/>
        <v>0</v>
      </c>
      <c r="AL30" s="207">
        <f t="shared" si="13"/>
        <v>0</v>
      </c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</row>
    <row r="31" spans="1:75" s="2" customFormat="1" ht="20.100000000000001" customHeight="1">
      <c r="A31" s="468"/>
      <c r="B31" s="464"/>
      <c r="C31" s="465"/>
      <c r="D31" s="469"/>
      <c r="E31" s="317">
        <f t="shared" si="2"/>
        <v>0</v>
      </c>
      <c r="F31" s="203">
        <f t="shared" si="1"/>
        <v>0</v>
      </c>
      <c r="G31" s="461"/>
      <c r="H31" s="205">
        <f t="shared" si="3"/>
        <v>0</v>
      </c>
      <c r="I31" s="203">
        <f>IF(J$7="EXTENSION YEAR",0,IF(Summary!$D$6&gt;=I$53,'Salary - Operations Svcs'!H31,0))</f>
        <v>0</v>
      </c>
      <c r="J31" s="394"/>
      <c r="K31" s="205">
        <f t="shared" si="4"/>
        <v>0</v>
      </c>
      <c r="L31" s="203">
        <f>IF(M$7="EXTENSION YEAR",0,IF(Summary!$D$6&gt;=L$53,'Salary - Operations Svcs'!K31,0))</f>
        <v>0</v>
      </c>
      <c r="M31" s="394"/>
      <c r="N31" s="205">
        <f t="shared" si="5"/>
        <v>0</v>
      </c>
      <c r="O31" s="203">
        <f>IF(P$7="EXTENSION YEAR",0,IF(Summary!$D$6&gt;=O$53,'Salary - Operations Svcs'!N31,0))</f>
        <v>0</v>
      </c>
      <c r="P31" s="394"/>
      <c r="Q31" s="205">
        <f t="shared" si="6"/>
        <v>0</v>
      </c>
      <c r="R31" s="203">
        <f>IF(S$7="EXTENSION YEAR",0,IF(Summary!$D$6&gt;=R$53,'Salary - Operations Svcs'!Q31,0))</f>
        <v>0</v>
      </c>
      <c r="S31" s="394"/>
      <c r="T31" s="205">
        <f t="shared" si="7"/>
        <v>0</v>
      </c>
      <c r="U31" s="203">
        <f>IF(V$7="EXTENSION YEAR",0,IF(Summary!$D$6&gt;=U$53,'Salary - Operations Svcs'!T31,0))</f>
        <v>0</v>
      </c>
      <c r="V31" s="394"/>
      <c r="W31" s="205">
        <f t="shared" si="8"/>
        <v>0</v>
      </c>
      <c r="X31" s="203">
        <f>IF(Y$7="EXTENSION YEAR",0,IF(Summary!$D$6&gt;=X$53,'Salary - Operations Svcs'!W31,0))</f>
        <v>0</v>
      </c>
      <c r="Y31" s="394"/>
      <c r="Z31" s="205">
        <f t="shared" si="9"/>
        <v>0</v>
      </c>
      <c r="AA31" s="203">
        <f>IF(AB$7="EXTENSION YEAR",0,IF(Summary!$D$6&gt;=AA$53,'Salary - Operations Svcs'!Z31,0))</f>
        <v>0</v>
      </c>
      <c r="AB31" s="394"/>
      <c r="AC31" s="205">
        <f t="shared" si="10"/>
        <v>0</v>
      </c>
      <c r="AD31" s="203">
        <f>IF(AE$7="EXTENSION YEAR",0,IF(Summary!$D$6&gt;=AD$53,'Salary - Operations Svcs'!AC31,0))</f>
        <v>0</v>
      </c>
      <c r="AE31" s="394"/>
      <c r="AF31" s="205">
        <f t="shared" si="11"/>
        <v>0</v>
      </c>
      <c r="AG31" s="203">
        <f>IF(AH$7="EXTENSION YEAR",0,IF(Summary!$D$6&gt;=AG$53,'Salary - Operations Svcs'!AF31,0))</f>
        <v>0</v>
      </c>
      <c r="AH31" s="394"/>
      <c r="AI31" s="205">
        <f t="shared" si="12"/>
        <v>0</v>
      </c>
      <c r="AJ31" s="331">
        <f t="shared" si="13"/>
        <v>0</v>
      </c>
      <c r="AK31" s="208">
        <f t="shared" si="13"/>
        <v>0</v>
      </c>
      <c r="AL31" s="207">
        <f t="shared" si="13"/>
        <v>0</v>
      </c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</row>
    <row r="32" spans="1:75" s="2" customFormat="1" ht="20.100000000000001" customHeight="1">
      <c r="A32" s="468"/>
      <c r="B32" s="464"/>
      <c r="C32" s="465"/>
      <c r="D32" s="469"/>
      <c r="E32" s="317">
        <f t="shared" si="2"/>
        <v>0</v>
      </c>
      <c r="F32" s="203">
        <f t="shared" si="1"/>
        <v>0</v>
      </c>
      <c r="G32" s="461"/>
      <c r="H32" s="205">
        <f t="shared" si="3"/>
        <v>0</v>
      </c>
      <c r="I32" s="203">
        <f>IF(J$7="EXTENSION YEAR",0,IF(Summary!$D$6&gt;=I$53,'Salary - Operations Svcs'!H32,0))</f>
        <v>0</v>
      </c>
      <c r="J32" s="394"/>
      <c r="K32" s="205">
        <f t="shared" si="4"/>
        <v>0</v>
      </c>
      <c r="L32" s="203">
        <f>IF(M$7="EXTENSION YEAR",0,IF(Summary!$D$6&gt;=L$53,'Salary - Operations Svcs'!K32,0))</f>
        <v>0</v>
      </c>
      <c r="M32" s="394"/>
      <c r="N32" s="205">
        <f t="shared" si="5"/>
        <v>0</v>
      </c>
      <c r="O32" s="203">
        <f>IF(P$7="EXTENSION YEAR",0,IF(Summary!$D$6&gt;=O$53,'Salary - Operations Svcs'!N32,0))</f>
        <v>0</v>
      </c>
      <c r="P32" s="394"/>
      <c r="Q32" s="205">
        <f t="shared" si="6"/>
        <v>0</v>
      </c>
      <c r="R32" s="203">
        <f>IF(S$7="EXTENSION YEAR",0,IF(Summary!$D$6&gt;=R$53,'Salary - Operations Svcs'!Q32,0))</f>
        <v>0</v>
      </c>
      <c r="S32" s="394"/>
      <c r="T32" s="205">
        <f t="shared" si="7"/>
        <v>0</v>
      </c>
      <c r="U32" s="203">
        <f>IF(V$7="EXTENSION YEAR",0,IF(Summary!$D$6&gt;=U$53,'Salary - Operations Svcs'!T32,0))</f>
        <v>0</v>
      </c>
      <c r="V32" s="394"/>
      <c r="W32" s="205">
        <f t="shared" si="8"/>
        <v>0</v>
      </c>
      <c r="X32" s="203">
        <f>IF(Y$7="EXTENSION YEAR",0,IF(Summary!$D$6&gt;=X$53,'Salary - Operations Svcs'!W32,0))</f>
        <v>0</v>
      </c>
      <c r="Y32" s="394"/>
      <c r="Z32" s="205">
        <f t="shared" si="9"/>
        <v>0</v>
      </c>
      <c r="AA32" s="203">
        <f>IF(AB$7="EXTENSION YEAR",0,IF(Summary!$D$6&gt;=AA$53,'Salary - Operations Svcs'!Z32,0))</f>
        <v>0</v>
      </c>
      <c r="AB32" s="394"/>
      <c r="AC32" s="205">
        <f t="shared" si="10"/>
        <v>0</v>
      </c>
      <c r="AD32" s="203">
        <f>IF(AE$7="EXTENSION YEAR",0,IF(Summary!$D$6&gt;=AD$53,'Salary - Operations Svcs'!AC32,0))</f>
        <v>0</v>
      </c>
      <c r="AE32" s="394"/>
      <c r="AF32" s="205">
        <f t="shared" si="11"/>
        <v>0</v>
      </c>
      <c r="AG32" s="203">
        <f>IF(AH$7="EXTENSION YEAR",0,IF(Summary!$D$6&gt;=AG$53,'Salary - Operations Svcs'!AF32,0))</f>
        <v>0</v>
      </c>
      <c r="AH32" s="394"/>
      <c r="AI32" s="205">
        <f t="shared" si="12"/>
        <v>0</v>
      </c>
      <c r="AJ32" s="331">
        <f t="shared" si="13"/>
        <v>0</v>
      </c>
      <c r="AK32" s="208">
        <f t="shared" si="13"/>
        <v>0</v>
      </c>
      <c r="AL32" s="207">
        <f t="shared" si="13"/>
        <v>0</v>
      </c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</row>
    <row r="33" spans="1:75" s="2" customFormat="1" ht="20.100000000000001" customHeight="1">
      <c r="A33" s="468"/>
      <c r="B33" s="464"/>
      <c r="C33" s="465"/>
      <c r="D33" s="469"/>
      <c r="E33" s="317">
        <f t="shared" si="2"/>
        <v>0</v>
      </c>
      <c r="F33" s="203">
        <f t="shared" si="1"/>
        <v>0</v>
      </c>
      <c r="G33" s="461"/>
      <c r="H33" s="205">
        <f t="shared" si="3"/>
        <v>0</v>
      </c>
      <c r="I33" s="203">
        <f>IF(J$7="EXTENSION YEAR",0,IF(Summary!$D$6&gt;=I$53,'Salary - Operations Svcs'!H33,0))</f>
        <v>0</v>
      </c>
      <c r="J33" s="394"/>
      <c r="K33" s="205">
        <f t="shared" si="4"/>
        <v>0</v>
      </c>
      <c r="L33" s="203">
        <f>IF(M$7="EXTENSION YEAR",0,IF(Summary!$D$6&gt;=L$53,'Salary - Operations Svcs'!K33,0))</f>
        <v>0</v>
      </c>
      <c r="M33" s="394"/>
      <c r="N33" s="205">
        <f t="shared" si="5"/>
        <v>0</v>
      </c>
      <c r="O33" s="203">
        <f>IF(P$7="EXTENSION YEAR",0,IF(Summary!$D$6&gt;=O$53,'Salary - Operations Svcs'!N33,0))</f>
        <v>0</v>
      </c>
      <c r="P33" s="394"/>
      <c r="Q33" s="205">
        <f t="shared" si="6"/>
        <v>0</v>
      </c>
      <c r="R33" s="203">
        <f>IF(S$7="EXTENSION YEAR",0,IF(Summary!$D$6&gt;=R$53,'Salary - Operations Svcs'!Q33,0))</f>
        <v>0</v>
      </c>
      <c r="S33" s="394"/>
      <c r="T33" s="205">
        <f t="shared" si="7"/>
        <v>0</v>
      </c>
      <c r="U33" s="203">
        <f>IF(V$7="EXTENSION YEAR",0,IF(Summary!$D$6&gt;=U$53,'Salary - Operations Svcs'!T33,0))</f>
        <v>0</v>
      </c>
      <c r="V33" s="394"/>
      <c r="W33" s="205">
        <f t="shared" si="8"/>
        <v>0</v>
      </c>
      <c r="X33" s="203">
        <f>IF(Y$7="EXTENSION YEAR",0,IF(Summary!$D$6&gt;=X$53,'Salary - Operations Svcs'!W33,0))</f>
        <v>0</v>
      </c>
      <c r="Y33" s="394"/>
      <c r="Z33" s="205">
        <f t="shared" si="9"/>
        <v>0</v>
      </c>
      <c r="AA33" s="203">
        <f>IF(AB$7="EXTENSION YEAR",0,IF(Summary!$D$6&gt;=AA$53,'Salary - Operations Svcs'!Z33,0))</f>
        <v>0</v>
      </c>
      <c r="AB33" s="394"/>
      <c r="AC33" s="205">
        <f t="shared" si="10"/>
        <v>0</v>
      </c>
      <c r="AD33" s="203">
        <f>IF(AE$7="EXTENSION YEAR",0,IF(Summary!$D$6&gt;=AD$53,'Salary - Operations Svcs'!AC33,0))</f>
        <v>0</v>
      </c>
      <c r="AE33" s="394"/>
      <c r="AF33" s="205">
        <f t="shared" si="11"/>
        <v>0</v>
      </c>
      <c r="AG33" s="203">
        <f>IF(AH$7="EXTENSION YEAR",0,IF(Summary!$D$6&gt;=AG$53,'Salary - Operations Svcs'!AF33,0))</f>
        <v>0</v>
      </c>
      <c r="AH33" s="394"/>
      <c r="AI33" s="205">
        <f t="shared" si="12"/>
        <v>0</v>
      </c>
      <c r="AJ33" s="331">
        <f t="shared" ref="AJ33:AL34" si="14">SUM(F33,I33,L33,O33,R33,U33,X33,AA33,AD33,AG33)</f>
        <v>0</v>
      </c>
      <c r="AK33" s="208">
        <f t="shared" si="14"/>
        <v>0</v>
      </c>
      <c r="AL33" s="207">
        <f t="shared" si="14"/>
        <v>0</v>
      </c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</row>
    <row r="34" spans="1:75" s="2" customFormat="1" ht="20.100000000000001" customHeight="1">
      <c r="A34" s="470"/>
      <c r="B34" s="464"/>
      <c r="C34" s="471"/>
      <c r="D34" s="469"/>
      <c r="E34" s="317">
        <f t="shared" si="2"/>
        <v>0</v>
      </c>
      <c r="F34" s="203">
        <f t="shared" si="1"/>
        <v>0</v>
      </c>
      <c r="G34" s="204"/>
      <c r="H34" s="205">
        <f t="shared" si="3"/>
        <v>0</v>
      </c>
      <c r="I34" s="203">
        <f>IF(J$7="EXTENSION YEAR",0,IF(Summary!$D$6&gt;=I$53,'Salary - Operations Svcs'!H34,0))</f>
        <v>0</v>
      </c>
      <c r="J34" s="204"/>
      <c r="K34" s="205">
        <f t="shared" si="4"/>
        <v>0</v>
      </c>
      <c r="L34" s="203">
        <f>IF(M$7="EXTENSION YEAR",0,IF(Summary!$D$6&gt;=L$53,'Salary - Operations Svcs'!K34,0))</f>
        <v>0</v>
      </c>
      <c r="M34" s="204"/>
      <c r="N34" s="205">
        <f t="shared" si="5"/>
        <v>0</v>
      </c>
      <c r="O34" s="203">
        <f>IF(P$7="EXTENSION YEAR",0,IF(Summary!$D$6&gt;=O$53,'Salary - Operations Svcs'!N34,0))</f>
        <v>0</v>
      </c>
      <c r="P34" s="204"/>
      <c r="Q34" s="205">
        <f t="shared" si="6"/>
        <v>0</v>
      </c>
      <c r="R34" s="203">
        <f>IF(S$7="EXTENSION YEAR",0,IF(Summary!$D$6&gt;=R$53,'Salary - Operations Svcs'!Q34,0))</f>
        <v>0</v>
      </c>
      <c r="S34" s="204"/>
      <c r="T34" s="205">
        <f t="shared" si="7"/>
        <v>0</v>
      </c>
      <c r="U34" s="203">
        <f>IF(V$7="EXTENSION YEAR",0,IF(Summary!$D$6&gt;=U$53,'Salary - Operations Svcs'!T34,0))</f>
        <v>0</v>
      </c>
      <c r="V34" s="204"/>
      <c r="W34" s="205">
        <f t="shared" si="8"/>
        <v>0</v>
      </c>
      <c r="X34" s="203">
        <f>IF(Y$7="EXTENSION YEAR",0,IF(Summary!$D$6&gt;=X$53,'Salary - Operations Svcs'!W34,0))</f>
        <v>0</v>
      </c>
      <c r="Y34" s="204"/>
      <c r="Z34" s="205"/>
      <c r="AA34" s="203">
        <f>IF(AB$7="EXTENSION YEAR",0,IF(Summary!$D$6&gt;=AA$53,'Salary - Operations Svcs'!Z34,0))</f>
        <v>0</v>
      </c>
      <c r="AB34" s="204"/>
      <c r="AC34" s="205">
        <f t="shared" si="10"/>
        <v>0</v>
      </c>
      <c r="AD34" s="203">
        <f>IF(AE$7="EXTENSION YEAR",0,IF(Summary!$D$6&gt;=AD$53,'Salary - Operations Svcs'!AC34,0))</f>
        <v>0</v>
      </c>
      <c r="AE34" s="204"/>
      <c r="AF34" s="205">
        <f t="shared" si="11"/>
        <v>0</v>
      </c>
      <c r="AG34" s="203">
        <f>IF(AH$7="EXTENSION YEAR",0,IF(Summary!$D$6&gt;=AG$53,'Salary - Operations Svcs'!AF34,0))</f>
        <v>0</v>
      </c>
      <c r="AH34" s="204"/>
      <c r="AI34" s="205">
        <f t="shared" si="12"/>
        <v>0</v>
      </c>
      <c r="AJ34" s="331">
        <f t="shared" si="14"/>
        <v>0</v>
      </c>
      <c r="AK34" s="208">
        <f t="shared" si="14"/>
        <v>0</v>
      </c>
      <c r="AL34" s="207">
        <f t="shared" si="14"/>
        <v>0</v>
      </c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</row>
    <row r="35" spans="1:75" s="2" customFormat="1" ht="20.100000000000001" customHeight="1">
      <c r="A35" s="4" t="s">
        <v>14</v>
      </c>
      <c r="B35" s="37"/>
      <c r="C35" s="47">
        <f t="shared" ref="C35:K35" si="15">SUM(C12:C34)</f>
        <v>0</v>
      </c>
      <c r="D35" s="47">
        <f t="shared" si="15"/>
        <v>0</v>
      </c>
      <c r="E35" s="115">
        <f t="shared" si="15"/>
        <v>0</v>
      </c>
      <c r="F35" s="206">
        <f t="shared" si="15"/>
        <v>0</v>
      </c>
      <c r="G35" s="208">
        <f t="shared" si="15"/>
        <v>0</v>
      </c>
      <c r="H35" s="207">
        <f t="shared" si="15"/>
        <v>0</v>
      </c>
      <c r="I35" s="206">
        <f t="shared" si="15"/>
        <v>0</v>
      </c>
      <c r="J35" s="208">
        <f t="shared" si="15"/>
        <v>0</v>
      </c>
      <c r="K35" s="207">
        <f t="shared" si="15"/>
        <v>0</v>
      </c>
      <c r="L35" s="206">
        <f>SUM(L12:L34)</f>
        <v>0</v>
      </c>
      <c r="M35" s="208">
        <f t="shared" ref="M35:AI35" si="16">SUM(M12:M34)</f>
        <v>0</v>
      </c>
      <c r="N35" s="207">
        <f t="shared" si="16"/>
        <v>0</v>
      </c>
      <c r="O35" s="206">
        <f t="shared" si="16"/>
        <v>0</v>
      </c>
      <c r="P35" s="208">
        <f t="shared" si="16"/>
        <v>0</v>
      </c>
      <c r="Q35" s="207">
        <f t="shared" si="16"/>
        <v>0</v>
      </c>
      <c r="R35" s="206">
        <f t="shared" si="16"/>
        <v>0</v>
      </c>
      <c r="S35" s="208">
        <f t="shared" si="16"/>
        <v>0</v>
      </c>
      <c r="T35" s="207">
        <f t="shared" si="16"/>
        <v>0</v>
      </c>
      <c r="U35" s="206">
        <f t="shared" si="16"/>
        <v>0</v>
      </c>
      <c r="V35" s="208">
        <f t="shared" si="16"/>
        <v>0</v>
      </c>
      <c r="W35" s="207">
        <f t="shared" si="16"/>
        <v>0</v>
      </c>
      <c r="X35" s="206">
        <f t="shared" si="16"/>
        <v>0</v>
      </c>
      <c r="Y35" s="208">
        <f t="shared" si="16"/>
        <v>0</v>
      </c>
      <c r="Z35" s="207">
        <f t="shared" si="16"/>
        <v>0</v>
      </c>
      <c r="AA35" s="206">
        <f t="shared" si="16"/>
        <v>0</v>
      </c>
      <c r="AB35" s="208">
        <f t="shared" si="16"/>
        <v>0</v>
      </c>
      <c r="AC35" s="207">
        <f t="shared" si="16"/>
        <v>0</v>
      </c>
      <c r="AD35" s="206">
        <f t="shared" si="16"/>
        <v>0</v>
      </c>
      <c r="AE35" s="208">
        <f t="shared" si="16"/>
        <v>0</v>
      </c>
      <c r="AF35" s="207">
        <f t="shared" si="16"/>
        <v>0</v>
      </c>
      <c r="AG35" s="206">
        <f t="shared" si="16"/>
        <v>0</v>
      </c>
      <c r="AH35" s="208">
        <f t="shared" si="16"/>
        <v>0</v>
      </c>
      <c r="AI35" s="207">
        <f t="shared" si="16"/>
        <v>0</v>
      </c>
      <c r="AJ35" s="206">
        <f>SUM(AJ12:AJ34)</f>
        <v>0</v>
      </c>
      <c r="AK35" s="386">
        <f>SUM(AK12:AK34)</f>
        <v>0</v>
      </c>
      <c r="AL35" s="207">
        <f>SUM(AL12:AL34)</f>
        <v>0</v>
      </c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</row>
    <row r="36" spans="1:75" ht="20.100000000000001" customHeight="1" thickBot="1">
      <c r="A36" s="4"/>
      <c r="B36" s="48"/>
      <c r="C36" s="39"/>
      <c r="D36" s="39"/>
      <c r="E36" s="39"/>
      <c r="F36" s="210"/>
      <c r="G36" s="211"/>
      <c r="H36" s="212"/>
      <c r="I36" s="210"/>
      <c r="J36" s="211"/>
      <c r="K36" s="212"/>
      <c r="L36" s="210"/>
      <c r="M36" s="211"/>
      <c r="N36" s="212"/>
      <c r="O36" s="210"/>
      <c r="P36" s="211"/>
      <c r="Q36" s="212"/>
      <c r="R36" s="210"/>
      <c r="S36" s="211"/>
      <c r="T36" s="212"/>
      <c r="U36" s="210"/>
      <c r="V36" s="211"/>
      <c r="W36" s="212"/>
      <c r="X36" s="210"/>
      <c r="Y36" s="211"/>
      <c r="Z36" s="212"/>
      <c r="AA36" s="210"/>
      <c r="AB36" s="211"/>
      <c r="AC36" s="212"/>
      <c r="AD36" s="210"/>
      <c r="AE36" s="211"/>
      <c r="AF36" s="212"/>
      <c r="AG36" s="210"/>
      <c r="AH36" s="211"/>
      <c r="AI36" s="212"/>
      <c r="AJ36" s="213"/>
      <c r="AK36" s="387"/>
      <c r="AL36" s="214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</row>
    <row r="37" spans="1:75" ht="16.5" thickBot="1">
      <c r="A37" s="4" t="s">
        <v>15</v>
      </c>
      <c r="B37" s="404">
        <v>0</v>
      </c>
      <c r="C37" s="39"/>
      <c r="D37" s="39"/>
      <c r="E37" s="39"/>
      <c r="F37" s="401">
        <f>$B$37</f>
        <v>0</v>
      </c>
      <c r="G37" s="402"/>
      <c r="H37" s="403">
        <f t="shared" ref="H37:AI37" si="17">$B$37</f>
        <v>0</v>
      </c>
      <c r="I37" s="401">
        <f t="shared" si="17"/>
        <v>0</v>
      </c>
      <c r="J37" s="402"/>
      <c r="K37" s="403">
        <f t="shared" si="17"/>
        <v>0</v>
      </c>
      <c r="L37" s="401">
        <f t="shared" si="17"/>
        <v>0</v>
      </c>
      <c r="M37" s="402"/>
      <c r="N37" s="403">
        <f t="shared" si="17"/>
        <v>0</v>
      </c>
      <c r="O37" s="401">
        <f t="shared" si="17"/>
        <v>0</v>
      </c>
      <c r="P37" s="402"/>
      <c r="Q37" s="403">
        <f t="shared" si="17"/>
        <v>0</v>
      </c>
      <c r="R37" s="401">
        <f t="shared" si="17"/>
        <v>0</v>
      </c>
      <c r="S37" s="402"/>
      <c r="T37" s="403">
        <f t="shared" si="17"/>
        <v>0</v>
      </c>
      <c r="U37" s="401">
        <f t="shared" si="17"/>
        <v>0</v>
      </c>
      <c r="V37" s="402"/>
      <c r="W37" s="403">
        <f t="shared" si="17"/>
        <v>0</v>
      </c>
      <c r="X37" s="401">
        <f t="shared" si="17"/>
        <v>0</v>
      </c>
      <c r="Y37" s="402"/>
      <c r="Z37" s="403">
        <f t="shared" si="17"/>
        <v>0</v>
      </c>
      <c r="AA37" s="401">
        <f t="shared" si="17"/>
        <v>0</v>
      </c>
      <c r="AB37" s="402"/>
      <c r="AC37" s="403">
        <f t="shared" si="17"/>
        <v>0</v>
      </c>
      <c r="AD37" s="401">
        <f t="shared" si="17"/>
        <v>0</v>
      </c>
      <c r="AE37" s="402"/>
      <c r="AF37" s="403">
        <f t="shared" si="17"/>
        <v>0</v>
      </c>
      <c r="AG37" s="401">
        <f t="shared" si="17"/>
        <v>0</v>
      </c>
      <c r="AH37" s="402"/>
      <c r="AI37" s="403">
        <f t="shared" si="17"/>
        <v>0</v>
      </c>
      <c r="AJ37" s="213"/>
      <c r="AK37" s="387"/>
      <c r="AL37" s="214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</row>
    <row r="38" spans="1:75">
      <c r="A38" s="4" t="s">
        <v>16</v>
      </c>
      <c r="B38" s="400"/>
      <c r="C38" s="43"/>
      <c r="D38" s="44"/>
      <c r="E38" s="116"/>
      <c r="F38" s="216">
        <f>F35*F37</f>
        <v>0</v>
      </c>
      <c r="G38" s="215">
        <f>H38-F38</f>
        <v>0</v>
      </c>
      <c r="H38" s="216">
        <f t="shared" ref="H38:AI38" si="18">H35*H37</f>
        <v>0</v>
      </c>
      <c r="I38" s="216">
        <f t="shared" si="18"/>
        <v>0</v>
      </c>
      <c r="J38" s="215">
        <f>K38-I38</f>
        <v>0</v>
      </c>
      <c r="K38" s="216">
        <f t="shared" si="18"/>
        <v>0</v>
      </c>
      <c r="L38" s="216">
        <f t="shared" si="18"/>
        <v>0</v>
      </c>
      <c r="M38" s="215">
        <f>N38-L38</f>
        <v>0</v>
      </c>
      <c r="N38" s="216">
        <f t="shared" si="18"/>
        <v>0</v>
      </c>
      <c r="O38" s="216">
        <f t="shared" si="18"/>
        <v>0</v>
      </c>
      <c r="P38" s="215">
        <f>Q38-O38</f>
        <v>0</v>
      </c>
      <c r="Q38" s="216">
        <f t="shared" si="18"/>
        <v>0</v>
      </c>
      <c r="R38" s="216">
        <f t="shared" si="18"/>
        <v>0</v>
      </c>
      <c r="S38" s="215">
        <f>T38-R38</f>
        <v>0</v>
      </c>
      <c r="T38" s="216">
        <f t="shared" si="18"/>
        <v>0</v>
      </c>
      <c r="U38" s="216">
        <f t="shared" si="18"/>
        <v>0</v>
      </c>
      <c r="V38" s="215">
        <f>W38-U38</f>
        <v>0</v>
      </c>
      <c r="W38" s="216">
        <f t="shared" si="18"/>
        <v>0</v>
      </c>
      <c r="X38" s="216">
        <f t="shared" si="18"/>
        <v>0</v>
      </c>
      <c r="Y38" s="215">
        <f>Z38-X38</f>
        <v>0</v>
      </c>
      <c r="Z38" s="216">
        <f t="shared" si="18"/>
        <v>0</v>
      </c>
      <c r="AA38" s="216">
        <f t="shared" si="18"/>
        <v>0</v>
      </c>
      <c r="AB38" s="215">
        <f>AC38-AA38</f>
        <v>0</v>
      </c>
      <c r="AC38" s="216">
        <f t="shared" si="18"/>
        <v>0</v>
      </c>
      <c r="AD38" s="216">
        <f t="shared" si="18"/>
        <v>0</v>
      </c>
      <c r="AE38" s="215">
        <f>AF38-AD38</f>
        <v>0</v>
      </c>
      <c r="AF38" s="216">
        <f t="shared" si="18"/>
        <v>0</v>
      </c>
      <c r="AG38" s="216">
        <f t="shared" si="18"/>
        <v>0</v>
      </c>
      <c r="AH38" s="215">
        <f>AI38-AG38</f>
        <v>0</v>
      </c>
      <c r="AI38" s="216">
        <f t="shared" si="18"/>
        <v>0</v>
      </c>
      <c r="AJ38" s="206">
        <f t="shared" ref="AJ38:AL38" si="19">SUM(F38,I38,L38,O38,R38,U38,X38,AA38,AD38,AG38)</f>
        <v>0</v>
      </c>
      <c r="AK38" s="386">
        <f t="shared" si="19"/>
        <v>0</v>
      </c>
      <c r="AL38" s="207">
        <f t="shared" si="19"/>
        <v>0</v>
      </c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</row>
    <row r="39" spans="1:75" ht="20.100000000000001" customHeight="1">
      <c r="A39" s="4"/>
      <c r="B39" s="48"/>
      <c r="C39" s="45"/>
      <c r="D39" s="39"/>
      <c r="E39" s="45"/>
      <c r="F39" s="217"/>
      <c r="G39" s="218"/>
      <c r="H39" s="219"/>
      <c r="I39" s="217"/>
      <c r="J39" s="218"/>
      <c r="K39" s="219"/>
      <c r="L39" s="217"/>
      <c r="M39" s="218"/>
      <c r="N39" s="219"/>
      <c r="O39" s="217"/>
      <c r="P39" s="218"/>
      <c r="Q39" s="219"/>
      <c r="R39" s="217"/>
      <c r="S39" s="218"/>
      <c r="T39" s="219"/>
      <c r="U39" s="217"/>
      <c r="V39" s="218"/>
      <c r="W39" s="219"/>
      <c r="X39" s="217"/>
      <c r="Y39" s="218"/>
      <c r="Z39" s="219"/>
      <c r="AA39" s="217"/>
      <c r="AB39" s="218"/>
      <c r="AC39" s="219"/>
      <c r="AD39" s="217"/>
      <c r="AE39" s="218"/>
      <c r="AF39" s="219"/>
      <c r="AG39" s="217"/>
      <c r="AH39" s="218"/>
      <c r="AI39" s="219"/>
      <c r="AJ39" s="213"/>
      <c r="AK39" s="387"/>
      <c r="AL39" s="214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</row>
    <row r="40" spans="1:75">
      <c r="A40" s="4"/>
      <c r="B40" s="48"/>
      <c r="C40" s="39"/>
      <c r="D40" s="39"/>
      <c r="E40" s="39"/>
      <c r="F40" s="210"/>
      <c r="G40" s="211"/>
      <c r="H40" s="212"/>
      <c r="I40" s="210"/>
      <c r="J40" s="211"/>
      <c r="K40" s="212"/>
      <c r="L40" s="210"/>
      <c r="M40" s="211"/>
      <c r="N40" s="212"/>
      <c r="O40" s="210"/>
      <c r="P40" s="211"/>
      <c r="Q40" s="212"/>
      <c r="R40" s="210"/>
      <c r="S40" s="211"/>
      <c r="T40" s="212"/>
      <c r="U40" s="210"/>
      <c r="V40" s="211"/>
      <c r="W40" s="212"/>
      <c r="X40" s="210"/>
      <c r="Y40" s="211"/>
      <c r="Z40" s="212"/>
      <c r="AA40" s="210"/>
      <c r="AB40" s="211"/>
      <c r="AC40" s="212"/>
      <c r="AD40" s="210"/>
      <c r="AE40" s="211"/>
      <c r="AF40" s="212"/>
      <c r="AG40" s="210"/>
      <c r="AH40" s="211"/>
      <c r="AI40" s="212"/>
      <c r="AJ40" s="213"/>
      <c r="AK40" s="387"/>
      <c r="AL40" s="214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</row>
    <row r="41" spans="1:75" ht="13.5" thickBot="1">
      <c r="A41" s="84" t="s">
        <v>17</v>
      </c>
      <c r="B41" s="52"/>
      <c r="C41" s="43"/>
      <c r="D41" s="43"/>
      <c r="E41" s="116"/>
      <c r="F41" s="220">
        <f>F35+F38</f>
        <v>0</v>
      </c>
      <c r="G41" s="221">
        <f>G35+G38</f>
        <v>0</v>
      </c>
      <c r="H41" s="222">
        <f>H35+H38</f>
        <v>0</v>
      </c>
      <c r="I41" s="220">
        <f>I35+I38</f>
        <v>0</v>
      </c>
      <c r="J41" s="221">
        <f t="shared" ref="J41:K41" si="20">J35+J38</f>
        <v>0</v>
      </c>
      <c r="K41" s="222">
        <f t="shared" si="20"/>
        <v>0</v>
      </c>
      <c r="L41" s="220">
        <f>L35+L38</f>
        <v>0</v>
      </c>
      <c r="M41" s="221">
        <f t="shared" ref="M41:AI41" si="21">M35+M38</f>
        <v>0</v>
      </c>
      <c r="N41" s="222">
        <f t="shared" si="21"/>
        <v>0</v>
      </c>
      <c r="O41" s="220">
        <f t="shared" si="21"/>
        <v>0</v>
      </c>
      <c r="P41" s="221">
        <f t="shared" si="21"/>
        <v>0</v>
      </c>
      <c r="Q41" s="222">
        <f t="shared" si="21"/>
        <v>0</v>
      </c>
      <c r="R41" s="220">
        <f t="shared" si="21"/>
        <v>0</v>
      </c>
      <c r="S41" s="221">
        <f t="shared" si="21"/>
        <v>0</v>
      </c>
      <c r="T41" s="222">
        <f t="shared" si="21"/>
        <v>0</v>
      </c>
      <c r="U41" s="220">
        <f t="shared" si="21"/>
        <v>0</v>
      </c>
      <c r="V41" s="221">
        <f t="shared" si="21"/>
        <v>0</v>
      </c>
      <c r="W41" s="222">
        <f t="shared" si="21"/>
        <v>0</v>
      </c>
      <c r="X41" s="220">
        <f t="shared" si="21"/>
        <v>0</v>
      </c>
      <c r="Y41" s="221">
        <f t="shared" si="21"/>
        <v>0</v>
      </c>
      <c r="Z41" s="222">
        <f t="shared" si="21"/>
        <v>0</v>
      </c>
      <c r="AA41" s="220">
        <f t="shared" si="21"/>
        <v>0</v>
      </c>
      <c r="AB41" s="221">
        <f t="shared" si="21"/>
        <v>0</v>
      </c>
      <c r="AC41" s="222">
        <f t="shared" si="21"/>
        <v>0</v>
      </c>
      <c r="AD41" s="220">
        <f t="shared" si="21"/>
        <v>0</v>
      </c>
      <c r="AE41" s="221">
        <f t="shared" si="21"/>
        <v>0</v>
      </c>
      <c r="AF41" s="222">
        <f t="shared" si="21"/>
        <v>0</v>
      </c>
      <c r="AG41" s="220">
        <f t="shared" si="21"/>
        <v>0</v>
      </c>
      <c r="AH41" s="221">
        <f t="shared" si="21"/>
        <v>0</v>
      </c>
      <c r="AI41" s="222">
        <f t="shared" si="21"/>
        <v>0</v>
      </c>
      <c r="AJ41" s="223">
        <f t="shared" ref="AJ41:AL41" si="22">SUM(F41,I41,L41,O41,R41,U41,X41,AA41,AD41,AG41)</f>
        <v>0</v>
      </c>
      <c r="AK41" s="388">
        <f t="shared" si="22"/>
        <v>0</v>
      </c>
      <c r="AL41" s="224">
        <f t="shared" si="22"/>
        <v>0</v>
      </c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</row>
    <row r="42" spans="1:75" ht="20.100000000000001" customHeight="1">
      <c r="A42" s="21" t="s">
        <v>65</v>
      </c>
      <c r="B42" s="53"/>
      <c r="C42" s="46"/>
      <c r="D42" s="46"/>
      <c r="E42" s="46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89"/>
      <c r="AK42" s="395" t="str">
        <f>Summary!AG59</f>
        <v>Template last modified:</v>
      </c>
      <c r="AL42" s="396">
        <f>Summary!AH59</f>
        <v>43444</v>
      </c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</row>
    <row r="43" spans="1:75" ht="20.100000000000001" customHeight="1">
      <c r="A43" s="437"/>
      <c r="B43" s="48"/>
      <c r="C43" s="39"/>
      <c r="D43" s="39"/>
      <c r="E43" s="39"/>
      <c r="F43" s="437"/>
      <c r="G43" s="437"/>
      <c r="H43" s="437"/>
      <c r="I43" s="437"/>
      <c r="J43" s="437"/>
      <c r="K43" s="437"/>
      <c r="L43" s="437"/>
      <c r="M43" s="437"/>
      <c r="N43" s="437"/>
      <c r="O43" s="437"/>
      <c r="P43" s="437"/>
      <c r="Q43" s="437"/>
      <c r="R43" s="437"/>
      <c r="S43" s="437"/>
      <c r="T43" s="437"/>
      <c r="U43" s="437"/>
      <c r="V43" s="437"/>
      <c r="W43" s="437"/>
      <c r="X43" s="437"/>
      <c r="Y43" s="437"/>
      <c r="Z43" s="437"/>
      <c r="AA43" s="437"/>
      <c r="AB43" s="437"/>
      <c r="AC43" s="437"/>
      <c r="AD43" s="437"/>
      <c r="AE43" s="437"/>
      <c r="AF43" s="437"/>
      <c r="AG43" s="437"/>
      <c r="AH43" s="437"/>
      <c r="AI43" s="437"/>
      <c r="AJ43" s="94"/>
      <c r="AK43" s="94"/>
      <c r="AL43" s="14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</row>
    <row r="44" spans="1:75" s="411" customFormat="1" ht="20.100000000000001" customHeight="1">
      <c r="A44" s="406"/>
      <c r="B44" s="406"/>
      <c r="C44" s="406"/>
      <c r="D44" s="406"/>
      <c r="E44" s="406"/>
      <c r="F44" s="407"/>
      <c r="G44" s="406"/>
      <c r="H44" s="406"/>
      <c r="I44" s="407"/>
      <c r="J44" s="406"/>
      <c r="K44" s="406"/>
      <c r="L44" s="406"/>
      <c r="M44" s="406"/>
      <c r="N44" s="406"/>
      <c r="O44" s="406"/>
      <c r="P44" s="406"/>
      <c r="Q44" s="406"/>
      <c r="R44" s="406"/>
      <c r="S44" s="406"/>
      <c r="T44" s="406"/>
      <c r="U44" s="406"/>
      <c r="V44" s="406"/>
      <c r="W44" s="406"/>
      <c r="X44" s="406"/>
      <c r="Y44" s="406"/>
      <c r="Z44" s="406"/>
      <c r="AA44" s="406"/>
      <c r="AB44" s="406"/>
      <c r="AC44" s="406"/>
      <c r="AD44" s="406"/>
      <c r="AE44" s="406"/>
      <c r="AF44" s="406"/>
      <c r="AG44" s="406"/>
      <c r="AH44" s="406"/>
      <c r="AI44" s="406"/>
      <c r="AJ44" s="408"/>
      <c r="AK44" s="408"/>
      <c r="AL44" s="409"/>
      <c r="AM44" s="410"/>
      <c r="AN44" s="410"/>
      <c r="AO44" s="410"/>
      <c r="AP44" s="410"/>
      <c r="AQ44" s="410"/>
      <c r="AR44" s="410"/>
      <c r="AS44" s="410"/>
      <c r="AT44" s="410"/>
      <c r="AU44" s="410"/>
      <c r="AV44" s="410"/>
      <c r="AW44" s="410"/>
      <c r="AX44" s="410"/>
      <c r="AY44" s="410"/>
      <c r="AZ44" s="410"/>
      <c r="BA44" s="410"/>
      <c r="BB44" s="410"/>
      <c r="BC44" s="410"/>
      <c r="BD44" s="410"/>
      <c r="BE44" s="410"/>
      <c r="BF44" s="410"/>
      <c r="BG44" s="410"/>
      <c r="BH44" s="410"/>
      <c r="BI44" s="410"/>
      <c r="BJ44" s="410"/>
      <c r="BK44" s="410"/>
      <c r="BL44" s="410"/>
      <c r="BM44" s="410"/>
      <c r="BN44" s="410"/>
      <c r="BO44" s="410"/>
      <c r="BP44" s="410"/>
      <c r="BQ44" s="410"/>
      <c r="BR44" s="410"/>
      <c r="BS44" s="410"/>
      <c r="BT44" s="410"/>
      <c r="BU44" s="410"/>
      <c r="BV44" s="410"/>
      <c r="BW44" s="410"/>
    </row>
    <row r="45" spans="1:75" s="411" customFormat="1" ht="20.100000000000001" customHeight="1">
      <c r="A45" s="406"/>
      <c r="B45" s="406"/>
      <c r="C45" s="406"/>
      <c r="D45" s="406"/>
      <c r="E45" s="406"/>
      <c r="F45" s="407"/>
      <c r="G45" s="406"/>
      <c r="H45" s="406"/>
      <c r="I45" s="407"/>
      <c r="J45" s="406"/>
      <c r="K45" s="406"/>
      <c r="L45" s="406"/>
      <c r="M45" s="406"/>
      <c r="N45" s="406"/>
      <c r="O45" s="406"/>
      <c r="P45" s="406"/>
      <c r="Q45" s="406"/>
      <c r="R45" s="406"/>
      <c r="S45" s="406"/>
      <c r="T45" s="406"/>
      <c r="U45" s="406"/>
      <c r="V45" s="406"/>
      <c r="W45" s="406"/>
      <c r="X45" s="406"/>
      <c r="Y45" s="406"/>
      <c r="Z45" s="406"/>
      <c r="AA45" s="406"/>
      <c r="AB45" s="406"/>
      <c r="AC45" s="406"/>
      <c r="AD45" s="406"/>
      <c r="AE45" s="406"/>
      <c r="AF45" s="406"/>
      <c r="AG45" s="406"/>
      <c r="AH45" s="406"/>
      <c r="AI45" s="406"/>
      <c r="AJ45" s="408"/>
      <c r="AK45" s="408"/>
      <c r="AL45" s="409"/>
      <c r="AM45" s="410"/>
      <c r="AN45" s="410"/>
      <c r="AO45" s="410"/>
      <c r="AP45" s="410"/>
      <c r="AQ45" s="410"/>
      <c r="AR45" s="410"/>
      <c r="AS45" s="410"/>
      <c r="AT45" s="410"/>
      <c r="AU45" s="410"/>
      <c r="AV45" s="410"/>
      <c r="AW45" s="410"/>
      <c r="AX45" s="410"/>
      <c r="AY45" s="410"/>
      <c r="AZ45" s="410"/>
      <c r="BA45" s="410"/>
      <c r="BB45" s="410"/>
      <c r="BC45" s="410"/>
      <c r="BD45" s="410"/>
      <c r="BE45" s="410"/>
      <c r="BF45" s="410"/>
      <c r="BG45" s="410"/>
      <c r="BH45" s="410"/>
      <c r="BI45" s="410"/>
      <c r="BJ45" s="410"/>
      <c r="BK45" s="410"/>
      <c r="BL45" s="410"/>
      <c r="BM45" s="410"/>
      <c r="BN45" s="410"/>
      <c r="BO45" s="410"/>
      <c r="BP45" s="410"/>
      <c r="BQ45" s="410"/>
      <c r="BR45" s="410"/>
      <c r="BS45" s="410"/>
      <c r="BT45" s="410"/>
      <c r="BU45" s="410"/>
      <c r="BV45" s="410"/>
      <c r="BW45" s="410"/>
    </row>
    <row r="46" spans="1:75" s="411" customFormat="1" ht="20.100000000000001" customHeight="1">
      <c r="A46" s="406"/>
      <c r="B46" s="406"/>
      <c r="C46" s="406"/>
      <c r="D46" s="406"/>
      <c r="E46" s="406"/>
      <c r="F46" s="407"/>
      <c r="G46" s="406"/>
      <c r="H46" s="406"/>
      <c r="I46" s="407"/>
      <c r="J46" s="406"/>
      <c r="K46" s="406"/>
      <c r="L46" s="406"/>
      <c r="M46" s="406"/>
      <c r="N46" s="406"/>
      <c r="O46" s="406"/>
      <c r="P46" s="406"/>
      <c r="Q46" s="406"/>
      <c r="R46" s="406"/>
      <c r="S46" s="406"/>
      <c r="T46" s="406"/>
      <c r="U46" s="406"/>
      <c r="V46" s="406"/>
      <c r="W46" s="406"/>
      <c r="X46" s="406"/>
      <c r="Y46" s="406"/>
      <c r="Z46" s="406"/>
      <c r="AA46" s="406"/>
      <c r="AB46" s="406"/>
      <c r="AC46" s="406"/>
      <c r="AD46" s="406"/>
      <c r="AE46" s="406"/>
      <c r="AF46" s="406"/>
      <c r="AG46" s="406"/>
      <c r="AH46" s="406"/>
      <c r="AI46" s="406"/>
      <c r="AJ46" s="408"/>
      <c r="AK46" s="408"/>
      <c r="AL46" s="409"/>
      <c r="AM46" s="410"/>
      <c r="AN46" s="410"/>
      <c r="AO46" s="410"/>
      <c r="AP46" s="410"/>
      <c r="AQ46" s="410"/>
      <c r="AR46" s="410"/>
      <c r="AS46" s="410"/>
      <c r="AT46" s="410"/>
      <c r="AU46" s="410"/>
      <c r="AV46" s="410"/>
      <c r="AW46" s="410"/>
      <c r="AX46" s="410"/>
      <c r="AY46" s="410"/>
      <c r="AZ46" s="410"/>
      <c r="BA46" s="410"/>
      <c r="BB46" s="410"/>
      <c r="BC46" s="410"/>
      <c r="BD46" s="410"/>
      <c r="BE46" s="410"/>
      <c r="BF46" s="410"/>
      <c r="BG46" s="410"/>
      <c r="BH46" s="410"/>
      <c r="BI46" s="410"/>
      <c r="BJ46" s="410"/>
      <c r="BK46" s="410"/>
      <c r="BL46" s="410"/>
      <c r="BM46" s="410"/>
      <c r="BN46" s="410"/>
      <c r="BO46" s="410"/>
      <c r="BP46" s="410"/>
      <c r="BQ46" s="410"/>
      <c r="BR46" s="410"/>
      <c r="BS46" s="410"/>
      <c r="BT46" s="410"/>
      <c r="BU46" s="410"/>
      <c r="BV46" s="410"/>
      <c r="BW46" s="410"/>
    </row>
    <row r="47" spans="1:75" ht="20.100000000000001" customHeight="1">
      <c r="A47" s="437"/>
      <c r="B47" s="48"/>
      <c r="C47" s="39"/>
      <c r="D47" s="39"/>
      <c r="E47" s="39"/>
      <c r="F47" s="437"/>
      <c r="G47" s="437"/>
      <c r="H47" s="437"/>
      <c r="I47" s="437"/>
      <c r="J47" s="437"/>
      <c r="K47" s="437"/>
      <c r="L47" s="437"/>
      <c r="M47" s="437"/>
      <c r="N47" s="437"/>
      <c r="O47" s="437"/>
      <c r="P47" s="437"/>
      <c r="Q47" s="437"/>
      <c r="R47" s="437"/>
      <c r="S47" s="437"/>
      <c r="T47" s="437"/>
      <c r="U47" s="437"/>
      <c r="V47" s="437"/>
      <c r="W47" s="437"/>
      <c r="X47" s="437"/>
      <c r="Y47" s="437"/>
      <c r="Z47" s="437"/>
      <c r="AA47" s="437"/>
      <c r="AB47" s="437"/>
      <c r="AC47" s="437"/>
      <c r="AD47" s="437"/>
      <c r="AE47" s="437"/>
      <c r="AF47" s="437"/>
      <c r="AG47" s="437"/>
      <c r="AH47" s="437"/>
      <c r="AI47" s="437"/>
      <c r="AJ47" s="94"/>
      <c r="AK47" s="94"/>
      <c r="AL47" s="14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</row>
    <row r="48" spans="1:75" ht="20.100000000000001" customHeight="1">
      <c r="A48" s="437"/>
      <c r="B48" s="48"/>
      <c r="C48" s="39"/>
      <c r="D48" s="39"/>
      <c r="E48" s="39"/>
      <c r="F48" s="437"/>
      <c r="G48" s="437"/>
      <c r="H48" s="437"/>
      <c r="I48" s="437"/>
      <c r="J48" s="437"/>
      <c r="K48" s="437"/>
      <c r="L48" s="437"/>
      <c r="M48" s="437"/>
      <c r="N48" s="437"/>
      <c r="O48" s="437"/>
      <c r="P48" s="437"/>
      <c r="Q48" s="437"/>
      <c r="R48" s="437"/>
      <c r="S48" s="437"/>
      <c r="T48" s="437"/>
      <c r="U48" s="437"/>
      <c r="V48" s="437"/>
      <c r="W48" s="437"/>
      <c r="X48" s="437"/>
      <c r="Y48" s="437"/>
      <c r="Z48" s="437"/>
      <c r="AA48" s="437"/>
      <c r="AB48" s="437"/>
      <c r="AC48" s="437"/>
      <c r="AD48" s="437"/>
      <c r="AE48" s="437"/>
      <c r="AF48" s="437"/>
      <c r="AG48" s="437"/>
      <c r="AH48" s="437"/>
      <c r="AI48" s="437"/>
      <c r="AJ48" s="94"/>
      <c r="AK48" s="94"/>
      <c r="AL48" s="14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</row>
    <row r="49" spans="1:75" ht="20.100000000000001" customHeight="1">
      <c r="A49" s="437"/>
      <c r="B49" s="48"/>
      <c r="C49" s="39"/>
      <c r="D49" s="39"/>
      <c r="E49" s="39"/>
      <c r="F49" s="437"/>
      <c r="G49" s="437"/>
      <c r="H49" s="437"/>
      <c r="I49" s="437"/>
      <c r="J49" s="437"/>
      <c r="K49" s="437"/>
      <c r="L49" s="437"/>
      <c r="M49" s="437"/>
      <c r="N49" s="437"/>
      <c r="O49" s="437"/>
      <c r="P49" s="437"/>
      <c r="Q49" s="437"/>
      <c r="R49" s="437"/>
      <c r="S49" s="437"/>
      <c r="T49" s="437"/>
      <c r="U49" s="437"/>
      <c r="V49" s="437"/>
      <c r="W49" s="437"/>
      <c r="X49" s="437"/>
      <c r="Y49" s="437"/>
      <c r="Z49" s="437"/>
      <c r="AA49" s="437"/>
      <c r="AB49" s="437"/>
      <c r="AC49" s="437"/>
      <c r="AD49" s="437"/>
      <c r="AE49" s="437"/>
      <c r="AF49" s="437"/>
      <c r="AG49" s="437"/>
      <c r="AH49" s="437"/>
      <c r="AI49" s="437"/>
      <c r="AJ49" s="94"/>
      <c r="AK49" s="94"/>
      <c r="AL49" s="14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</row>
    <row r="50" spans="1:75" ht="20.100000000000001" customHeight="1">
      <c r="A50" s="437"/>
      <c r="B50" s="48"/>
      <c r="C50" s="39"/>
      <c r="D50" s="39"/>
      <c r="E50" s="39"/>
      <c r="F50" s="437"/>
      <c r="G50" s="437"/>
      <c r="H50" s="437"/>
      <c r="I50" s="437"/>
      <c r="J50" s="437"/>
      <c r="K50" s="437"/>
      <c r="L50" s="437"/>
      <c r="M50" s="437"/>
      <c r="N50" s="437"/>
      <c r="O50" s="437"/>
      <c r="P50" s="437"/>
      <c r="Q50" s="437"/>
      <c r="R50" s="437"/>
      <c r="S50" s="437"/>
      <c r="T50" s="437"/>
      <c r="U50" s="437"/>
      <c r="V50" s="437"/>
      <c r="W50" s="437"/>
      <c r="X50" s="437"/>
      <c r="Y50" s="437"/>
      <c r="Z50" s="437"/>
      <c r="AA50" s="437"/>
      <c r="AB50" s="437"/>
      <c r="AC50" s="437"/>
      <c r="AD50" s="437"/>
      <c r="AE50" s="437"/>
      <c r="AF50" s="437"/>
      <c r="AG50" s="437"/>
      <c r="AH50" s="437"/>
      <c r="AI50" s="437"/>
      <c r="AJ50" s="94"/>
      <c r="AK50" s="94"/>
      <c r="AL50" s="14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</row>
    <row r="51" spans="1:75">
      <c r="A51" s="437"/>
      <c r="B51" s="48"/>
      <c r="C51" s="39"/>
      <c r="D51" s="39"/>
      <c r="E51" s="39"/>
      <c r="F51" s="437"/>
      <c r="G51" s="437"/>
      <c r="H51" s="437"/>
      <c r="I51" s="437"/>
      <c r="J51" s="437"/>
      <c r="K51" s="437"/>
      <c r="L51" s="437"/>
      <c r="M51" s="437"/>
      <c r="N51" s="437"/>
      <c r="O51" s="437"/>
      <c r="P51" s="437"/>
      <c r="Q51" s="437"/>
      <c r="R51" s="437"/>
      <c r="S51" s="437"/>
      <c r="T51" s="437"/>
      <c r="U51" s="437"/>
      <c r="V51" s="437"/>
      <c r="W51" s="437"/>
      <c r="X51" s="437"/>
      <c r="Y51" s="437"/>
      <c r="Z51" s="437"/>
      <c r="AA51" s="437"/>
      <c r="AB51" s="437"/>
      <c r="AC51" s="437"/>
      <c r="AD51" s="437"/>
      <c r="AE51" s="437"/>
      <c r="AF51" s="437"/>
      <c r="AG51" s="437"/>
      <c r="AH51" s="437"/>
      <c r="AI51" s="437"/>
      <c r="AJ51" s="94"/>
      <c r="AK51" s="94"/>
      <c r="AL51" s="14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</row>
    <row r="52" spans="1:75">
      <c r="A52" s="437"/>
      <c r="B52" s="48"/>
      <c r="C52" s="39"/>
      <c r="D52" s="39"/>
      <c r="E52" s="39"/>
      <c r="F52" s="437"/>
      <c r="G52" s="437"/>
      <c r="H52" s="437"/>
      <c r="I52" s="437"/>
      <c r="J52" s="437"/>
      <c r="K52" s="437"/>
      <c r="L52" s="437"/>
      <c r="M52" s="437"/>
      <c r="N52" s="437"/>
      <c r="O52" s="437"/>
      <c r="P52" s="437"/>
      <c r="Q52" s="437"/>
      <c r="R52" s="437"/>
      <c r="S52" s="437"/>
      <c r="T52" s="437"/>
      <c r="U52" s="437"/>
      <c r="V52" s="437"/>
      <c r="W52" s="437"/>
      <c r="X52" s="437"/>
      <c r="Y52" s="437"/>
      <c r="Z52" s="437"/>
      <c r="AA52" s="437"/>
      <c r="AB52" s="437"/>
      <c r="AC52" s="437"/>
      <c r="AD52" s="437"/>
      <c r="AE52" s="437"/>
      <c r="AF52" s="437"/>
      <c r="AG52" s="437"/>
      <c r="AH52" s="437"/>
      <c r="AI52" s="437"/>
      <c r="AJ52" s="94"/>
      <c r="AK52" s="94"/>
      <c r="AL52" s="14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</row>
    <row r="53" spans="1:75">
      <c r="A53" s="437"/>
      <c r="B53" s="48"/>
      <c r="C53" s="39"/>
      <c r="D53" s="39"/>
      <c r="E53" s="375" t="s">
        <v>106</v>
      </c>
      <c r="F53" s="376">
        <f>Summary!B74</f>
        <v>1</v>
      </c>
      <c r="G53" s="376">
        <f>Summary!C74</f>
        <v>1</v>
      </c>
      <c r="H53" s="376">
        <f>Summary!D74</f>
        <v>1</v>
      </c>
      <c r="I53" s="376">
        <f>Summary!E74</f>
        <v>2</v>
      </c>
      <c r="J53" s="376">
        <f>Summary!F74</f>
        <v>2</v>
      </c>
      <c r="K53" s="376">
        <f>Summary!G74</f>
        <v>2</v>
      </c>
      <c r="L53" s="376">
        <f>Summary!H74</f>
        <v>3</v>
      </c>
      <c r="M53" s="376">
        <f>Summary!I74</f>
        <v>3</v>
      </c>
      <c r="N53" s="376">
        <f>Summary!J74</f>
        <v>3</v>
      </c>
      <c r="O53" s="376">
        <f>Summary!K74</f>
        <v>4</v>
      </c>
      <c r="P53" s="376">
        <f>Summary!L74</f>
        <v>4</v>
      </c>
      <c r="Q53" s="376">
        <f>Summary!M74</f>
        <v>4</v>
      </c>
      <c r="R53" s="376">
        <f>Summary!N74</f>
        <v>5</v>
      </c>
      <c r="S53" s="376">
        <f>Summary!O74</f>
        <v>5</v>
      </c>
      <c r="T53" s="376">
        <f>Summary!P74</f>
        <v>5</v>
      </c>
      <c r="U53" s="376">
        <f>Summary!Q74</f>
        <v>6</v>
      </c>
      <c r="V53" s="376">
        <f>Summary!R74</f>
        <v>6</v>
      </c>
      <c r="W53" s="376">
        <f>Summary!S74</f>
        <v>6</v>
      </c>
      <c r="X53" s="376">
        <f>Summary!T74</f>
        <v>7</v>
      </c>
      <c r="Y53" s="376">
        <f>Summary!U74</f>
        <v>7</v>
      </c>
      <c r="Z53" s="376">
        <f>Summary!V74</f>
        <v>7</v>
      </c>
      <c r="AA53" s="376">
        <f>Summary!W74</f>
        <v>8</v>
      </c>
      <c r="AB53" s="376">
        <f>Summary!X74</f>
        <v>8</v>
      </c>
      <c r="AC53" s="376">
        <f>Summary!Y74</f>
        <v>8</v>
      </c>
      <c r="AD53" s="376">
        <f>Summary!Z74</f>
        <v>9</v>
      </c>
      <c r="AE53" s="376">
        <f>Summary!AA74</f>
        <v>9</v>
      </c>
      <c r="AF53" s="376">
        <f>Summary!AB74</f>
        <v>9</v>
      </c>
      <c r="AG53" s="376">
        <f>Summary!AC74</f>
        <v>10</v>
      </c>
      <c r="AH53" s="376">
        <f>Summary!AD74</f>
        <v>10</v>
      </c>
      <c r="AI53" s="376">
        <f>Summary!AE74</f>
        <v>10</v>
      </c>
      <c r="AJ53" s="376">
        <f>AH53</f>
        <v>10</v>
      </c>
      <c r="AK53" s="376">
        <f t="shared" ref="AK53:AL53" si="23">AI53</f>
        <v>10</v>
      </c>
      <c r="AL53" s="376">
        <f t="shared" si="23"/>
        <v>10</v>
      </c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</row>
    <row r="54" spans="1:75" s="319" customFormat="1">
      <c r="A54" s="324"/>
      <c r="B54" s="324"/>
      <c r="C54" s="324"/>
      <c r="D54" s="324"/>
      <c r="E54" s="375" t="s">
        <v>104</v>
      </c>
      <c r="F54" s="378">
        <f>Summary!B75</f>
        <v>43525</v>
      </c>
      <c r="G54" s="378">
        <f>Summary!C75</f>
        <v>43525</v>
      </c>
      <c r="H54" s="378">
        <f>Summary!D75</f>
        <v>43525</v>
      </c>
      <c r="I54" s="378">
        <f>Summary!E75</f>
        <v>43891</v>
      </c>
      <c r="J54" s="378">
        <f>Summary!F75</f>
        <v>43891</v>
      </c>
      <c r="K54" s="378">
        <f>Summary!G75</f>
        <v>43891</v>
      </c>
      <c r="L54" s="378">
        <f>Summary!H75</f>
        <v>44256</v>
      </c>
      <c r="M54" s="378">
        <f>Summary!I75</f>
        <v>44256</v>
      </c>
      <c r="N54" s="378">
        <f>Summary!J75</f>
        <v>44256</v>
      </c>
      <c r="O54" s="378">
        <f>Summary!K75</f>
        <v>44621</v>
      </c>
      <c r="P54" s="378">
        <f>Summary!L75</f>
        <v>44621</v>
      </c>
      <c r="Q54" s="378">
        <f>Summary!M75</f>
        <v>44621</v>
      </c>
      <c r="R54" s="378">
        <f>Summary!N75</f>
        <v>44986</v>
      </c>
      <c r="S54" s="378">
        <f>Summary!O75</f>
        <v>44986</v>
      </c>
      <c r="T54" s="378">
        <f>Summary!P75</f>
        <v>44986</v>
      </c>
      <c r="U54" s="378">
        <f>Summary!Q75</f>
        <v>45352</v>
      </c>
      <c r="V54" s="378">
        <f>Summary!R75</f>
        <v>45352</v>
      </c>
      <c r="W54" s="378">
        <f>Summary!S75</f>
        <v>45352</v>
      </c>
      <c r="X54" s="378">
        <f>Summary!T75</f>
        <v>45717</v>
      </c>
      <c r="Y54" s="378">
        <f>Summary!U75</f>
        <v>45717</v>
      </c>
      <c r="Z54" s="378">
        <f>Summary!V75</f>
        <v>45717</v>
      </c>
      <c r="AA54" s="378">
        <f>Summary!W75</f>
        <v>46082</v>
      </c>
      <c r="AB54" s="378">
        <f>Summary!X75</f>
        <v>46082</v>
      </c>
      <c r="AC54" s="378">
        <f>Summary!Y75</f>
        <v>46082</v>
      </c>
      <c r="AD54" s="378">
        <f>Summary!Z75</f>
        <v>46447</v>
      </c>
      <c r="AE54" s="378">
        <f>Summary!AA75</f>
        <v>46447</v>
      </c>
      <c r="AF54" s="378">
        <f>Summary!AB75</f>
        <v>46447</v>
      </c>
      <c r="AG54" s="378">
        <f>Summary!AC75</f>
        <v>46813</v>
      </c>
      <c r="AH54" s="378">
        <f>Summary!AD75</f>
        <v>46813</v>
      </c>
      <c r="AI54" s="378">
        <f>Summary!AE75</f>
        <v>46813</v>
      </c>
      <c r="AJ54" s="378">
        <f>Summary!AF75</f>
        <v>43525</v>
      </c>
      <c r="AK54" s="378">
        <f>Summary!AG75</f>
        <v>43525</v>
      </c>
      <c r="AL54" s="378">
        <f>Summary!AH75</f>
        <v>43525</v>
      </c>
      <c r="AM54" s="325"/>
      <c r="AN54" s="325"/>
      <c r="AO54" s="325"/>
      <c r="AP54" s="325"/>
      <c r="AQ54" s="325"/>
      <c r="AR54" s="325"/>
      <c r="AS54" s="325"/>
      <c r="AT54" s="325"/>
      <c r="AU54" s="325"/>
      <c r="AV54" s="325"/>
      <c r="AW54" s="325"/>
      <c r="AX54" s="325"/>
      <c r="AY54" s="325"/>
      <c r="AZ54" s="325"/>
      <c r="BA54" s="325"/>
      <c r="BB54" s="325"/>
      <c r="BC54" s="325"/>
      <c r="BD54" s="325"/>
      <c r="BE54" s="325"/>
      <c r="BF54" s="325"/>
      <c r="BG54" s="325"/>
      <c r="BH54" s="325"/>
      <c r="BI54" s="325"/>
      <c r="BJ54" s="325"/>
      <c r="BK54" s="325"/>
      <c r="BL54" s="325"/>
      <c r="BM54" s="325"/>
      <c r="BN54" s="325"/>
      <c r="BO54" s="325"/>
      <c r="BP54" s="325"/>
      <c r="BQ54" s="325"/>
      <c r="BR54" s="325"/>
      <c r="BS54" s="325"/>
      <c r="BT54" s="325"/>
      <c r="BU54" s="325"/>
      <c r="BV54" s="325"/>
      <c r="BW54" s="325"/>
    </row>
    <row r="55" spans="1:75" s="319" customFormat="1">
      <c r="A55" s="324"/>
      <c r="B55" s="324"/>
      <c r="C55" s="324"/>
      <c r="D55" s="324"/>
      <c r="E55" s="375" t="s">
        <v>105</v>
      </c>
      <c r="F55" s="378">
        <f>Summary!B76</f>
        <v>43890</v>
      </c>
      <c r="G55" s="378">
        <f>Summary!C76</f>
        <v>43890</v>
      </c>
      <c r="H55" s="378">
        <f>Summary!D76</f>
        <v>43890</v>
      </c>
      <c r="I55" s="378">
        <f>Summary!E76</f>
        <v>44255</v>
      </c>
      <c r="J55" s="378">
        <f>Summary!F76</f>
        <v>44255</v>
      </c>
      <c r="K55" s="378">
        <f>Summary!G76</f>
        <v>44255</v>
      </c>
      <c r="L55" s="378">
        <f>Summary!H76</f>
        <v>44620</v>
      </c>
      <c r="M55" s="378">
        <f>Summary!I76</f>
        <v>44620</v>
      </c>
      <c r="N55" s="378">
        <f>Summary!J76</f>
        <v>44620</v>
      </c>
      <c r="O55" s="378">
        <f>Summary!K76</f>
        <v>44985</v>
      </c>
      <c r="P55" s="378">
        <f>Summary!L76</f>
        <v>44985</v>
      </c>
      <c r="Q55" s="378">
        <f>Summary!M76</f>
        <v>44985</v>
      </c>
      <c r="R55" s="378">
        <f>Summary!N76</f>
        <v>45351</v>
      </c>
      <c r="S55" s="378">
        <f>Summary!O76</f>
        <v>45351</v>
      </c>
      <c r="T55" s="378">
        <f>Summary!P76</f>
        <v>45351</v>
      </c>
      <c r="U55" s="378">
        <f>Summary!Q76</f>
        <v>45716</v>
      </c>
      <c r="V55" s="378">
        <f>Summary!R76</f>
        <v>45716</v>
      </c>
      <c r="W55" s="378">
        <f>Summary!S76</f>
        <v>45716</v>
      </c>
      <c r="X55" s="378">
        <f>Summary!T76</f>
        <v>46081</v>
      </c>
      <c r="Y55" s="378">
        <f>Summary!U76</f>
        <v>46081</v>
      </c>
      <c r="Z55" s="378">
        <f>Summary!V76</f>
        <v>46081</v>
      </c>
      <c r="AA55" s="378">
        <f>Summary!W76</f>
        <v>46446</v>
      </c>
      <c r="AB55" s="378">
        <f>Summary!X76</f>
        <v>46446</v>
      </c>
      <c r="AC55" s="378">
        <f>Summary!Y76</f>
        <v>46446</v>
      </c>
      <c r="AD55" s="378">
        <f>Summary!Z76</f>
        <v>46812</v>
      </c>
      <c r="AE55" s="378">
        <f>Summary!AA76</f>
        <v>46812</v>
      </c>
      <c r="AF55" s="378">
        <f>Summary!AB76</f>
        <v>46812</v>
      </c>
      <c r="AG55" s="378">
        <f>Summary!AC76</f>
        <v>47177</v>
      </c>
      <c r="AH55" s="378">
        <f>Summary!AD76</f>
        <v>47177</v>
      </c>
      <c r="AI55" s="378">
        <f>Summary!AE76</f>
        <v>47177</v>
      </c>
      <c r="AJ55" s="378">
        <f>Summary!AF76</f>
        <v>43890</v>
      </c>
      <c r="AK55" s="378">
        <f>Summary!AG76</f>
        <v>43890</v>
      </c>
      <c r="AL55" s="378">
        <f>Summary!AH76</f>
        <v>43890</v>
      </c>
      <c r="AM55" s="325"/>
      <c r="AN55" s="325"/>
      <c r="AO55" s="325"/>
      <c r="AP55" s="325"/>
      <c r="AQ55" s="325"/>
      <c r="AR55" s="325"/>
      <c r="AS55" s="325"/>
      <c r="AT55" s="325"/>
      <c r="AU55" s="325"/>
      <c r="AV55" s="325"/>
      <c r="AW55" s="325"/>
      <c r="AX55" s="325"/>
      <c r="AY55" s="325"/>
      <c r="AZ55" s="325"/>
      <c r="BA55" s="325"/>
      <c r="BB55" s="325"/>
      <c r="BC55" s="325"/>
      <c r="BD55" s="325"/>
      <c r="BE55" s="325"/>
      <c r="BF55" s="325"/>
      <c r="BG55" s="325"/>
      <c r="BH55" s="325"/>
      <c r="BI55" s="325"/>
      <c r="BJ55" s="325"/>
      <c r="BK55" s="325"/>
      <c r="BL55" s="325"/>
      <c r="BM55" s="325"/>
      <c r="BN55" s="325"/>
      <c r="BO55" s="325"/>
      <c r="BP55" s="325"/>
      <c r="BQ55" s="325"/>
      <c r="BR55" s="325"/>
      <c r="BS55" s="325"/>
      <c r="BT55" s="325"/>
      <c r="BU55" s="325"/>
      <c r="BV55" s="325"/>
      <c r="BW55" s="325"/>
    </row>
    <row r="56" spans="1:75">
      <c r="E56" s="380" t="s">
        <v>108</v>
      </c>
      <c r="F56" s="378">
        <f>Summary!B77</f>
        <v>0</v>
      </c>
      <c r="G56" s="378">
        <f>Summary!C77</f>
        <v>0</v>
      </c>
      <c r="H56" s="378">
        <f>Summary!D77</f>
        <v>0</v>
      </c>
      <c r="I56" s="378">
        <f>Summary!E77</f>
        <v>0</v>
      </c>
      <c r="J56" s="378">
        <f>Summary!F77</f>
        <v>0</v>
      </c>
      <c r="K56" s="378">
        <f>Summary!G77</f>
        <v>0</v>
      </c>
      <c r="L56" s="378">
        <f>Summary!H77</f>
        <v>0</v>
      </c>
      <c r="M56" s="378">
        <f>Summary!I77</f>
        <v>0</v>
      </c>
      <c r="N56" s="378">
        <f>Summary!J77</f>
        <v>0</v>
      </c>
      <c r="O56" s="378">
        <f>Summary!K77</f>
        <v>0</v>
      </c>
      <c r="P56" s="378">
        <f>Summary!L77</f>
        <v>0</v>
      </c>
      <c r="Q56" s="378">
        <f>Summary!M77</f>
        <v>0</v>
      </c>
      <c r="R56" s="378">
        <f>Summary!N77</f>
        <v>0</v>
      </c>
      <c r="S56" s="378">
        <f>Summary!O77</f>
        <v>0</v>
      </c>
      <c r="T56" s="378">
        <f>Summary!P77</f>
        <v>0</v>
      </c>
      <c r="U56" s="378">
        <f>Summary!Q77</f>
        <v>0</v>
      </c>
      <c r="V56" s="378">
        <f>Summary!R77</f>
        <v>0</v>
      </c>
      <c r="W56" s="378">
        <f>Summary!S77</f>
        <v>0</v>
      </c>
      <c r="X56" s="378">
        <f>Summary!T77</f>
        <v>0</v>
      </c>
      <c r="Y56" s="378">
        <f>Summary!U77</f>
        <v>0</v>
      </c>
      <c r="Z56" s="378">
        <f>Summary!V77</f>
        <v>0</v>
      </c>
      <c r="AA56" s="378">
        <f>Summary!W77</f>
        <v>0</v>
      </c>
      <c r="AB56" s="378">
        <f>Summary!X77</f>
        <v>0</v>
      </c>
      <c r="AC56" s="378">
        <f>Summary!Y77</f>
        <v>0</v>
      </c>
      <c r="AD56" s="378">
        <f>Summary!Z77</f>
        <v>0</v>
      </c>
      <c r="AE56" s="378">
        <f>Summary!AA77</f>
        <v>0</v>
      </c>
      <c r="AF56" s="378">
        <f>Summary!AB77</f>
        <v>0</v>
      </c>
      <c r="AG56" s="378">
        <f>Summary!AC77</f>
        <v>0</v>
      </c>
      <c r="AH56" s="378">
        <f>Summary!AD77</f>
        <v>0</v>
      </c>
      <c r="AI56" s="378">
        <f>Summary!AE77</f>
        <v>0</v>
      </c>
      <c r="AJ56" s="378">
        <f>Summary!AF77</f>
        <v>0</v>
      </c>
      <c r="AK56" s="378">
        <f>Summary!AG77</f>
        <v>0</v>
      </c>
      <c r="AL56" s="378">
        <f>Summary!AH77</f>
        <v>0</v>
      </c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</row>
    <row r="57" spans="1:75">
      <c r="E57" s="432" t="s">
        <v>122</v>
      </c>
      <c r="F57" s="434">
        <f>Summary!B78</f>
        <v>0</v>
      </c>
      <c r="G57" s="434">
        <f>Summary!C78</f>
        <v>0</v>
      </c>
      <c r="H57" s="434">
        <f>Summary!D78</f>
        <v>0</v>
      </c>
      <c r="I57" s="434">
        <f>Summary!E78</f>
        <v>0</v>
      </c>
      <c r="J57" s="434">
        <f>Summary!F78</f>
        <v>0</v>
      </c>
      <c r="K57" s="434">
        <f>Summary!G78</f>
        <v>0</v>
      </c>
      <c r="L57" s="434">
        <f>Summary!H78</f>
        <v>0</v>
      </c>
      <c r="M57" s="434">
        <f>Summary!I78</f>
        <v>0</v>
      </c>
      <c r="N57" s="434">
        <f>Summary!J78</f>
        <v>0</v>
      </c>
      <c r="O57" s="434">
        <f>Summary!K78</f>
        <v>0</v>
      </c>
      <c r="P57" s="434">
        <f>Summary!L78</f>
        <v>0</v>
      </c>
      <c r="Q57" s="434">
        <f>Summary!M78</f>
        <v>0</v>
      </c>
      <c r="R57" s="434">
        <f>Summary!N78</f>
        <v>0</v>
      </c>
      <c r="S57" s="434">
        <f>Summary!O78</f>
        <v>0</v>
      </c>
      <c r="T57" s="434">
        <f>Summary!P78</f>
        <v>0</v>
      </c>
      <c r="U57" s="434">
        <f>Summary!Q78</f>
        <v>0</v>
      </c>
      <c r="V57" s="434">
        <f>Summary!R78</f>
        <v>0</v>
      </c>
      <c r="W57" s="434">
        <f>Summary!S78</f>
        <v>0</v>
      </c>
      <c r="X57" s="434">
        <f>Summary!T78</f>
        <v>0</v>
      </c>
      <c r="Y57" s="434">
        <f>Summary!U78</f>
        <v>0</v>
      </c>
      <c r="Z57" s="434">
        <f>Summary!V78</f>
        <v>0</v>
      </c>
      <c r="AA57" s="434">
        <f>Summary!W78</f>
        <v>0</v>
      </c>
      <c r="AB57" s="434">
        <f>Summary!X78</f>
        <v>0</v>
      </c>
      <c r="AC57" s="434">
        <f>Summary!Y78</f>
        <v>0</v>
      </c>
      <c r="AD57" s="434">
        <f>Summary!Z78</f>
        <v>0</v>
      </c>
      <c r="AE57" s="434">
        <f>Summary!AA78</f>
        <v>0</v>
      </c>
      <c r="AF57" s="434">
        <f>Summary!AB78</f>
        <v>0</v>
      </c>
      <c r="AG57" s="434">
        <f>Summary!AC78</f>
        <v>0</v>
      </c>
      <c r="AH57" s="434">
        <f>Summary!AD78</f>
        <v>0</v>
      </c>
      <c r="AI57" s="434">
        <f>Summary!AE78</f>
        <v>0</v>
      </c>
      <c r="AL57" s="14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</row>
    <row r="58" spans="1:75">
      <c r="AL58" s="14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</row>
    <row r="59" spans="1:75">
      <c r="AL59" s="14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</row>
    <row r="60" spans="1:75">
      <c r="AL60" s="14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</row>
    <row r="61" spans="1:75">
      <c r="B61"/>
      <c r="C61"/>
      <c r="D61"/>
      <c r="E61"/>
      <c r="AJ61"/>
      <c r="AK61"/>
      <c r="AL61" s="14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</row>
    <row r="62" spans="1:75">
      <c r="B62"/>
      <c r="C62"/>
      <c r="D62"/>
      <c r="E62"/>
      <c r="AJ62"/>
      <c r="AK62"/>
      <c r="AL62" s="14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</row>
    <row r="63" spans="1:75">
      <c r="B63"/>
      <c r="C63"/>
      <c r="D63"/>
      <c r="E63"/>
      <c r="AJ63"/>
      <c r="AK63"/>
      <c r="AL63" s="14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</row>
    <row r="64" spans="1:75">
      <c r="B64"/>
      <c r="C64"/>
      <c r="D64"/>
      <c r="E64"/>
      <c r="AJ64"/>
      <c r="AK64"/>
      <c r="AL64" s="14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</row>
    <row r="65" spans="2:75">
      <c r="B65"/>
      <c r="C65"/>
      <c r="D65"/>
      <c r="E65"/>
      <c r="AJ65"/>
      <c r="AK65"/>
      <c r="AL65" s="14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</row>
    <row r="66" spans="2:75">
      <c r="B66"/>
      <c r="C66"/>
      <c r="D66"/>
      <c r="E66"/>
      <c r="AJ66"/>
      <c r="AK66"/>
      <c r="AL66" s="14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</row>
    <row r="67" spans="2:75">
      <c r="B67"/>
      <c r="C67"/>
      <c r="D67"/>
      <c r="E67"/>
      <c r="AJ67"/>
      <c r="AK67"/>
      <c r="AL67" s="14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</row>
    <row r="68" spans="2:75">
      <c r="B68"/>
      <c r="C68"/>
      <c r="D68"/>
      <c r="E68"/>
      <c r="AJ68"/>
      <c r="AK68"/>
      <c r="AL68" s="14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</row>
    <row r="69" spans="2:75">
      <c r="B69"/>
      <c r="C69"/>
      <c r="D69"/>
      <c r="E69"/>
      <c r="AJ69"/>
      <c r="AK69"/>
      <c r="AL69" s="14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</row>
    <row r="70" spans="2:75">
      <c r="B70"/>
      <c r="C70"/>
      <c r="D70"/>
      <c r="E70"/>
      <c r="AJ70"/>
      <c r="AK70"/>
      <c r="AL70" s="14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</row>
    <row r="71" spans="2:75">
      <c r="B71"/>
      <c r="C71"/>
      <c r="D71"/>
      <c r="E71"/>
      <c r="AJ71"/>
      <c r="AK71"/>
      <c r="AL71" s="14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</row>
    <row r="72" spans="2:75">
      <c r="B72"/>
      <c r="C72"/>
      <c r="D72"/>
      <c r="E72"/>
      <c r="AJ72"/>
      <c r="AK72"/>
      <c r="AL72" s="14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</row>
    <row r="73" spans="2:75">
      <c r="B73"/>
      <c r="C73"/>
      <c r="D73"/>
      <c r="E73"/>
      <c r="AJ73"/>
      <c r="AK73"/>
      <c r="AL73" s="14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</row>
    <row r="74" spans="2:75">
      <c r="B74"/>
      <c r="C74"/>
      <c r="D74"/>
      <c r="E74"/>
      <c r="AJ74"/>
      <c r="AK74"/>
      <c r="AL74" s="14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</row>
    <row r="75" spans="2:75">
      <c r="B75"/>
      <c r="C75"/>
      <c r="D75"/>
      <c r="E75"/>
      <c r="AJ75"/>
      <c r="AK75"/>
      <c r="AL75" s="14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</row>
    <row r="76" spans="2:75">
      <c r="B76"/>
      <c r="C76"/>
      <c r="D76"/>
      <c r="E76"/>
      <c r="AJ76"/>
      <c r="AK76"/>
      <c r="AL76" s="14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</row>
    <row r="77" spans="2:75">
      <c r="B77"/>
      <c r="C77"/>
      <c r="D77"/>
      <c r="E77"/>
      <c r="AJ77"/>
      <c r="AK77"/>
      <c r="AL77" s="14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</row>
    <row r="78" spans="2:75">
      <c r="B78"/>
      <c r="C78"/>
      <c r="D78"/>
      <c r="E78"/>
      <c r="AJ78"/>
      <c r="AK78"/>
      <c r="AL78" s="14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</row>
    <row r="79" spans="2:75">
      <c r="B79"/>
      <c r="C79"/>
      <c r="D79"/>
      <c r="E79"/>
      <c r="AJ79"/>
      <c r="AK79"/>
      <c r="AL79" s="14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</row>
    <row r="80" spans="2:75">
      <c r="B80"/>
      <c r="C80"/>
      <c r="D80"/>
      <c r="E80"/>
      <c r="AJ80"/>
      <c r="AK80"/>
      <c r="AL80" s="14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</row>
    <row r="81" spans="2:75">
      <c r="B81"/>
      <c r="C81"/>
      <c r="D81"/>
      <c r="E81"/>
      <c r="AJ81"/>
      <c r="AK81"/>
      <c r="AL81" s="14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</row>
    <row r="82" spans="2:75">
      <c r="B82"/>
      <c r="C82"/>
      <c r="D82"/>
      <c r="E82"/>
      <c r="AJ82"/>
      <c r="AK82"/>
      <c r="AL82" s="14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</row>
    <row r="83" spans="2:75">
      <c r="B83"/>
      <c r="C83"/>
      <c r="D83"/>
      <c r="E83"/>
      <c r="AJ83"/>
      <c r="AK83"/>
      <c r="AL83" s="14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</row>
    <row r="84" spans="2:75">
      <c r="B84"/>
      <c r="C84"/>
      <c r="D84"/>
      <c r="E84"/>
      <c r="AJ84"/>
      <c r="AK84"/>
      <c r="AL84" s="14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</row>
    <row r="85" spans="2:75">
      <c r="B85"/>
      <c r="C85"/>
      <c r="D85"/>
      <c r="E85"/>
      <c r="AJ85"/>
      <c r="AK85"/>
      <c r="AL85" s="14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</row>
    <row r="86" spans="2:75">
      <c r="B86"/>
      <c r="C86"/>
      <c r="D86"/>
      <c r="E86"/>
      <c r="AJ86"/>
      <c r="AK86"/>
      <c r="AL86" s="14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</row>
    <row r="87" spans="2:75">
      <c r="B87"/>
      <c r="C87"/>
      <c r="D87"/>
      <c r="E87"/>
      <c r="AJ87"/>
      <c r="AK87"/>
      <c r="AL87" s="14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</row>
    <row r="88" spans="2:75">
      <c r="B88"/>
      <c r="C88"/>
      <c r="D88"/>
      <c r="E88"/>
      <c r="AJ88"/>
      <c r="AK88"/>
      <c r="AL88" s="14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</row>
    <row r="89" spans="2:75">
      <c r="B89"/>
      <c r="C89"/>
      <c r="D89"/>
      <c r="E89"/>
      <c r="AJ89"/>
      <c r="AK89"/>
      <c r="AL89" s="14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</row>
    <row r="90" spans="2:75">
      <c r="B90"/>
      <c r="C90"/>
      <c r="D90"/>
      <c r="E90"/>
      <c r="AJ90"/>
      <c r="AK90"/>
      <c r="AL90" s="14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</row>
    <row r="91" spans="2:75">
      <c r="B91"/>
      <c r="C91"/>
      <c r="D91"/>
      <c r="E91"/>
      <c r="AJ91"/>
      <c r="AK91"/>
      <c r="AL91" s="14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</row>
    <row r="92" spans="2:75">
      <c r="B92"/>
      <c r="C92"/>
      <c r="D92"/>
      <c r="E92"/>
      <c r="AJ92"/>
      <c r="AK92"/>
      <c r="AL92" s="14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</row>
    <row r="93" spans="2:75">
      <c r="B93"/>
      <c r="C93"/>
      <c r="D93"/>
      <c r="E93"/>
      <c r="AJ93"/>
      <c r="AK93"/>
      <c r="AL93" s="14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</row>
    <row r="94" spans="2:75">
      <c r="B94"/>
      <c r="C94"/>
      <c r="D94"/>
      <c r="E94"/>
      <c r="AJ94"/>
      <c r="AK94"/>
      <c r="AL94" s="14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</row>
    <row r="95" spans="2:75">
      <c r="B95"/>
      <c r="C95"/>
      <c r="D95"/>
      <c r="E95"/>
      <c r="AJ95"/>
      <c r="AK95"/>
      <c r="AL95" s="14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</row>
    <row r="96" spans="2:75">
      <c r="B96"/>
      <c r="C96"/>
      <c r="D96"/>
      <c r="E96"/>
      <c r="AJ96"/>
      <c r="AK96"/>
      <c r="AL96" s="14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</row>
    <row r="97" spans="2:75">
      <c r="B97"/>
      <c r="C97"/>
      <c r="D97"/>
      <c r="E97"/>
      <c r="AJ97"/>
      <c r="AK97"/>
      <c r="AL97" s="14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</row>
    <row r="98" spans="2:75">
      <c r="B98"/>
      <c r="C98"/>
      <c r="D98"/>
      <c r="E98"/>
      <c r="AJ98"/>
      <c r="AK98"/>
      <c r="AL98" s="14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</row>
    <row r="99" spans="2:75">
      <c r="B99"/>
      <c r="C99"/>
      <c r="D99"/>
      <c r="E99"/>
      <c r="AJ99"/>
      <c r="AK99"/>
      <c r="AL99" s="14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</row>
    <row r="100" spans="2:75">
      <c r="B100"/>
      <c r="C100"/>
      <c r="D100"/>
      <c r="E100"/>
      <c r="AJ100"/>
      <c r="AK100"/>
      <c r="AL100" s="14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</row>
    <row r="101" spans="2:75">
      <c r="B101"/>
      <c r="C101"/>
      <c r="D101"/>
      <c r="E101"/>
      <c r="AJ101"/>
      <c r="AK101"/>
      <c r="AL101" s="14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</row>
    <row r="102" spans="2:75">
      <c r="B102"/>
      <c r="C102"/>
      <c r="D102"/>
      <c r="E102"/>
      <c r="AJ102"/>
      <c r="AK102"/>
      <c r="AL102" s="14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</row>
    <row r="103" spans="2:75">
      <c r="B103"/>
      <c r="C103"/>
      <c r="D103"/>
      <c r="E103"/>
      <c r="AJ103"/>
      <c r="AK103"/>
      <c r="AL103" s="14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</row>
    <row r="104" spans="2:75">
      <c r="B104"/>
      <c r="C104"/>
      <c r="D104"/>
      <c r="E104"/>
      <c r="AJ104"/>
      <c r="AK104"/>
      <c r="AL104" s="14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</row>
    <row r="105" spans="2:75">
      <c r="B105"/>
      <c r="C105"/>
      <c r="D105"/>
      <c r="E105"/>
      <c r="AJ105"/>
      <c r="AK105"/>
      <c r="AL105" s="14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</row>
    <row r="106" spans="2:75">
      <c r="B106"/>
      <c r="C106"/>
      <c r="D106"/>
      <c r="E106"/>
      <c r="AJ106"/>
      <c r="AK106"/>
      <c r="AL106" s="14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</row>
    <row r="107" spans="2:75">
      <c r="B107"/>
      <c r="C107"/>
      <c r="D107"/>
      <c r="E107"/>
      <c r="AJ107"/>
      <c r="AK107"/>
      <c r="AL107" s="14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</row>
    <row r="108" spans="2:75">
      <c r="B108"/>
      <c r="C108"/>
      <c r="D108"/>
      <c r="E108"/>
      <c r="AJ108"/>
      <c r="AK108"/>
      <c r="AL108" s="14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</row>
    <row r="109" spans="2:75">
      <c r="B109"/>
      <c r="C109"/>
      <c r="D109"/>
      <c r="E109"/>
      <c r="AJ109"/>
      <c r="AK109"/>
      <c r="AL109" s="14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</row>
    <row r="110" spans="2:75">
      <c r="B110"/>
      <c r="C110"/>
      <c r="D110"/>
      <c r="E110"/>
      <c r="AJ110"/>
      <c r="AK110"/>
      <c r="AL110" s="14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</row>
    <row r="111" spans="2:75">
      <c r="B111"/>
      <c r="C111"/>
      <c r="D111"/>
      <c r="E111"/>
      <c r="AJ111"/>
      <c r="AK111"/>
      <c r="AL111" s="14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</row>
    <row r="112" spans="2:75">
      <c r="B112"/>
      <c r="C112"/>
      <c r="D112"/>
      <c r="E112"/>
      <c r="AJ112"/>
      <c r="AK112"/>
      <c r="AL112" s="14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</row>
    <row r="113" spans="2:75">
      <c r="B113"/>
      <c r="C113"/>
      <c r="D113"/>
      <c r="E113"/>
      <c r="AJ113"/>
      <c r="AK113"/>
      <c r="AL113" s="14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</row>
    <row r="114" spans="2:75">
      <c r="B114"/>
      <c r="C114"/>
      <c r="D114"/>
      <c r="E114"/>
      <c r="AJ114"/>
      <c r="AK114"/>
      <c r="AL114" s="14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</row>
    <row r="115" spans="2:75">
      <c r="B115"/>
      <c r="C115"/>
      <c r="D115"/>
      <c r="E115"/>
      <c r="AJ115"/>
      <c r="AK115"/>
      <c r="AL115" s="14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</row>
    <row r="116" spans="2:75">
      <c r="B116"/>
      <c r="C116"/>
      <c r="D116"/>
      <c r="E116"/>
      <c r="AJ116"/>
      <c r="AK116"/>
      <c r="AL116" s="14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</row>
    <row r="117" spans="2:75">
      <c r="B117"/>
      <c r="C117"/>
      <c r="D117"/>
      <c r="E117"/>
      <c r="AJ117"/>
      <c r="AK117"/>
      <c r="AL117" s="14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</row>
    <row r="118" spans="2:75">
      <c r="B118"/>
      <c r="C118"/>
      <c r="D118"/>
      <c r="E118"/>
      <c r="AJ118"/>
      <c r="AK118"/>
      <c r="AL118" s="14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</row>
    <row r="119" spans="2:75">
      <c r="B119"/>
      <c r="C119"/>
      <c r="D119"/>
      <c r="E119"/>
      <c r="AJ119"/>
      <c r="AK119"/>
      <c r="AL119" s="14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</row>
    <row r="120" spans="2:75">
      <c r="B120"/>
      <c r="C120"/>
      <c r="D120"/>
      <c r="E120"/>
      <c r="AJ120"/>
      <c r="AK120"/>
      <c r="AL120" s="14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</row>
    <row r="121" spans="2:75">
      <c r="B121"/>
      <c r="C121"/>
      <c r="D121"/>
      <c r="E121"/>
      <c r="AJ121"/>
      <c r="AK121"/>
      <c r="AL121" s="14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</row>
    <row r="122" spans="2:75">
      <c r="B122"/>
      <c r="C122"/>
      <c r="D122"/>
      <c r="E122"/>
      <c r="AJ122"/>
      <c r="AK122"/>
      <c r="AL122" s="14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</row>
    <row r="123" spans="2:75">
      <c r="B123"/>
      <c r="C123"/>
      <c r="D123"/>
      <c r="E123"/>
      <c r="AJ123"/>
      <c r="AK123"/>
      <c r="AL123" s="14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</row>
    <row r="124" spans="2:75">
      <c r="B124"/>
      <c r="C124"/>
      <c r="D124"/>
      <c r="E124"/>
      <c r="AJ124"/>
      <c r="AK124"/>
      <c r="AL124" s="14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</row>
    <row r="125" spans="2:75">
      <c r="B125"/>
      <c r="C125"/>
      <c r="D125"/>
      <c r="E125"/>
      <c r="AJ125"/>
      <c r="AK125"/>
      <c r="AL125" s="14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</row>
    <row r="126" spans="2:75">
      <c r="B126"/>
      <c r="C126"/>
      <c r="D126"/>
      <c r="E126"/>
      <c r="AJ126"/>
      <c r="AK126"/>
      <c r="AL126" s="14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</row>
    <row r="127" spans="2:75">
      <c r="B127"/>
      <c r="C127"/>
      <c r="D127"/>
      <c r="E127"/>
      <c r="AJ127"/>
      <c r="AK127"/>
      <c r="AL127" s="14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</row>
    <row r="128" spans="2:75">
      <c r="B128"/>
      <c r="C128"/>
      <c r="D128"/>
      <c r="E128"/>
      <c r="AJ128"/>
      <c r="AK128"/>
      <c r="AL128" s="14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</row>
    <row r="129" spans="2:75">
      <c r="B129"/>
      <c r="C129"/>
      <c r="D129"/>
      <c r="E129"/>
      <c r="AJ129"/>
      <c r="AK129"/>
      <c r="AL129" s="14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</row>
    <row r="130" spans="2:75">
      <c r="B130"/>
      <c r="C130"/>
      <c r="D130"/>
      <c r="E130"/>
      <c r="AJ130"/>
      <c r="AK130"/>
      <c r="AL130" s="14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</row>
    <row r="131" spans="2:75">
      <c r="B131"/>
      <c r="C131"/>
      <c r="D131"/>
      <c r="E131"/>
      <c r="AJ131"/>
      <c r="AK131"/>
      <c r="AL131" s="14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</row>
    <row r="132" spans="2:75">
      <c r="B132"/>
      <c r="C132"/>
      <c r="D132"/>
      <c r="E132"/>
      <c r="AJ132"/>
      <c r="AK132"/>
      <c r="AL132" s="14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</row>
    <row r="133" spans="2:75">
      <c r="B133"/>
      <c r="C133"/>
      <c r="D133"/>
      <c r="E133"/>
      <c r="AJ133"/>
      <c r="AK133"/>
      <c r="AL133" s="14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</row>
    <row r="134" spans="2:75">
      <c r="B134"/>
      <c r="C134"/>
      <c r="D134"/>
      <c r="E134"/>
      <c r="AJ134"/>
      <c r="AK134"/>
      <c r="AL134" s="14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</row>
    <row r="135" spans="2:75">
      <c r="B135"/>
      <c r="C135"/>
      <c r="D135"/>
      <c r="E135"/>
      <c r="AJ135"/>
      <c r="AK135"/>
      <c r="AL135" s="14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</row>
    <row r="136" spans="2:75">
      <c r="B136"/>
      <c r="C136"/>
      <c r="D136"/>
      <c r="E136"/>
      <c r="AJ136"/>
      <c r="AK136"/>
      <c r="AL136" s="14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</row>
    <row r="137" spans="2:75">
      <c r="B137"/>
      <c r="C137"/>
      <c r="D137"/>
      <c r="E137"/>
      <c r="AJ137"/>
      <c r="AK137"/>
      <c r="AL137" s="14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</row>
    <row r="138" spans="2:75">
      <c r="B138"/>
      <c r="C138"/>
      <c r="D138"/>
      <c r="E138"/>
      <c r="AJ138"/>
      <c r="AK138"/>
      <c r="AL138" s="14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</row>
    <row r="139" spans="2:75">
      <c r="B139"/>
      <c r="C139"/>
      <c r="D139"/>
      <c r="E139"/>
      <c r="AJ139"/>
      <c r="AK139"/>
      <c r="AL139" s="14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</row>
    <row r="140" spans="2:75">
      <c r="B140"/>
      <c r="C140"/>
      <c r="D140"/>
      <c r="E140"/>
      <c r="AJ140"/>
      <c r="AK140"/>
      <c r="AL140" s="14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</row>
    <row r="141" spans="2:75">
      <c r="B141"/>
      <c r="C141"/>
      <c r="D141"/>
      <c r="E141"/>
      <c r="AJ141"/>
      <c r="AK141"/>
      <c r="AL141" s="14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</row>
    <row r="142" spans="2:75">
      <c r="B142"/>
      <c r="C142"/>
      <c r="D142"/>
      <c r="E142"/>
      <c r="AJ142"/>
      <c r="AK142"/>
      <c r="AL142" s="14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</row>
    <row r="143" spans="2:75">
      <c r="B143"/>
      <c r="C143"/>
      <c r="D143"/>
      <c r="E143"/>
      <c r="AJ143"/>
      <c r="AK143"/>
      <c r="AL143" s="14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</row>
    <row r="144" spans="2:75">
      <c r="B144"/>
      <c r="C144"/>
      <c r="D144"/>
      <c r="E144"/>
      <c r="AJ144"/>
      <c r="AK144"/>
      <c r="AL144" s="14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</row>
    <row r="145" spans="2:75">
      <c r="B145"/>
      <c r="C145"/>
      <c r="D145"/>
      <c r="E145"/>
      <c r="AJ145"/>
      <c r="AK145"/>
      <c r="AL145" s="14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</row>
    <row r="146" spans="2:75">
      <c r="B146"/>
      <c r="C146"/>
      <c r="D146"/>
      <c r="E146"/>
      <c r="AJ146"/>
      <c r="AK146"/>
      <c r="AL146" s="14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</row>
    <row r="147" spans="2:75">
      <c r="B147"/>
      <c r="C147"/>
      <c r="D147"/>
      <c r="E147"/>
      <c r="AJ147"/>
      <c r="AK147"/>
      <c r="AL147" s="14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</row>
    <row r="148" spans="2:75">
      <c r="B148"/>
      <c r="C148"/>
      <c r="D148"/>
      <c r="E148"/>
      <c r="AJ148"/>
      <c r="AK148"/>
      <c r="AL148" s="14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</row>
    <row r="149" spans="2:75">
      <c r="B149"/>
      <c r="C149"/>
      <c r="D149"/>
      <c r="E149"/>
      <c r="AJ149"/>
      <c r="AK149"/>
      <c r="AL149" s="14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</row>
    <row r="150" spans="2:75">
      <c r="B150"/>
      <c r="C150"/>
      <c r="D150"/>
      <c r="E150"/>
      <c r="AJ150"/>
      <c r="AK150"/>
      <c r="AL150" s="14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</row>
    <row r="151" spans="2:75">
      <c r="B151"/>
      <c r="C151"/>
      <c r="D151"/>
      <c r="E151"/>
      <c r="AJ151"/>
      <c r="AK151"/>
      <c r="AL151" s="14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</row>
    <row r="152" spans="2:75">
      <c r="B152"/>
      <c r="C152"/>
      <c r="D152"/>
      <c r="E152"/>
      <c r="AJ152"/>
      <c r="AK152"/>
      <c r="AL152" s="14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</row>
    <row r="153" spans="2:75">
      <c r="B153"/>
      <c r="C153"/>
      <c r="D153"/>
      <c r="E153"/>
      <c r="AJ153"/>
      <c r="AK153"/>
      <c r="AL153" s="14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</row>
    <row r="154" spans="2:75">
      <c r="B154"/>
      <c r="C154"/>
      <c r="D154"/>
      <c r="E154"/>
      <c r="AJ154"/>
      <c r="AK154"/>
      <c r="AL154" s="14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</row>
    <row r="155" spans="2:75">
      <c r="B155"/>
      <c r="C155"/>
      <c r="D155"/>
      <c r="E155"/>
      <c r="AJ155"/>
      <c r="AK155"/>
      <c r="AL155" s="14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</row>
    <row r="156" spans="2:75">
      <c r="B156"/>
      <c r="C156"/>
      <c r="D156"/>
      <c r="E156"/>
      <c r="AJ156"/>
      <c r="AK156"/>
      <c r="AL156" s="14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</row>
    <row r="157" spans="2:75">
      <c r="B157"/>
      <c r="C157"/>
      <c r="D157"/>
      <c r="E157"/>
      <c r="AJ157"/>
      <c r="AK157"/>
      <c r="AL157" s="14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</row>
    <row r="158" spans="2:75">
      <c r="B158"/>
      <c r="C158"/>
      <c r="D158"/>
      <c r="E158"/>
      <c r="AJ158"/>
      <c r="AK158"/>
      <c r="AL158" s="14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</row>
    <row r="159" spans="2:75">
      <c r="B159"/>
      <c r="C159"/>
      <c r="D159"/>
      <c r="E159"/>
      <c r="AJ159"/>
      <c r="AK159"/>
      <c r="AL159" s="14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</row>
    <row r="160" spans="2:75">
      <c r="B160"/>
      <c r="C160"/>
      <c r="D160"/>
      <c r="E160"/>
      <c r="AJ160"/>
      <c r="AK160"/>
      <c r="AL160" s="14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</row>
    <row r="161" spans="2:75">
      <c r="B161"/>
      <c r="C161"/>
      <c r="D161"/>
      <c r="E161"/>
      <c r="AJ161"/>
      <c r="AK161"/>
      <c r="AL161" s="14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</row>
    <row r="162" spans="2:75">
      <c r="B162"/>
      <c r="C162"/>
      <c r="D162"/>
      <c r="E162"/>
      <c r="AJ162"/>
      <c r="AK162"/>
      <c r="AL162" s="14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</row>
    <row r="163" spans="2:75">
      <c r="B163"/>
      <c r="C163"/>
      <c r="D163"/>
      <c r="E163"/>
      <c r="AJ163"/>
      <c r="AK163"/>
      <c r="AL163" s="14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</row>
    <row r="164" spans="2:75">
      <c r="B164"/>
      <c r="C164"/>
      <c r="D164"/>
      <c r="E164"/>
      <c r="AJ164"/>
      <c r="AK164"/>
      <c r="AL164" s="14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</row>
    <row r="165" spans="2:75">
      <c r="B165"/>
      <c r="C165"/>
      <c r="D165"/>
      <c r="E165"/>
      <c r="AJ165"/>
      <c r="AK165"/>
      <c r="AL165" s="14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</row>
    <row r="166" spans="2:75">
      <c r="B166"/>
      <c r="C166"/>
      <c r="D166"/>
      <c r="E166"/>
      <c r="AJ166"/>
      <c r="AK166"/>
      <c r="AL166" s="14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</row>
    <row r="167" spans="2:75">
      <c r="B167"/>
      <c r="C167"/>
      <c r="D167"/>
      <c r="E167"/>
      <c r="AJ167"/>
      <c r="AK167"/>
      <c r="AL167" s="14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</row>
    <row r="168" spans="2:75">
      <c r="B168"/>
      <c r="C168"/>
      <c r="D168"/>
      <c r="E168"/>
      <c r="AJ168"/>
      <c r="AK168"/>
      <c r="AL168" s="14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</row>
    <row r="169" spans="2:75">
      <c r="B169"/>
      <c r="C169"/>
      <c r="D169"/>
      <c r="E169"/>
      <c r="AJ169"/>
      <c r="AK169"/>
      <c r="AL169" s="14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</row>
    <row r="170" spans="2:75">
      <c r="B170"/>
      <c r="C170"/>
      <c r="D170"/>
      <c r="E170"/>
      <c r="AJ170"/>
      <c r="AK170"/>
      <c r="AL170" s="14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</row>
    <row r="171" spans="2:75">
      <c r="B171"/>
      <c r="C171"/>
      <c r="D171"/>
      <c r="E171"/>
      <c r="AJ171"/>
      <c r="AK171"/>
      <c r="AL171" s="14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</row>
    <row r="172" spans="2:75">
      <c r="B172"/>
      <c r="C172"/>
      <c r="D172"/>
      <c r="E172"/>
      <c r="AJ172"/>
      <c r="AK172"/>
      <c r="AL172" s="14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</row>
    <row r="173" spans="2:75">
      <c r="B173"/>
      <c r="C173"/>
      <c r="D173"/>
      <c r="E173"/>
      <c r="AJ173"/>
      <c r="AK173"/>
      <c r="AL173" s="14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</row>
    <row r="174" spans="2:75">
      <c r="B174"/>
      <c r="C174"/>
      <c r="D174"/>
      <c r="E174"/>
      <c r="AJ174"/>
      <c r="AK174"/>
      <c r="AL174" s="14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</row>
    <row r="175" spans="2:75">
      <c r="B175"/>
      <c r="C175"/>
      <c r="D175"/>
      <c r="E175"/>
      <c r="AJ175"/>
      <c r="AK175"/>
      <c r="AL175" s="14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</row>
    <row r="176" spans="2:75">
      <c r="B176"/>
      <c r="C176"/>
      <c r="D176"/>
      <c r="E176"/>
      <c r="AJ176"/>
      <c r="AK176"/>
      <c r="AL176" s="14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</row>
    <row r="177" spans="2:75">
      <c r="B177"/>
      <c r="C177"/>
      <c r="D177"/>
      <c r="E177"/>
      <c r="AJ177"/>
      <c r="AK177"/>
      <c r="AL177" s="14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</row>
    <row r="178" spans="2:75">
      <c r="B178"/>
      <c r="C178"/>
      <c r="D178"/>
      <c r="E178"/>
      <c r="AJ178"/>
      <c r="AK178"/>
      <c r="AL178" s="14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</row>
    <row r="179" spans="2:75">
      <c r="B179"/>
      <c r="C179"/>
      <c r="D179"/>
      <c r="E179"/>
      <c r="AJ179"/>
      <c r="AK179"/>
      <c r="AL179" s="14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</row>
    <row r="180" spans="2:75">
      <c r="B180"/>
      <c r="C180"/>
      <c r="D180"/>
      <c r="E180"/>
      <c r="AJ180"/>
      <c r="AK180"/>
      <c r="AL180" s="14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</row>
    <row r="181" spans="2:75">
      <c r="B181"/>
      <c r="C181"/>
      <c r="D181"/>
      <c r="E181"/>
      <c r="AJ181"/>
      <c r="AK181"/>
      <c r="AL181" s="14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</row>
    <row r="182" spans="2:75">
      <c r="B182"/>
      <c r="C182"/>
      <c r="D182"/>
      <c r="E182"/>
      <c r="AJ182"/>
      <c r="AK182"/>
      <c r="AL182" s="14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</row>
    <row r="183" spans="2:75">
      <c r="B183"/>
      <c r="C183"/>
      <c r="D183"/>
      <c r="E183"/>
      <c r="AJ183"/>
      <c r="AK183"/>
      <c r="AL183" s="14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</row>
    <row r="184" spans="2:75">
      <c r="B184"/>
      <c r="C184"/>
      <c r="D184"/>
      <c r="E184"/>
      <c r="AJ184"/>
      <c r="AK184"/>
      <c r="AL184" s="14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</row>
    <row r="185" spans="2:75">
      <c r="B185"/>
      <c r="C185"/>
      <c r="D185"/>
      <c r="E185"/>
      <c r="AJ185"/>
      <c r="AK185"/>
      <c r="AL185" s="14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</row>
    <row r="186" spans="2:75">
      <c r="B186"/>
      <c r="C186"/>
      <c r="D186"/>
      <c r="E186"/>
      <c r="AJ186"/>
      <c r="AK186"/>
      <c r="AL186" s="14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</row>
    <row r="187" spans="2:75">
      <c r="B187"/>
      <c r="C187"/>
      <c r="D187"/>
      <c r="E187"/>
      <c r="AJ187"/>
      <c r="AK187"/>
      <c r="AL187" s="14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</row>
    <row r="188" spans="2:75">
      <c r="B188"/>
      <c r="C188"/>
      <c r="D188"/>
      <c r="E188"/>
      <c r="AJ188"/>
      <c r="AK188"/>
      <c r="AL188" s="14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</row>
    <row r="189" spans="2:75">
      <c r="B189"/>
      <c r="C189"/>
      <c r="D189"/>
      <c r="E189"/>
      <c r="AJ189"/>
      <c r="AK189"/>
      <c r="AL189" s="14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</row>
    <row r="190" spans="2:75">
      <c r="B190"/>
      <c r="C190"/>
      <c r="D190"/>
      <c r="E190"/>
      <c r="AJ190"/>
      <c r="AK190"/>
      <c r="AL190" s="14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</row>
    <row r="191" spans="2:75">
      <c r="B191"/>
      <c r="C191"/>
      <c r="D191"/>
      <c r="E191"/>
      <c r="AJ191"/>
      <c r="AK191"/>
      <c r="AL191" s="14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</row>
    <row r="192" spans="2:75">
      <c r="B192"/>
      <c r="C192"/>
      <c r="D192"/>
      <c r="E192"/>
      <c r="AJ192"/>
      <c r="AK192"/>
      <c r="AL192" s="14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</row>
    <row r="193" spans="2:75">
      <c r="B193"/>
      <c r="C193"/>
      <c r="D193"/>
      <c r="E193"/>
      <c r="AJ193"/>
      <c r="AK193"/>
      <c r="AL193" s="14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</row>
    <row r="194" spans="2:75">
      <c r="B194"/>
      <c r="C194"/>
      <c r="D194"/>
      <c r="E194"/>
      <c r="AJ194"/>
      <c r="AK194"/>
      <c r="AL194" s="14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</row>
    <row r="195" spans="2:75">
      <c r="B195"/>
      <c r="C195"/>
      <c r="D195"/>
      <c r="E195"/>
      <c r="AJ195"/>
      <c r="AK195"/>
      <c r="AL195" s="14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</row>
    <row r="196" spans="2:75">
      <c r="B196"/>
      <c r="C196"/>
      <c r="D196"/>
      <c r="E196"/>
      <c r="AJ196"/>
      <c r="AK196"/>
      <c r="AL196" s="14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</row>
    <row r="197" spans="2:75">
      <c r="B197"/>
      <c r="C197"/>
      <c r="D197"/>
      <c r="E197"/>
      <c r="AJ197"/>
      <c r="AK197"/>
      <c r="AL197" s="14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</row>
    <row r="198" spans="2:75">
      <c r="B198"/>
      <c r="C198"/>
      <c r="D198"/>
      <c r="E198"/>
      <c r="AJ198"/>
      <c r="AK198"/>
      <c r="AL198" s="14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</row>
    <row r="199" spans="2:75">
      <c r="B199"/>
      <c r="C199"/>
      <c r="D199"/>
      <c r="E199"/>
      <c r="AJ199"/>
      <c r="AK199"/>
      <c r="AL199" s="14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</row>
    <row r="200" spans="2:75">
      <c r="B200"/>
      <c r="C200"/>
      <c r="D200"/>
      <c r="E200"/>
      <c r="AJ200"/>
      <c r="AK200"/>
      <c r="AL200" s="14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</row>
    <row r="201" spans="2:75">
      <c r="B201"/>
      <c r="C201"/>
      <c r="D201"/>
      <c r="E201"/>
      <c r="AJ201"/>
      <c r="AK201"/>
      <c r="AL201" s="14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</row>
    <row r="202" spans="2:75">
      <c r="B202"/>
      <c r="C202"/>
      <c r="D202"/>
      <c r="E202"/>
      <c r="AJ202"/>
      <c r="AK202"/>
      <c r="AL202" s="14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</row>
    <row r="203" spans="2:75">
      <c r="B203"/>
      <c r="C203"/>
      <c r="D203"/>
      <c r="E203"/>
      <c r="AJ203"/>
      <c r="AK203"/>
      <c r="AL203" s="14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</row>
    <row r="204" spans="2:75">
      <c r="B204"/>
      <c r="C204"/>
      <c r="D204"/>
      <c r="E204"/>
      <c r="AJ204"/>
      <c r="AK204"/>
      <c r="AL204" s="14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</row>
    <row r="205" spans="2:75">
      <c r="B205"/>
      <c r="C205"/>
      <c r="D205"/>
      <c r="E205"/>
      <c r="AJ205"/>
      <c r="AK205"/>
      <c r="AL205" s="14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</row>
    <row r="206" spans="2:75">
      <c r="B206"/>
      <c r="C206"/>
      <c r="D206"/>
      <c r="E206"/>
      <c r="AJ206"/>
      <c r="AK206"/>
      <c r="AL206" s="14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</row>
    <row r="207" spans="2:75">
      <c r="B207"/>
      <c r="C207"/>
      <c r="D207"/>
      <c r="E207"/>
      <c r="AJ207"/>
      <c r="AK207"/>
      <c r="AL207" s="14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</row>
    <row r="208" spans="2:75">
      <c r="B208"/>
      <c r="C208"/>
      <c r="D208"/>
      <c r="E208"/>
      <c r="AJ208"/>
      <c r="AK208"/>
      <c r="AL208" s="14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</row>
    <row r="209" spans="2:75">
      <c r="B209"/>
      <c r="C209"/>
      <c r="D209"/>
      <c r="E209"/>
      <c r="AJ209"/>
      <c r="AK209"/>
      <c r="AL209" s="14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</row>
    <row r="210" spans="2:75">
      <c r="B210"/>
      <c r="C210"/>
      <c r="D210"/>
      <c r="E210"/>
      <c r="AJ210"/>
      <c r="AK210"/>
      <c r="AL210" s="14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</row>
    <row r="211" spans="2:75">
      <c r="B211"/>
      <c r="C211"/>
      <c r="D211"/>
      <c r="E211"/>
      <c r="AJ211"/>
      <c r="AK211"/>
      <c r="AL211" s="14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</row>
    <row r="212" spans="2:75">
      <c r="B212"/>
      <c r="C212"/>
      <c r="D212"/>
      <c r="E212"/>
      <c r="AJ212"/>
      <c r="AK212"/>
      <c r="AL212" s="14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</row>
    <row r="213" spans="2:75">
      <c r="B213"/>
      <c r="C213"/>
      <c r="D213"/>
      <c r="E213"/>
      <c r="AJ213"/>
      <c r="AK213"/>
      <c r="AL213" s="14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</row>
    <row r="214" spans="2:75">
      <c r="B214"/>
      <c r="C214"/>
      <c r="D214"/>
      <c r="E214"/>
      <c r="AJ214"/>
      <c r="AK214"/>
      <c r="AL214" s="14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</row>
    <row r="215" spans="2:75">
      <c r="B215"/>
      <c r="C215"/>
      <c r="D215"/>
      <c r="E215"/>
      <c r="AJ215"/>
      <c r="AK215"/>
      <c r="AL215" s="14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</row>
    <row r="216" spans="2:75">
      <c r="B216"/>
      <c r="C216"/>
      <c r="D216"/>
      <c r="E216"/>
      <c r="AJ216"/>
      <c r="AK216"/>
      <c r="AL216" s="14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</row>
    <row r="217" spans="2:75">
      <c r="B217"/>
      <c r="C217"/>
      <c r="D217"/>
      <c r="E217"/>
      <c r="AJ217"/>
      <c r="AK217"/>
      <c r="AL217" s="14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</row>
    <row r="218" spans="2:75">
      <c r="B218"/>
      <c r="C218"/>
      <c r="D218"/>
      <c r="E218"/>
      <c r="AJ218"/>
      <c r="AK218"/>
      <c r="AL218" s="14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</row>
    <row r="219" spans="2:75">
      <c r="B219"/>
      <c r="C219"/>
      <c r="D219"/>
      <c r="E219"/>
      <c r="AJ219"/>
      <c r="AK219"/>
      <c r="AL219" s="14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</row>
    <row r="220" spans="2:75">
      <c r="B220"/>
      <c r="C220"/>
      <c r="D220"/>
      <c r="E220"/>
      <c r="AJ220"/>
      <c r="AK220"/>
      <c r="AL220" s="14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</row>
    <row r="221" spans="2:75">
      <c r="B221"/>
      <c r="C221"/>
      <c r="D221"/>
      <c r="E221"/>
      <c r="AJ221"/>
      <c r="AK221"/>
      <c r="AL221" s="14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</row>
    <row r="222" spans="2:75">
      <c r="B222"/>
      <c r="C222"/>
      <c r="D222"/>
      <c r="E222"/>
      <c r="AJ222"/>
      <c r="AK222"/>
      <c r="AL222" s="14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</row>
    <row r="223" spans="2:75">
      <c r="B223"/>
      <c r="C223"/>
      <c r="D223"/>
      <c r="E223"/>
      <c r="AJ223"/>
      <c r="AK223"/>
      <c r="AL223" s="14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</row>
    <row r="224" spans="2:75">
      <c r="B224"/>
      <c r="C224"/>
      <c r="D224"/>
      <c r="E224"/>
      <c r="AJ224"/>
      <c r="AK224"/>
      <c r="AL224" s="14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</row>
    <row r="225" spans="2:75">
      <c r="B225"/>
      <c r="C225"/>
      <c r="D225"/>
      <c r="E225"/>
      <c r="AJ225"/>
      <c r="AK225"/>
      <c r="AL225" s="14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</row>
    <row r="226" spans="2:75">
      <c r="B226"/>
      <c r="C226"/>
      <c r="D226"/>
      <c r="E226"/>
      <c r="AJ226"/>
      <c r="AK226"/>
      <c r="AL226" s="14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</row>
    <row r="227" spans="2:75">
      <c r="B227"/>
      <c r="C227"/>
      <c r="D227"/>
      <c r="E227"/>
      <c r="AJ227"/>
      <c r="AK227"/>
      <c r="AL227" s="14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</row>
    <row r="228" spans="2:75">
      <c r="B228"/>
      <c r="C228"/>
      <c r="D228"/>
      <c r="E228"/>
      <c r="AJ228"/>
      <c r="AK228"/>
      <c r="AL228" s="14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</row>
    <row r="229" spans="2:75">
      <c r="B229"/>
      <c r="C229"/>
      <c r="D229"/>
      <c r="E229"/>
      <c r="AJ229"/>
      <c r="AK229"/>
      <c r="AL229" s="14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</row>
    <row r="230" spans="2:75">
      <c r="B230"/>
      <c r="C230"/>
      <c r="D230"/>
      <c r="E230"/>
      <c r="AJ230"/>
      <c r="AK230"/>
      <c r="AL230" s="14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</row>
    <row r="231" spans="2:75">
      <c r="B231"/>
      <c r="C231"/>
      <c r="D231"/>
      <c r="E231"/>
      <c r="AJ231"/>
      <c r="AK231"/>
      <c r="AL231" s="14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</row>
    <row r="232" spans="2:75">
      <c r="B232"/>
      <c r="C232"/>
      <c r="D232"/>
      <c r="E232"/>
      <c r="AJ232"/>
      <c r="AK232"/>
      <c r="AL232" s="14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</row>
    <row r="233" spans="2:75">
      <c r="B233"/>
      <c r="C233"/>
      <c r="D233"/>
      <c r="E233"/>
      <c r="AJ233"/>
      <c r="AK233"/>
      <c r="AL233" s="14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</row>
    <row r="234" spans="2:75">
      <c r="B234"/>
      <c r="C234"/>
      <c r="D234"/>
      <c r="E234"/>
      <c r="AJ234"/>
      <c r="AK234"/>
      <c r="AL234" s="14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</row>
    <row r="235" spans="2:75">
      <c r="B235"/>
      <c r="C235"/>
      <c r="D235"/>
      <c r="E235"/>
      <c r="AJ235"/>
      <c r="AK235"/>
      <c r="AL235" s="14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</row>
    <row r="236" spans="2:75">
      <c r="B236"/>
      <c r="C236"/>
      <c r="D236"/>
      <c r="E236"/>
      <c r="AJ236"/>
      <c r="AK236"/>
      <c r="AL236" s="14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</row>
    <row r="237" spans="2:75">
      <c r="B237"/>
      <c r="C237"/>
      <c r="D237"/>
      <c r="E237"/>
      <c r="AJ237"/>
      <c r="AK237"/>
      <c r="AL237" s="14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</row>
    <row r="238" spans="2:75">
      <c r="B238"/>
      <c r="C238"/>
      <c r="D238"/>
      <c r="E238"/>
      <c r="AJ238"/>
      <c r="AK238"/>
      <c r="AL238" s="14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</row>
    <row r="239" spans="2:75">
      <c r="B239"/>
      <c r="C239"/>
      <c r="D239"/>
      <c r="E239"/>
      <c r="AJ239"/>
      <c r="AK239"/>
      <c r="AL239" s="14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</row>
    <row r="240" spans="2:75">
      <c r="B240"/>
      <c r="C240"/>
      <c r="D240"/>
      <c r="E240"/>
      <c r="AJ240"/>
      <c r="AK240"/>
      <c r="AL240" s="14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</row>
    <row r="241" spans="2:75">
      <c r="B241"/>
      <c r="C241"/>
      <c r="D241"/>
      <c r="E241"/>
      <c r="AJ241"/>
      <c r="AK241"/>
      <c r="AL241" s="14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</row>
    <row r="242" spans="2:75">
      <c r="B242"/>
      <c r="C242"/>
      <c r="D242"/>
      <c r="E242"/>
      <c r="AJ242"/>
      <c r="AK242"/>
      <c r="AL242" s="14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</row>
    <row r="243" spans="2:75">
      <c r="B243"/>
      <c r="C243"/>
      <c r="D243"/>
      <c r="E243"/>
      <c r="AJ243"/>
      <c r="AK243"/>
      <c r="AL243" s="14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</row>
    <row r="244" spans="2:75">
      <c r="B244"/>
      <c r="C244"/>
      <c r="D244"/>
      <c r="E244"/>
      <c r="AJ244"/>
      <c r="AK244"/>
      <c r="AL244" s="14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</row>
    <row r="245" spans="2:75">
      <c r="B245"/>
      <c r="C245"/>
      <c r="D245"/>
      <c r="E245"/>
      <c r="AJ245"/>
      <c r="AK245"/>
      <c r="AL245" s="14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</row>
    <row r="246" spans="2:75">
      <c r="B246"/>
      <c r="C246"/>
      <c r="D246"/>
      <c r="E246"/>
      <c r="AJ246"/>
      <c r="AK246"/>
      <c r="AL246" s="14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</row>
    <row r="247" spans="2:75">
      <c r="B247"/>
      <c r="C247"/>
      <c r="D247"/>
      <c r="E247"/>
      <c r="AJ247"/>
      <c r="AK247"/>
      <c r="AL247" s="14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</row>
    <row r="248" spans="2:75">
      <c r="B248"/>
      <c r="C248"/>
      <c r="D248"/>
      <c r="E248"/>
      <c r="AJ248"/>
      <c r="AK248"/>
      <c r="AL248" s="14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</row>
    <row r="249" spans="2:75">
      <c r="B249"/>
      <c r="C249"/>
      <c r="D249"/>
      <c r="E249"/>
      <c r="AJ249"/>
      <c r="AK249"/>
      <c r="AL249" s="14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</row>
    <row r="250" spans="2:75">
      <c r="B250"/>
      <c r="C250"/>
      <c r="D250"/>
      <c r="E250"/>
      <c r="AJ250"/>
      <c r="AK250"/>
      <c r="AL250" s="14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</row>
    <row r="251" spans="2:75">
      <c r="B251"/>
      <c r="C251"/>
      <c r="D251"/>
      <c r="E251"/>
      <c r="AJ251"/>
      <c r="AK251"/>
      <c r="AL251" s="14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</row>
    <row r="252" spans="2:75">
      <c r="B252"/>
      <c r="C252"/>
      <c r="D252"/>
      <c r="E252"/>
      <c r="AJ252"/>
      <c r="AK252"/>
      <c r="AL252" s="14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</row>
    <row r="253" spans="2:75">
      <c r="B253"/>
      <c r="C253"/>
      <c r="D253"/>
      <c r="E253"/>
      <c r="AJ253"/>
      <c r="AK253"/>
      <c r="AL253" s="14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</row>
    <row r="254" spans="2:75">
      <c r="B254"/>
      <c r="C254"/>
      <c r="D254"/>
      <c r="E254"/>
      <c r="AJ254"/>
      <c r="AK254"/>
      <c r="AL254" s="14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</row>
    <row r="255" spans="2:75">
      <c r="B255"/>
      <c r="C255"/>
      <c r="D255"/>
      <c r="E255"/>
      <c r="AJ255"/>
      <c r="AK255"/>
      <c r="AL255" s="14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</row>
    <row r="256" spans="2:75">
      <c r="B256"/>
      <c r="C256"/>
      <c r="D256"/>
      <c r="E256"/>
      <c r="AJ256"/>
      <c r="AK256"/>
      <c r="AL256" s="14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</row>
    <row r="257" spans="2:75">
      <c r="B257"/>
      <c r="C257"/>
      <c r="D257"/>
      <c r="E257"/>
      <c r="AJ257"/>
      <c r="AK257"/>
      <c r="AL257" s="14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</row>
    <row r="258" spans="2:75">
      <c r="B258"/>
      <c r="C258"/>
      <c r="D258"/>
      <c r="E258"/>
      <c r="AJ258"/>
      <c r="AK258"/>
      <c r="AL258" s="14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</row>
    <row r="259" spans="2:75">
      <c r="B259"/>
      <c r="C259"/>
      <c r="D259"/>
      <c r="E259"/>
      <c r="AJ259"/>
      <c r="AK259"/>
      <c r="AL259" s="14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</row>
    <row r="260" spans="2:75">
      <c r="B260"/>
      <c r="C260"/>
      <c r="D260"/>
      <c r="E260"/>
      <c r="AJ260"/>
      <c r="AK260"/>
      <c r="AL260" s="14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</row>
    <row r="261" spans="2:75">
      <c r="B261"/>
      <c r="C261"/>
      <c r="D261"/>
      <c r="E261"/>
      <c r="AJ261"/>
      <c r="AK261"/>
      <c r="AL261" s="14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</row>
    <row r="262" spans="2:75">
      <c r="B262"/>
      <c r="C262"/>
      <c r="D262"/>
      <c r="E262"/>
      <c r="AJ262"/>
      <c r="AK262"/>
      <c r="AL262" s="14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</row>
    <row r="263" spans="2:75">
      <c r="B263"/>
      <c r="C263"/>
      <c r="D263"/>
      <c r="E263"/>
      <c r="AJ263"/>
      <c r="AK263"/>
      <c r="AL263" s="14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</row>
    <row r="264" spans="2:75">
      <c r="B264"/>
      <c r="C264"/>
      <c r="D264"/>
      <c r="E264"/>
      <c r="AJ264"/>
      <c r="AK264"/>
      <c r="AL264" s="14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</row>
    <row r="265" spans="2:75">
      <c r="B265"/>
      <c r="C265"/>
      <c r="D265"/>
      <c r="E265"/>
      <c r="AJ265"/>
      <c r="AK265"/>
      <c r="AL265" s="14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</row>
    <row r="266" spans="2:75">
      <c r="B266"/>
      <c r="C266"/>
      <c r="D266"/>
      <c r="E266"/>
      <c r="AJ266"/>
      <c r="AK266"/>
      <c r="AL266" s="14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</row>
    <row r="267" spans="2:75">
      <c r="B267"/>
      <c r="C267"/>
      <c r="D267"/>
      <c r="E267"/>
      <c r="AJ267"/>
      <c r="AK267"/>
      <c r="AL267" s="14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</row>
    <row r="268" spans="2:75">
      <c r="B268"/>
      <c r="C268"/>
      <c r="D268"/>
      <c r="E268"/>
      <c r="AJ268"/>
      <c r="AK268"/>
      <c r="AL268" s="14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</row>
    <row r="269" spans="2:75">
      <c r="B269"/>
      <c r="C269"/>
      <c r="D269"/>
      <c r="E269"/>
      <c r="AJ269"/>
      <c r="AK269"/>
      <c r="AL269" s="14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</row>
    <row r="270" spans="2:75">
      <c r="B270"/>
      <c r="C270"/>
      <c r="D270"/>
      <c r="E270"/>
      <c r="AJ270"/>
      <c r="AK270"/>
      <c r="AL270" s="14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</row>
    <row r="271" spans="2:75">
      <c r="B271"/>
      <c r="C271"/>
      <c r="D271"/>
      <c r="E271"/>
      <c r="AJ271"/>
      <c r="AK271"/>
      <c r="AL271" s="14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</row>
    <row r="272" spans="2:75">
      <c r="B272"/>
      <c r="C272"/>
      <c r="D272"/>
      <c r="E272"/>
      <c r="AJ272"/>
      <c r="AK272"/>
      <c r="AL272" s="14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</row>
    <row r="273" spans="2:75">
      <c r="B273"/>
      <c r="C273"/>
      <c r="D273"/>
      <c r="E273"/>
      <c r="AJ273"/>
      <c r="AK273"/>
      <c r="AL273" s="14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</row>
    <row r="274" spans="2:75">
      <c r="B274"/>
      <c r="C274"/>
      <c r="D274"/>
      <c r="E274"/>
      <c r="AJ274"/>
      <c r="AK274"/>
      <c r="AL274" s="14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</row>
    <row r="275" spans="2:75">
      <c r="B275"/>
      <c r="C275"/>
      <c r="D275"/>
      <c r="E275"/>
      <c r="AJ275"/>
      <c r="AK275"/>
      <c r="AL275" s="14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</row>
    <row r="276" spans="2:75">
      <c r="B276"/>
      <c r="C276"/>
      <c r="D276"/>
      <c r="E276"/>
      <c r="AJ276"/>
      <c r="AK276"/>
      <c r="AL276" s="14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</row>
    <row r="277" spans="2:75">
      <c r="B277"/>
      <c r="C277"/>
      <c r="D277"/>
      <c r="E277"/>
      <c r="AJ277"/>
      <c r="AK277"/>
      <c r="AL277" s="14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</row>
    <row r="278" spans="2:75">
      <c r="B278"/>
      <c r="C278"/>
      <c r="D278"/>
      <c r="E278"/>
      <c r="AJ278"/>
      <c r="AK278"/>
      <c r="AL278" s="14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</row>
    <row r="279" spans="2:75">
      <c r="B279"/>
      <c r="C279"/>
      <c r="D279"/>
      <c r="E279"/>
      <c r="AJ279"/>
      <c r="AK279"/>
      <c r="AL279" s="14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</row>
    <row r="280" spans="2:75">
      <c r="B280"/>
      <c r="C280"/>
      <c r="D280"/>
      <c r="E280"/>
      <c r="AJ280"/>
      <c r="AK280"/>
      <c r="AL280" s="14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</row>
    <row r="281" spans="2:75">
      <c r="B281"/>
      <c r="C281"/>
      <c r="D281"/>
      <c r="E281"/>
      <c r="AJ281"/>
      <c r="AK281"/>
      <c r="AL281" s="14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</row>
    <row r="282" spans="2:75">
      <c r="B282"/>
      <c r="C282"/>
      <c r="D282"/>
      <c r="E282"/>
      <c r="AJ282"/>
      <c r="AK282"/>
      <c r="AL282" s="14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</row>
    <row r="283" spans="2:75">
      <c r="B283"/>
      <c r="C283"/>
      <c r="D283"/>
      <c r="E283"/>
      <c r="AJ283"/>
      <c r="AK283"/>
      <c r="AL283" s="14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</row>
    <row r="284" spans="2:75">
      <c r="B284"/>
      <c r="C284"/>
      <c r="D284"/>
      <c r="E284"/>
      <c r="AJ284"/>
      <c r="AK284"/>
      <c r="AL284" s="14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</row>
    <row r="285" spans="2:75">
      <c r="B285"/>
      <c r="C285"/>
      <c r="D285"/>
      <c r="E285"/>
      <c r="AJ285"/>
      <c r="AK285"/>
      <c r="AL285" s="14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</row>
    <row r="286" spans="2:75">
      <c r="B286"/>
      <c r="C286"/>
      <c r="D286"/>
      <c r="E286"/>
      <c r="AJ286"/>
      <c r="AK286"/>
      <c r="AL286" s="14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</row>
    <row r="287" spans="2:75">
      <c r="B287"/>
      <c r="C287"/>
      <c r="D287"/>
      <c r="E287"/>
      <c r="AJ287"/>
      <c r="AK287"/>
      <c r="AL287" s="14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</row>
    <row r="288" spans="2:75">
      <c r="B288"/>
      <c r="C288"/>
      <c r="D288"/>
      <c r="E288"/>
      <c r="AJ288"/>
      <c r="AK288"/>
      <c r="AL288" s="14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</row>
    <row r="289" spans="2:75">
      <c r="B289"/>
      <c r="C289"/>
      <c r="D289"/>
      <c r="E289"/>
      <c r="AJ289"/>
      <c r="AK289"/>
      <c r="AL289" s="14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</row>
    <row r="290" spans="2:75">
      <c r="B290"/>
      <c r="C290"/>
      <c r="D290"/>
      <c r="E290"/>
      <c r="AJ290"/>
      <c r="AK290"/>
      <c r="AL290" s="14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</row>
    <row r="291" spans="2:75">
      <c r="B291"/>
      <c r="C291"/>
      <c r="D291"/>
      <c r="E291"/>
      <c r="AJ291"/>
      <c r="AK291"/>
      <c r="AL291" s="14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</row>
    <row r="292" spans="2:75">
      <c r="B292"/>
      <c r="C292"/>
      <c r="D292"/>
      <c r="E292"/>
      <c r="AJ292"/>
      <c r="AK292"/>
      <c r="AL292" s="14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</row>
    <row r="293" spans="2:75">
      <c r="B293"/>
      <c r="C293"/>
      <c r="D293"/>
      <c r="E293"/>
      <c r="AJ293"/>
      <c r="AK293"/>
      <c r="AL293" s="14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</row>
    <row r="294" spans="2:75">
      <c r="B294"/>
      <c r="C294"/>
      <c r="D294"/>
      <c r="E294"/>
      <c r="AJ294"/>
      <c r="AK294"/>
      <c r="AL294" s="14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</row>
    <row r="295" spans="2:75">
      <c r="B295"/>
      <c r="C295"/>
      <c r="D295"/>
      <c r="E295"/>
      <c r="AJ295"/>
      <c r="AK295"/>
      <c r="AL295" s="14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</row>
    <row r="296" spans="2:75">
      <c r="B296"/>
      <c r="C296"/>
      <c r="D296"/>
      <c r="E296"/>
      <c r="AJ296"/>
      <c r="AK296"/>
      <c r="AL296" s="14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</row>
    <row r="297" spans="2:75">
      <c r="B297"/>
      <c r="C297"/>
      <c r="D297"/>
      <c r="E297"/>
      <c r="AJ297"/>
      <c r="AK297"/>
      <c r="AL297" s="14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</row>
    <row r="298" spans="2:75">
      <c r="B298"/>
      <c r="C298"/>
      <c r="D298"/>
      <c r="E298"/>
      <c r="AJ298"/>
      <c r="AK298"/>
      <c r="AL298" s="14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</row>
    <row r="299" spans="2:75">
      <c r="B299"/>
      <c r="C299"/>
      <c r="D299"/>
      <c r="E299"/>
      <c r="AJ299"/>
      <c r="AK299"/>
      <c r="AL299" s="14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</row>
    <row r="300" spans="2:75">
      <c r="B300"/>
      <c r="C300"/>
      <c r="D300"/>
      <c r="E300"/>
      <c r="AJ300"/>
      <c r="AK300"/>
      <c r="AL300" s="14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</row>
    <row r="301" spans="2:75">
      <c r="B301"/>
      <c r="C301"/>
      <c r="D301"/>
      <c r="E301"/>
      <c r="AJ301"/>
      <c r="AK301"/>
      <c r="AL301" s="14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</row>
    <row r="302" spans="2:75">
      <c r="B302"/>
      <c r="C302"/>
      <c r="D302"/>
      <c r="E302"/>
      <c r="AJ302"/>
      <c r="AK302"/>
      <c r="AL302" s="14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</row>
    <row r="303" spans="2:75">
      <c r="B303"/>
      <c r="C303"/>
      <c r="D303"/>
      <c r="E303"/>
      <c r="AJ303"/>
      <c r="AK303"/>
      <c r="AL303" s="14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</row>
    <row r="304" spans="2:75">
      <c r="B304"/>
      <c r="C304"/>
      <c r="D304"/>
      <c r="E304"/>
      <c r="AJ304"/>
      <c r="AK304"/>
      <c r="AL304" s="14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</row>
    <row r="305" spans="2:75">
      <c r="B305"/>
      <c r="C305"/>
      <c r="D305"/>
      <c r="E305"/>
      <c r="AJ305"/>
      <c r="AK305"/>
      <c r="AL305" s="14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</row>
    <row r="306" spans="2:75">
      <c r="B306"/>
      <c r="C306"/>
      <c r="D306"/>
      <c r="E306"/>
      <c r="AJ306"/>
      <c r="AK306"/>
      <c r="AL306" s="14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</row>
    <row r="307" spans="2:75">
      <c r="B307"/>
      <c r="C307"/>
      <c r="D307"/>
      <c r="E307"/>
      <c r="AJ307"/>
      <c r="AK307"/>
      <c r="AL307" s="14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</row>
    <row r="308" spans="2:75">
      <c r="B308"/>
      <c r="C308"/>
      <c r="D308"/>
      <c r="E308"/>
      <c r="AJ308"/>
      <c r="AK308"/>
      <c r="AL308" s="14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</row>
    <row r="309" spans="2:75">
      <c r="B309"/>
      <c r="C309"/>
      <c r="D309"/>
      <c r="E309"/>
      <c r="AJ309"/>
      <c r="AK309"/>
      <c r="AL309" s="14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</row>
    <row r="310" spans="2:75">
      <c r="B310"/>
      <c r="C310"/>
      <c r="D310"/>
      <c r="E310"/>
      <c r="AJ310"/>
      <c r="AK310"/>
      <c r="AL310" s="14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</row>
    <row r="311" spans="2:75">
      <c r="B311"/>
      <c r="C311"/>
      <c r="D311"/>
      <c r="E311"/>
      <c r="AJ311"/>
      <c r="AK311"/>
      <c r="AL311" s="14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</row>
    <row r="312" spans="2:75">
      <c r="B312"/>
      <c r="C312"/>
      <c r="D312"/>
      <c r="E312"/>
      <c r="AJ312"/>
      <c r="AK312"/>
      <c r="AL312" s="14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</row>
    <row r="313" spans="2:75">
      <c r="B313"/>
      <c r="C313"/>
      <c r="D313"/>
      <c r="E313"/>
      <c r="AJ313"/>
      <c r="AK313"/>
      <c r="AL313" s="14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</row>
    <row r="314" spans="2:75">
      <c r="B314"/>
      <c r="C314"/>
      <c r="D314"/>
      <c r="E314"/>
      <c r="AJ314"/>
      <c r="AK314"/>
      <c r="AL314" s="14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</row>
    <row r="315" spans="2:75">
      <c r="B315"/>
      <c r="C315"/>
      <c r="D315"/>
      <c r="E315"/>
      <c r="AJ315"/>
      <c r="AK315"/>
      <c r="AL315" s="14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</row>
    <row r="316" spans="2:75">
      <c r="B316"/>
      <c r="C316"/>
      <c r="D316"/>
      <c r="E316"/>
      <c r="AJ316"/>
      <c r="AK316"/>
      <c r="AL316" s="14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</row>
    <row r="317" spans="2:75">
      <c r="B317"/>
      <c r="C317"/>
      <c r="D317"/>
      <c r="E317"/>
      <c r="AJ317"/>
      <c r="AK317"/>
      <c r="AL317" s="14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</row>
    <row r="318" spans="2:75">
      <c r="B318"/>
      <c r="C318"/>
      <c r="D318"/>
      <c r="E318"/>
      <c r="AJ318"/>
      <c r="AK318"/>
      <c r="AL318" s="14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</row>
    <row r="319" spans="2:75">
      <c r="B319"/>
      <c r="C319"/>
      <c r="D319"/>
      <c r="E319"/>
      <c r="AJ319"/>
      <c r="AK319"/>
      <c r="AL319" s="14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</row>
    <row r="320" spans="2:75">
      <c r="B320"/>
      <c r="C320"/>
      <c r="D320"/>
      <c r="E320"/>
      <c r="AJ320"/>
      <c r="AK320"/>
      <c r="AL320" s="14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</row>
    <row r="321" spans="2:75">
      <c r="B321"/>
      <c r="C321"/>
      <c r="D321"/>
      <c r="E321"/>
      <c r="AJ321"/>
      <c r="AK321"/>
      <c r="AL321" s="14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</row>
    <row r="322" spans="2:75">
      <c r="B322"/>
      <c r="C322"/>
      <c r="D322"/>
      <c r="E322"/>
      <c r="AJ322"/>
      <c r="AK322"/>
      <c r="AL322" s="14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  <c r="BS322" s="5"/>
      <c r="BT322" s="5"/>
      <c r="BU322" s="5"/>
      <c r="BV322" s="5"/>
      <c r="BW322" s="5"/>
    </row>
    <row r="323" spans="2:75">
      <c r="B323"/>
      <c r="C323"/>
      <c r="D323"/>
      <c r="E323"/>
      <c r="AJ323"/>
      <c r="AK323"/>
      <c r="AL323" s="14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  <c r="BR323" s="5"/>
      <c r="BS323" s="5"/>
      <c r="BT323" s="5"/>
      <c r="BU323" s="5"/>
      <c r="BV323" s="5"/>
      <c r="BW323" s="5"/>
    </row>
    <row r="324" spans="2:75">
      <c r="B324"/>
      <c r="C324"/>
      <c r="D324"/>
      <c r="E324"/>
      <c r="AJ324"/>
      <c r="AK324"/>
      <c r="AL324" s="14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  <c r="BQ324" s="5"/>
      <c r="BR324" s="5"/>
      <c r="BS324" s="5"/>
      <c r="BT324" s="5"/>
      <c r="BU324" s="5"/>
      <c r="BV324" s="5"/>
      <c r="BW324" s="5"/>
    </row>
    <row r="325" spans="2:75">
      <c r="B325"/>
      <c r="C325"/>
      <c r="D325"/>
      <c r="E325"/>
      <c r="AJ325"/>
      <c r="AK325"/>
      <c r="AL325" s="14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  <c r="BQ325" s="5"/>
      <c r="BR325" s="5"/>
      <c r="BS325" s="5"/>
      <c r="BT325" s="5"/>
      <c r="BU325" s="5"/>
      <c r="BV325" s="5"/>
      <c r="BW325" s="5"/>
    </row>
    <row r="326" spans="2:75">
      <c r="B326"/>
      <c r="C326"/>
      <c r="D326"/>
      <c r="E326"/>
      <c r="AJ326"/>
      <c r="AK326"/>
      <c r="AL326" s="14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5"/>
    </row>
    <row r="327" spans="2:75">
      <c r="B327"/>
      <c r="C327"/>
      <c r="D327"/>
      <c r="E327"/>
      <c r="AJ327"/>
      <c r="AK327"/>
      <c r="AL327" s="14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  <c r="BV327" s="5"/>
      <c r="BW327" s="5"/>
    </row>
    <row r="328" spans="2:75">
      <c r="B328"/>
      <c r="C328"/>
      <c r="D328"/>
      <c r="E328"/>
      <c r="AJ328"/>
      <c r="AK328"/>
      <c r="AL328" s="14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  <c r="BS328" s="5"/>
      <c r="BT328" s="5"/>
      <c r="BU328" s="5"/>
      <c r="BV328" s="5"/>
      <c r="BW328" s="5"/>
    </row>
    <row r="329" spans="2:75">
      <c r="B329"/>
      <c r="C329"/>
      <c r="D329"/>
      <c r="E329"/>
      <c r="AJ329"/>
      <c r="AK329"/>
      <c r="AL329" s="14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  <c r="BV329" s="5"/>
      <c r="BW329" s="5"/>
    </row>
    <row r="330" spans="2:75">
      <c r="B330"/>
      <c r="C330"/>
      <c r="D330"/>
      <c r="E330"/>
      <c r="AJ330"/>
      <c r="AK330"/>
      <c r="AL330" s="14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  <c r="BR330" s="5"/>
      <c r="BS330" s="5"/>
      <c r="BT330" s="5"/>
      <c r="BU330" s="5"/>
      <c r="BV330" s="5"/>
      <c r="BW330" s="5"/>
    </row>
    <row r="331" spans="2:75">
      <c r="B331"/>
      <c r="C331"/>
      <c r="D331"/>
      <c r="E331"/>
      <c r="AJ331"/>
      <c r="AK331"/>
      <c r="AL331" s="14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  <c r="BQ331" s="5"/>
      <c r="BR331" s="5"/>
      <c r="BS331" s="5"/>
      <c r="BT331" s="5"/>
      <c r="BU331" s="5"/>
      <c r="BV331" s="5"/>
      <c r="BW331" s="5"/>
    </row>
    <row r="332" spans="2:75">
      <c r="B332"/>
      <c r="C332"/>
      <c r="D332"/>
      <c r="E332"/>
      <c r="AJ332"/>
      <c r="AK332"/>
      <c r="AL332" s="14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  <c r="BQ332" s="5"/>
      <c r="BR332" s="5"/>
      <c r="BS332" s="5"/>
      <c r="BT332" s="5"/>
      <c r="BU332" s="5"/>
      <c r="BV332" s="5"/>
      <c r="BW332" s="5"/>
    </row>
    <row r="333" spans="2:75">
      <c r="B333"/>
      <c r="C333"/>
      <c r="D333"/>
      <c r="E333"/>
      <c r="AJ333"/>
      <c r="AK333"/>
      <c r="AL333" s="14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  <c r="BP333" s="5"/>
      <c r="BQ333" s="5"/>
      <c r="BR333" s="5"/>
      <c r="BS333" s="5"/>
      <c r="BT333" s="5"/>
      <c r="BU333" s="5"/>
      <c r="BV333" s="5"/>
      <c r="BW333" s="5"/>
    </row>
    <row r="334" spans="2:75">
      <c r="B334"/>
      <c r="C334"/>
      <c r="D334"/>
      <c r="E334"/>
      <c r="AJ334"/>
      <c r="AK334"/>
      <c r="AL334" s="14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  <c r="BP334" s="5"/>
      <c r="BQ334" s="5"/>
      <c r="BR334" s="5"/>
      <c r="BS334" s="5"/>
      <c r="BT334" s="5"/>
      <c r="BU334" s="5"/>
      <c r="BV334" s="5"/>
      <c r="BW334" s="5"/>
    </row>
    <row r="335" spans="2:75">
      <c r="B335"/>
      <c r="C335"/>
      <c r="D335"/>
      <c r="E335"/>
      <c r="AJ335"/>
      <c r="AK335"/>
      <c r="AL335" s="14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  <c r="BP335" s="5"/>
      <c r="BQ335" s="5"/>
      <c r="BR335" s="5"/>
      <c r="BS335" s="5"/>
      <c r="BT335" s="5"/>
      <c r="BU335" s="5"/>
      <c r="BV335" s="5"/>
      <c r="BW335" s="5"/>
    </row>
    <row r="336" spans="2:75">
      <c r="B336"/>
      <c r="C336"/>
      <c r="D336"/>
      <c r="E336"/>
      <c r="AJ336"/>
      <c r="AK336"/>
      <c r="AL336" s="14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  <c r="BP336" s="5"/>
      <c r="BQ336" s="5"/>
      <c r="BR336" s="5"/>
      <c r="BS336" s="5"/>
      <c r="BT336" s="5"/>
      <c r="BU336" s="5"/>
      <c r="BV336" s="5"/>
      <c r="BW336" s="5"/>
    </row>
    <row r="337" spans="2:75">
      <c r="B337"/>
      <c r="C337"/>
      <c r="D337"/>
      <c r="E337"/>
      <c r="AJ337"/>
      <c r="AK337"/>
      <c r="AL337" s="14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  <c r="BP337" s="5"/>
      <c r="BQ337" s="5"/>
      <c r="BR337" s="5"/>
      <c r="BS337" s="5"/>
      <c r="BT337" s="5"/>
      <c r="BU337" s="5"/>
      <c r="BV337" s="5"/>
      <c r="BW337" s="5"/>
    </row>
    <row r="338" spans="2:75">
      <c r="B338"/>
      <c r="C338"/>
      <c r="D338"/>
      <c r="E338"/>
      <c r="AJ338"/>
      <c r="AK338"/>
      <c r="AL338" s="14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  <c r="BO338" s="5"/>
      <c r="BP338" s="5"/>
      <c r="BQ338" s="5"/>
      <c r="BR338" s="5"/>
      <c r="BS338" s="5"/>
      <c r="BT338" s="5"/>
      <c r="BU338" s="5"/>
      <c r="BV338" s="5"/>
      <c r="BW338" s="5"/>
    </row>
    <row r="339" spans="2:75">
      <c r="B339"/>
      <c r="C339"/>
      <c r="D339"/>
      <c r="E339"/>
      <c r="AJ339"/>
      <c r="AK339"/>
      <c r="AL339" s="14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  <c r="BO339" s="5"/>
      <c r="BP339" s="5"/>
      <c r="BQ339" s="5"/>
      <c r="BR339" s="5"/>
      <c r="BS339" s="5"/>
      <c r="BT339" s="5"/>
      <c r="BU339" s="5"/>
      <c r="BV339" s="5"/>
      <c r="BW339" s="5"/>
    </row>
    <row r="340" spans="2:75">
      <c r="B340"/>
      <c r="C340"/>
      <c r="D340"/>
      <c r="E340"/>
      <c r="AJ340"/>
      <c r="AK340"/>
      <c r="AL340" s="14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5"/>
      <c r="BP340" s="5"/>
      <c r="BQ340" s="5"/>
      <c r="BR340" s="5"/>
      <c r="BS340" s="5"/>
      <c r="BT340" s="5"/>
      <c r="BU340" s="5"/>
      <c r="BV340" s="5"/>
      <c r="BW340" s="5"/>
    </row>
    <row r="341" spans="2:75">
      <c r="B341"/>
      <c r="C341"/>
      <c r="D341"/>
      <c r="E341"/>
      <c r="AJ341"/>
      <c r="AK341"/>
      <c r="AL341" s="14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  <c r="BP341" s="5"/>
      <c r="BQ341" s="5"/>
      <c r="BR341" s="5"/>
      <c r="BS341" s="5"/>
      <c r="BT341" s="5"/>
      <c r="BU341" s="5"/>
      <c r="BV341" s="5"/>
      <c r="BW341" s="5"/>
    </row>
    <row r="342" spans="2:75">
      <c r="B342"/>
      <c r="C342"/>
      <c r="D342"/>
      <c r="E342"/>
      <c r="AJ342"/>
      <c r="AK342"/>
      <c r="AL342" s="14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  <c r="BO342" s="5"/>
      <c r="BP342" s="5"/>
      <c r="BQ342" s="5"/>
      <c r="BR342" s="5"/>
      <c r="BS342" s="5"/>
      <c r="BT342" s="5"/>
      <c r="BU342" s="5"/>
      <c r="BV342" s="5"/>
      <c r="BW342" s="5"/>
    </row>
    <row r="343" spans="2:75">
      <c r="B343"/>
      <c r="C343"/>
      <c r="D343"/>
      <c r="E343"/>
      <c r="AJ343"/>
      <c r="AK343"/>
      <c r="AL343" s="14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  <c r="BP343" s="5"/>
      <c r="BQ343" s="5"/>
      <c r="BR343" s="5"/>
      <c r="BS343" s="5"/>
      <c r="BT343" s="5"/>
      <c r="BU343" s="5"/>
      <c r="BV343" s="5"/>
      <c r="BW343" s="5"/>
    </row>
    <row r="344" spans="2:75">
      <c r="B344"/>
      <c r="C344"/>
      <c r="D344"/>
      <c r="E344"/>
      <c r="AJ344"/>
      <c r="AK344"/>
      <c r="AL344" s="14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  <c r="BP344" s="5"/>
      <c r="BQ344" s="5"/>
      <c r="BR344" s="5"/>
      <c r="BS344" s="5"/>
      <c r="BT344" s="5"/>
      <c r="BU344" s="5"/>
      <c r="BV344" s="5"/>
      <c r="BW344" s="5"/>
    </row>
    <row r="345" spans="2:75">
      <c r="B345"/>
      <c r="C345"/>
      <c r="D345"/>
      <c r="E345"/>
      <c r="AJ345"/>
      <c r="AK345"/>
      <c r="AL345" s="14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  <c r="BO345" s="5"/>
      <c r="BP345" s="5"/>
      <c r="BQ345" s="5"/>
      <c r="BR345" s="5"/>
      <c r="BS345" s="5"/>
      <c r="BT345" s="5"/>
      <c r="BU345" s="5"/>
      <c r="BV345" s="5"/>
      <c r="BW345" s="5"/>
    </row>
    <row r="346" spans="2:75">
      <c r="B346"/>
      <c r="C346"/>
      <c r="D346"/>
      <c r="E346"/>
      <c r="AJ346"/>
      <c r="AK346"/>
      <c r="AL346" s="14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  <c r="BP346" s="5"/>
      <c r="BQ346" s="5"/>
      <c r="BR346" s="5"/>
      <c r="BS346" s="5"/>
      <c r="BT346" s="5"/>
      <c r="BU346" s="5"/>
      <c r="BV346" s="5"/>
      <c r="BW346" s="5"/>
    </row>
    <row r="347" spans="2:75">
      <c r="B347"/>
      <c r="C347"/>
      <c r="D347"/>
      <c r="E347"/>
      <c r="AJ347"/>
      <c r="AK347"/>
      <c r="AL347" s="14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  <c r="BO347" s="5"/>
      <c r="BP347" s="5"/>
      <c r="BQ347" s="5"/>
      <c r="BR347" s="5"/>
      <c r="BS347" s="5"/>
      <c r="BT347" s="5"/>
      <c r="BU347" s="5"/>
      <c r="BV347" s="5"/>
      <c r="BW347" s="5"/>
    </row>
    <row r="348" spans="2:75">
      <c r="B348"/>
      <c r="C348"/>
      <c r="D348"/>
      <c r="E348"/>
      <c r="AJ348"/>
      <c r="AK348"/>
      <c r="AL348" s="14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  <c r="BO348" s="5"/>
      <c r="BP348" s="5"/>
      <c r="BQ348" s="5"/>
      <c r="BR348" s="5"/>
      <c r="BS348" s="5"/>
      <c r="BT348" s="5"/>
      <c r="BU348" s="5"/>
      <c r="BV348" s="5"/>
      <c r="BW348" s="5"/>
    </row>
    <row r="349" spans="2:75">
      <c r="B349"/>
      <c r="C349"/>
      <c r="D349"/>
      <c r="E349"/>
      <c r="AJ349"/>
      <c r="AK349"/>
      <c r="AL349" s="14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  <c r="BO349" s="5"/>
      <c r="BP349" s="5"/>
      <c r="BQ349" s="5"/>
      <c r="BR349" s="5"/>
      <c r="BS349" s="5"/>
      <c r="BT349" s="5"/>
      <c r="BU349" s="5"/>
      <c r="BV349" s="5"/>
      <c r="BW349" s="5"/>
    </row>
    <row r="350" spans="2:75">
      <c r="B350"/>
      <c r="C350"/>
      <c r="D350"/>
      <c r="E350"/>
      <c r="AJ350"/>
      <c r="AK350"/>
      <c r="AL350" s="14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  <c r="BO350" s="5"/>
      <c r="BP350" s="5"/>
      <c r="BQ350" s="5"/>
      <c r="BR350" s="5"/>
      <c r="BS350" s="5"/>
      <c r="BT350" s="5"/>
      <c r="BU350" s="5"/>
      <c r="BV350" s="5"/>
      <c r="BW350" s="5"/>
    </row>
    <row r="351" spans="2:75">
      <c r="B351"/>
      <c r="C351"/>
      <c r="D351"/>
      <c r="E351"/>
      <c r="AJ351"/>
      <c r="AK351"/>
      <c r="AL351" s="14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  <c r="BO351" s="5"/>
      <c r="BP351" s="5"/>
      <c r="BQ351" s="5"/>
      <c r="BR351" s="5"/>
      <c r="BS351" s="5"/>
      <c r="BT351" s="5"/>
      <c r="BU351" s="5"/>
      <c r="BV351" s="5"/>
      <c r="BW351" s="5"/>
    </row>
    <row r="352" spans="2:75">
      <c r="B352"/>
      <c r="C352"/>
      <c r="D352"/>
      <c r="E352"/>
      <c r="AJ352"/>
      <c r="AK352"/>
      <c r="AL352" s="14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  <c r="BO352" s="5"/>
      <c r="BP352" s="5"/>
      <c r="BQ352" s="5"/>
      <c r="BR352" s="5"/>
      <c r="BS352" s="5"/>
      <c r="BT352" s="5"/>
      <c r="BU352" s="5"/>
      <c r="BV352" s="5"/>
      <c r="BW352" s="5"/>
    </row>
    <row r="353" spans="2:75">
      <c r="B353"/>
      <c r="C353"/>
      <c r="D353"/>
      <c r="E353"/>
      <c r="AJ353"/>
      <c r="AK353"/>
      <c r="AL353" s="14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  <c r="BO353" s="5"/>
      <c r="BP353" s="5"/>
      <c r="BQ353" s="5"/>
      <c r="BR353" s="5"/>
      <c r="BS353" s="5"/>
      <c r="BT353" s="5"/>
      <c r="BU353" s="5"/>
      <c r="BV353" s="5"/>
      <c r="BW353" s="5"/>
    </row>
    <row r="354" spans="2:75">
      <c r="B354"/>
      <c r="C354"/>
      <c r="D354"/>
      <c r="E354"/>
      <c r="AJ354"/>
      <c r="AK354"/>
      <c r="AL354" s="14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  <c r="BO354" s="5"/>
      <c r="BP354" s="5"/>
      <c r="BQ354" s="5"/>
      <c r="BR354" s="5"/>
      <c r="BS354" s="5"/>
      <c r="BT354" s="5"/>
      <c r="BU354" s="5"/>
      <c r="BV354" s="5"/>
      <c r="BW354" s="5"/>
    </row>
    <row r="355" spans="2:75">
      <c r="B355"/>
      <c r="C355"/>
      <c r="D355"/>
      <c r="E355"/>
      <c r="AJ355"/>
      <c r="AK355"/>
      <c r="AL355" s="14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  <c r="BO355" s="5"/>
      <c r="BP355" s="5"/>
      <c r="BQ355" s="5"/>
      <c r="BR355" s="5"/>
      <c r="BS355" s="5"/>
      <c r="BT355" s="5"/>
      <c r="BU355" s="5"/>
      <c r="BV355" s="5"/>
      <c r="BW355" s="5"/>
    </row>
    <row r="356" spans="2:75">
      <c r="B356"/>
      <c r="C356"/>
      <c r="D356"/>
      <c r="E356"/>
      <c r="AJ356"/>
      <c r="AK356"/>
      <c r="AL356" s="14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  <c r="BO356" s="5"/>
      <c r="BP356" s="5"/>
      <c r="BQ356" s="5"/>
      <c r="BR356" s="5"/>
      <c r="BS356" s="5"/>
      <c r="BT356" s="5"/>
      <c r="BU356" s="5"/>
      <c r="BV356" s="5"/>
      <c r="BW356" s="5"/>
    </row>
    <row r="357" spans="2:75">
      <c r="B357"/>
      <c r="C357"/>
      <c r="D357"/>
      <c r="E357"/>
      <c r="AJ357"/>
      <c r="AK357"/>
      <c r="AL357" s="14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  <c r="BO357" s="5"/>
      <c r="BP357" s="5"/>
      <c r="BQ357" s="5"/>
      <c r="BR357" s="5"/>
      <c r="BS357" s="5"/>
      <c r="BT357" s="5"/>
      <c r="BU357" s="5"/>
      <c r="BV357" s="5"/>
      <c r="BW357" s="5"/>
    </row>
    <row r="358" spans="2:75">
      <c r="B358"/>
      <c r="C358"/>
      <c r="D358"/>
      <c r="E358"/>
      <c r="AJ358"/>
      <c r="AK358"/>
      <c r="AL358" s="14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  <c r="BO358" s="5"/>
      <c r="BP358" s="5"/>
      <c r="BQ358" s="5"/>
      <c r="BR358" s="5"/>
      <c r="BS358" s="5"/>
      <c r="BT358" s="5"/>
      <c r="BU358" s="5"/>
      <c r="BV358" s="5"/>
      <c r="BW358" s="5"/>
    </row>
    <row r="359" spans="2:75">
      <c r="B359"/>
      <c r="C359"/>
      <c r="D359"/>
      <c r="E359"/>
      <c r="AJ359"/>
      <c r="AK359"/>
      <c r="AL359" s="14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  <c r="BO359" s="5"/>
      <c r="BP359" s="5"/>
      <c r="BQ359" s="5"/>
      <c r="BR359" s="5"/>
      <c r="BS359" s="5"/>
      <c r="BT359" s="5"/>
      <c r="BU359" s="5"/>
      <c r="BV359" s="5"/>
      <c r="BW359" s="5"/>
    </row>
    <row r="360" spans="2:75">
      <c r="B360"/>
      <c r="C360"/>
      <c r="D360"/>
      <c r="E360"/>
      <c r="AJ360"/>
      <c r="AK360"/>
      <c r="AL360" s="14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  <c r="BO360" s="5"/>
      <c r="BP360" s="5"/>
      <c r="BQ360" s="5"/>
      <c r="BR360" s="5"/>
      <c r="BS360" s="5"/>
      <c r="BT360" s="5"/>
      <c r="BU360" s="5"/>
      <c r="BV360" s="5"/>
      <c r="BW360" s="5"/>
    </row>
    <row r="361" spans="2:75">
      <c r="B361"/>
      <c r="C361"/>
      <c r="D361"/>
      <c r="E361"/>
      <c r="AJ361"/>
      <c r="AK361"/>
      <c r="AL361" s="14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  <c r="BO361" s="5"/>
      <c r="BP361" s="5"/>
      <c r="BQ361" s="5"/>
      <c r="BR361" s="5"/>
      <c r="BS361" s="5"/>
      <c r="BT361" s="5"/>
      <c r="BU361" s="5"/>
      <c r="BV361" s="5"/>
      <c r="BW361" s="5"/>
    </row>
    <row r="362" spans="2:75">
      <c r="B362"/>
      <c r="C362"/>
      <c r="D362"/>
      <c r="E362"/>
      <c r="AJ362"/>
      <c r="AK362"/>
      <c r="AL362" s="14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  <c r="BO362" s="5"/>
      <c r="BP362" s="5"/>
      <c r="BQ362" s="5"/>
      <c r="BR362" s="5"/>
      <c r="BS362" s="5"/>
      <c r="BT362" s="5"/>
      <c r="BU362" s="5"/>
      <c r="BV362" s="5"/>
      <c r="BW362" s="5"/>
    </row>
    <row r="363" spans="2:75">
      <c r="B363"/>
      <c r="C363"/>
      <c r="D363"/>
      <c r="E363"/>
      <c r="AJ363"/>
      <c r="AK363"/>
      <c r="AL363" s="14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  <c r="BO363" s="5"/>
      <c r="BP363" s="5"/>
      <c r="BQ363" s="5"/>
      <c r="BR363" s="5"/>
      <c r="BS363" s="5"/>
      <c r="BT363" s="5"/>
      <c r="BU363" s="5"/>
      <c r="BV363" s="5"/>
      <c r="BW363" s="5"/>
    </row>
    <row r="364" spans="2:75">
      <c r="B364"/>
      <c r="C364"/>
      <c r="D364"/>
      <c r="E364"/>
      <c r="AJ364"/>
      <c r="AK364"/>
      <c r="AL364" s="14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  <c r="BO364" s="5"/>
      <c r="BP364" s="5"/>
      <c r="BQ364" s="5"/>
      <c r="BR364" s="5"/>
      <c r="BS364" s="5"/>
      <c r="BT364" s="5"/>
      <c r="BU364" s="5"/>
      <c r="BV364" s="5"/>
      <c r="BW364" s="5"/>
    </row>
    <row r="365" spans="2:75">
      <c r="B365"/>
      <c r="C365"/>
      <c r="D365"/>
      <c r="E365"/>
      <c r="AJ365"/>
      <c r="AK365"/>
      <c r="AL365" s="14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  <c r="BO365" s="5"/>
      <c r="BP365" s="5"/>
      <c r="BQ365" s="5"/>
      <c r="BR365" s="5"/>
      <c r="BS365" s="5"/>
      <c r="BT365" s="5"/>
      <c r="BU365" s="5"/>
      <c r="BV365" s="5"/>
      <c r="BW365" s="5"/>
    </row>
    <row r="366" spans="2:75">
      <c r="B366"/>
      <c r="C366"/>
      <c r="D366"/>
      <c r="E366"/>
      <c r="AJ366"/>
      <c r="AK366"/>
      <c r="AL366" s="14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  <c r="BO366" s="5"/>
      <c r="BP366" s="5"/>
      <c r="BQ366" s="5"/>
      <c r="BR366" s="5"/>
      <c r="BS366" s="5"/>
      <c r="BT366" s="5"/>
      <c r="BU366" s="5"/>
      <c r="BV366" s="5"/>
      <c r="BW366" s="5"/>
    </row>
    <row r="367" spans="2:75">
      <c r="B367"/>
      <c r="C367"/>
      <c r="D367"/>
      <c r="E367"/>
      <c r="AJ367"/>
      <c r="AK367"/>
      <c r="AL367" s="14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  <c r="BO367" s="5"/>
      <c r="BP367" s="5"/>
      <c r="BQ367" s="5"/>
      <c r="BR367" s="5"/>
      <c r="BS367" s="5"/>
      <c r="BT367" s="5"/>
      <c r="BU367" s="5"/>
      <c r="BV367" s="5"/>
      <c r="BW367" s="5"/>
    </row>
    <row r="368" spans="2:75">
      <c r="B368"/>
      <c r="C368"/>
      <c r="D368"/>
      <c r="E368"/>
      <c r="AJ368"/>
      <c r="AK368"/>
      <c r="AL368" s="14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  <c r="BO368" s="5"/>
      <c r="BP368" s="5"/>
      <c r="BQ368" s="5"/>
      <c r="BR368" s="5"/>
      <c r="BS368" s="5"/>
      <c r="BT368" s="5"/>
      <c r="BU368" s="5"/>
      <c r="BV368" s="5"/>
      <c r="BW368" s="5"/>
    </row>
    <row r="369" spans="2:75">
      <c r="B369"/>
      <c r="C369"/>
      <c r="D369"/>
      <c r="E369"/>
      <c r="AJ369"/>
      <c r="AK369"/>
      <c r="AL369" s="14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  <c r="BO369" s="5"/>
      <c r="BP369" s="5"/>
      <c r="BQ369" s="5"/>
      <c r="BR369" s="5"/>
      <c r="BS369" s="5"/>
      <c r="BT369" s="5"/>
      <c r="BU369" s="5"/>
      <c r="BV369" s="5"/>
      <c r="BW369" s="5"/>
    </row>
    <row r="370" spans="2:75">
      <c r="B370"/>
      <c r="C370"/>
      <c r="D370"/>
      <c r="E370"/>
      <c r="AJ370"/>
      <c r="AK370"/>
      <c r="AL370" s="14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  <c r="BO370" s="5"/>
      <c r="BP370" s="5"/>
      <c r="BQ370" s="5"/>
      <c r="BR370" s="5"/>
      <c r="BS370" s="5"/>
      <c r="BT370" s="5"/>
      <c r="BU370" s="5"/>
      <c r="BV370" s="5"/>
      <c r="BW370" s="5"/>
    </row>
    <row r="371" spans="2:75">
      <c r="B371"/>
      <c r="C371"/>
      <c r="D371"/>
      <c r="E371"/>
      <c r="AJ371"/>
      <c r="AK371"/>
      <c r="AL371" s="14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  <c r="BO371" s="5"/>
      <c r="BP371" s="5"/>
      <c r="BQ371" s="5"/>
      <c r="BR371" s="5"/>
      <c r="BS371" s="5"/>
      <c r="BT371" s="5"/>
      <c r="BU371" s="5"/>
      <c r="BV371" s="5"/>
      <c r="BW371" s="5"/>
    </row>
    <row r="372" spans="2:75">
      <c r="B372"/>
      <c r="C372"/>
      <c r="D372"/>
      <c r="E372"/>
      <c r="AJ372"/>
      <c r="AK372"/>
      <c r="AL372" s="14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  <c r="BO372" s="5"/>
      <c r="BP372" s="5"/>
      <c r="BQ372" s="5"/>
      <c r="BR372" s="5"/>
      <c r="BS372" s="5"/>
      <c r="BT372" s="5"/>
      <c r="BU372" s="5"/>
      <c r="BV372" s="5"/>
      <c r="BW372" s="5"/>
    </row>
    <row r="373" spans="2:75">
      <c r="B373"/>
      <c r="C373"/>
      <c r="D373"/>
      <c r="E373"/>
      <c r="AJ373"/>
      <c r="AK373"/>
      <c r="AL373" s="14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  <c r="BO373" s="5"/>
      <c r="BP373" s="5"/>
      <c r="BQ373" s="5"/>
      <c r="BR373" s="5"/>
      <c r="BS373" s="5"/>
      <c r="BT373" s="5"/>
      <c r="BU373" s="5"/>
      <c r="BV373" s="5"/>
      <c r="BW373" s="5"/>
    </row>
    <row r="374" spans="2:75">
      <c r="B374"/>
      <c r="C374"/>
      <c r="D374"/>
      <c r="E374"/>
      <c r="AJ374"/>
      <c r="AK374"/>
      <c r="AL374" s="14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  <c r="BO374" s="5"/>
      <c r="BP374" s="5"/>
      <c r="BQ374" s="5"/>
      <c r="BR374" s="5"/>
      <c r="BS374" s="5"/>
      <c r="BT374" s="5"/>
      <c r="BU374" s="5"/>
      <c r="BV374" s="5"/>
      <c r="BW374" s="5"/>
    </row>
    <row r="375" spans="2:75">
      <c r="B375"/>
      <c r="C375"/>
      <c r="D375"/>
      <c r="E375"/>
      <c r="AJ375"/>
      <c r="AK375"/>
      <c r="AL375" s="14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  <c r="BO375" s="5"/>
      <c r="BP375" s="5"/>
      <c r="BQ375" s="5"/>
      <c r="BR375" s="5"/>
      <c r="BS375" s="5"/>
      <c r="BT375" s="5"/>
      <c r="BU375" s="5"/>
      <c r="BV375" s="5"/>
      <c r="BW375" s="5"/>
    </row>
    <row r="376" spans="2:75">
      <c r="B376"/>
      <c r="C376"/>
      <c r="D376"/>
      <c r="E376"/>
      <c r="AJ376"/>
      <c r="AK376"/>
      <c r="AL376" s="14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  <c r="BO376" s="5"/>
      <c r="BP376" s="5"/>
      <c r="BQ376" s="5"/>
      <c r="BR376" s="5"/>
      <c r="BS376" s="5"/>
      <c r="BT376" s="5"/>
      <c r="BU376" s="5"/>
      <c r="BV376" s="5"/>
      <c r="BW376" s="5"/>
    </row>
    <row r="377" spans="2:75">
      <c r="B377"/>
      <c r="C377"/>
      <c r="D377"/>
      <c r="E377"/>
      <c r="AJ377"/>
      <c r="AK377"/>
      <c r="AL377" s="14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  <c r="BO377" s="5"/>
      <c r="BP377" s="5"/>
      <c r="BQ377" s="5"/>
      <c r="BR377" s="5"/>
      <c r="BS377" s="5"/>
      <c r="BT377" s="5"/>
      <c r="BU377" s="5"/>
      <c r="BV377" s="5"/>
      <c r="BW377" s="5"/>
    </row>
    <row r="378" spans="2:75">
      <c r="B378"/>
      <c r="C378"/>
      <c r="D378"/>
      <c r="E378"/>
      <c r="AJ378"/>
      <c r="AK378"/>
      <c r="AL378" s="14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  <c r="BO378" s="5"/>
      <c r="BP378" s="5"/>
      <c r="BQ378" s="5"/>
      <c r="BR378" s="5"/>
      <c r="BS378" s="5"/>
      <c r="BT378" s="5"/>
      <c r="BU378" s="5"/>
      <c r="BV378" s="5"/>
      <c r="BW378" s="5"/>
    </row>
    <row r="379" spans="2:75">
      <c r="B379"/>
      <c r="C379"/>
      <c r="D379"/>
      <c r="E379"/>
      <c r="AJ379"/>
      <c r="AK379"/>
      <c r="AL379" s="14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  <c r="BO379" s="5"/>
      <c r="BP379" s="5"/>
      <c r="BQ379" s="5"/>
      <c r="BR379" s="5"/>
      <c r="BS379" s="5"/>
      <c r="BT379" s="5"/>
      <c r="BU379" s="5"/>
      <c r="BV379" s="5"/>
      <c r="BW379" s="5"/>
    </row>
    <row r="380" spans="2:75">
      <c r="B380"/>
      <c r="C380"/>
      <c r="D380"/>
      <c r="E380"/>
      <c r="AJ380"/>
      <c r="AK380"/>
      <c r="AL380" s="14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  <c r="BO380" s="5"/>
      <c r="BP380" s="5"/>
      <c r="BQ380" s="5"/>
      <c r="BR380" s="5"/>
      <c r="BS380" s="5"/>
      <c r="BT380" s="5"/>
      <c r="BU380" s="5"/>
      <c r="BV380" s="5"/>
      <c r="BW380" s="5"/>
    </row>
    <row r="381" spans="2:75">
      <c r="B381"/>
      <c r="C381"/>
      <c r="D381"/>
      <c r="E381"/>
      <c r="AJ381"/>
      <c r="AK381"/>
      <c r="AL381" s="14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  <c r="BO381" s="5"/>
      <c r="BP381" s="5"/>
      <c r="BQ381" s="5"/>
      <c r="BR381" s="5"/>
      <c r="BS381" s="5"/>
      <c r="BT381" s="5"/>
      <c r="BU381" s="5"/>
      <c r="BV381" s="5"/>
      <c r="BW381" s="5"/>
    </row>
    <row r="382" spans="2:75">
      <c r="B382"/>
      <c r="C382"/>
      <c r="D382"/>
      <c r="E382"/>
      <c r="AJ382"/>
      <c r="AK382"/>
      <c r="AL382" s="14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  <c r="BO382" s="5"/>
      <c r="BP382" s="5"/>
      <c r="BQ382" s="5"/>
      <c r="BR382" s="5"/>
      <c r="BS382" s="5"/>
      <c r="BT382" s="5"/>
      <c r="BU382" s="5"/>
      <c r="BV382" s="5"/>
      <c r="BW382" s="5"/>
    </row>
    <row r="383" spans="2:75">
      <c r="B383"/>
      <c r="C383"/>
      <c r="D383"/>
      <c r="E383"/>
      <c r="AJ383"/>
      <c r="AK383"/>
      <c r="AL383" s="14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  <c r="BO383" s="5"/>
      <c r="BP383" s="5"/>
      <c r="BQ383" s="5"/>
      <c r="BR383" s="5"/>
      <c r="BS383" s="5"/>
      <c r="BT383" s="5"/>
      <c r="BU383" s="5"/>
      <c r="BV383" s="5"/>
      <c r="BW383" s="5"/>
    </row>
    <row r="384" spans="2:75">
      <c r="B384"/>
      <c r="C384"/>
      <c r="D384"/>
      <c r="E384"/>
      <c r="AJ384"/>
      <c r="AK384"/>
      <c r="AL384" s="14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  <c r="BO384" s="5"/>
      <c r="BP384" s="5"/>
      <c r="BQ384" s="5"/>
      <c r="BR384" s="5"/>
      <c r="BS384" s="5"/>
      <c r="BT384" s="5"/>
      <c r="BU384" s="5"/>
      <c r="BV384" s="5"/>
      <c r="BW384" s="5"/>
    </row>
    <row r="385" spans="2:75">
      <c r="B385"/>
      <c r="C385"/>
      <c r="D385"/>
      <c r="E385"/>
      <c r="AJ385"/>
      <c r="AK385"/>
      <c r="AL385" s="14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  <c r="BO385" s="5"/>
      <c r="BP385" s="5"/>
      <c r="BQ385" s="5"/>
      <c r="BR385" s="5"/>
      <c r="BS385" s="5"/>
      <c r="BT385" s="5"/>
      <c r="BU385" s="5"/>
      <c r="BV385" s="5"/>
      <c r="BW385" s="5"/>
    </row>
    <row r="386" spans="2:75">
      <c r="B386"/>
      <c r="C386"/>
      <c r="D386"/>
      <c r="E386"/>
      <c r="AJ386"/>
      <c r="AK386"/>
      <c r="AL386" s="14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  <c r="BO386" s="5"/>
      <c r="BP386" s="5"/>
      <c r="BQ386" s="5"/>
      <c r="BR386" s="5"/>
      <c r="BS386" s="5"/>
      <c r="BT386" s="5"/>
      <c r="BU386" s="5"/>
      <c r="BV386" s="5"/>
      <c r="BW386" s="5"/>
    </row>
    <row r="387" spans="2:75">
      <c r="B387"/>
      <c r="C387"/>
      <c r="D387"/>
      <c r="E387"/>
      <c r="AJ387"/>
      <c r="AK387"/>
      <c r="AL387" s="14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  <c r="BO387" s="5"/>
      <c r="BP387" s="5"/>
      <c r="BQ387" s="5"/>
      <c r="BR387" s="5"/>
      <c r="BS387" s="5"/>
      <c r="BT387" s="5"/>
      <c r="BU387" s="5"/>
      <c r="BV387" s="5"/>
      <c r="BW387" s="5"/>
    </row>
    <row r="388" spans="2:75">
      <c r="B388"/>
      <c r="C388"/>
      <c r="D388"/>
      <c r="E388"/>
      <c r="AJ388"/>
      <c r="AK388"/>
      <c r="AL388" s="14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  <c r="BO388" s="5"/>
      <c r="BP388" s="5"/>
      <c r="BQ388" s="5"/>
      <c r="BR388" s="5"/>
      <c r="BS388" s="5"/>
      <c r="BT388" s="5"/>
      <c r="BU388" s="5"/>
      <c r="BV388" s="5"/>
      <c r="BW388" s="5"/>
    </row>
    <row r="389" spans="2:75">
      <c r="B389"/>
      <c r="C389"/>
      <c r="D389"/>
      <c r="E389"/>
      <c r="AJ389"/>
      <c r="AK389"/>
      <c r="AL389" s="14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  <c r="BO389" s="5"/>
      <c r="BP389" s="5"/>
      <c r="BQ389" s="5"/>
      <c r="BR389" s="5"/>
      <c r="BS389" s="5"/>
      <c r="BT389" s="5"/>
      <c r="BU389" s="5"/>
      <c r="BV389" s="5"/>
      <c r="BW389" s="5"/>
    </row>
    <row r="390" spans="2:75">
      <c r="B390"/>
      <c r="C390"/>
      <c r="D390"/>
      <c r="E390"/>
      <c r="AJ390"/>
      <c r="AK390"/>
      <c r="AL390" s="14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  <c r="BO390" s="5"/>
      <c r="BP390" s="5"/>
      <c r="BQ390" s="5"/>
      <c r="BR390" s="5"/>
      <c r="BS390" s="5"/>
      <c r="BT390" s="5"/>
      <c r="BU390" s="5"/>
      <c r="BV390" s="5"/>
      <c r="BW390" s="5"/>
    </row>
    <row r="391" spans="2:75">
      <c r="B391"/>
      <c r="C391"/>
      <c r="D391"/>
      <c r="E391"/>
      <c r="AJ391"/>
      <c r="AK391"/>
      <c r="AL391" s="14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  <c r="BO391" s="5"/>
      <c r="BP391" s="5"/>
      <c r="BQ391" s="5"/>
      <c r="BR391" s="5"/>
      <c r="BS391" s="5"/>
      <c r="BT391" s="5"/>
      <c r="BU391" s="5"/>
      <c r="BV391" s="5"/>
      <c r="BW391" s="5"/>
    </row>
    <row r="392" spans="2:75">
      <c r="B392"/>
      <c r="C392"/>
      <c r="D392"/>
      <c r="E392"/>
      <c r="AJ392"/>
      <c r="AK392"/>
      <c r="AL392" s="14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  <c r="BO392" s="5"/>
      <c r="BP392" s="5"/>
      <c r="BQ392" s="5"/>
      <c r="BR392" s="5"/>
      <c r="BS392" s="5"/>
      <c r="BT392" s="5"/>
      <c r="BU392" s="5"/>
      <c r="BV392" s="5"/>
      <c r="BW392" s="5"/>
    </row>
    <row r="393" spans="2:75">
      <c r="B393"/>
      <c r="C393"/>
      <c r="D393"/>
      <c r="E393"/>
      <c r="AJ393"/>
      <c r="AK393"/>
      <c r="AL393" s="14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  <c r="BO393" s="5"/>
      <c r="BP393" s="5"/>
      <c r="BQ393" s="5"/>
      <c r="BR393" s="5"/>
      <c r="BS393" s="5"/>
      <c r="BT393" s="5"/>
      <c r="BU393" s="5"/>
      <c r="BV393" s="5"/>
      <c r="BW393" s="5"/>
    </row>
    <row r="394" spans="2:75">
      <c r="B394"/>
      <c r="C394"/>
      <c r="D394"/>
      <c r="E394"/>
      <c r="AJ394"/>
      <c r="AK394"/>
      <c r="AL394" s="14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  <c r="BO394" s="5"/>
      <c r="BP394" s="5"/>
      <c r="BQ394" s="5"/>
      <c r="BR394" s="5"/>
      <c r="BS394" s="5"/>
      <c r="BT394" s="5"/>
      <c r="BU394" s="5"/>
      <c r="BV394" s="5"/>
      <c r="BW394" s="5"/>
    </row>
    <row r="395" spans="2:75">
      <c r="B395"/>
      <c r="C395"/>
      <c r="D395"/>
      <c r="E395"/>
      <c r="AJ395"/>
      <c r="AK395"/>
      <c r="AL395" s="14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  <c r="BO395" s="5"/>
      <c r="BP395" s="5"/>
      <c r="BQ395" s="5"/>
      <c r="BR395" s="5"/>
      <c r="BS395" s="5"/>
      <c r="BT395" s="5"/>
      <c r="BU395" s="5"/>
      <c r="BV395" s="5"/>
      <c r="BW395" s="5"/>
    </row>
    <row r="396" spans="2:75">
      <c r="B396"/>
      <c r="C396"/>
      <c r="D396"/>
      <c r="E396"/>
      <c r="AJ396"/>
      <c r="AK396"/>
      <c r="AL396" s="14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  <c r="BO396" s="5"/>
      <c r="BP396" s="5"/>
      <c r="BQ396" s="5"/>
      <c r="BR396" s="5"/>
      <c r="BS396" s="5"/>
      <c r="BT396" s="5"/>
      <c r="BU396" s="5"/>
      <c r="BV396" s="5"/>
      <c r="BW396" s="5"/>
    </row>
    <row r="397" spans="2:75">
      <c r="B397"/>
      <c r="C397"/>
      <c r="D397"/>
      <c r="E397"/>
      <c r="AJ397"/>
      <c r="AK397"/>
      <c r="AL397" s="14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  <c r="BO397" s="5"/>
      <c r="BP397" s="5"/>
      <c r="BQ397" s="5"/>
      <c r="BR397" s="5"/>
      <c r="BS397" s="5"/>
      <c r="BT397" s="5"/>
      <c r="BU397" s="5"/>
      <c r="BV397" s="5"/>
      <c r="BW397" s="5"/>
    </row>
    <row r="398" spans="2:75">
      <c r="B398"/>
      <c r="C398"/>
      <c r="D398"/>
      <c r="E398"/>
      <c r="AJ398"/>
      <c r="AK398"/>
      <c r="AL398" s="14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  <c r="BO398" s="5"/>
      <c r="BP398" s="5"/>
      <c r="BQ398" s="5"/>
      <c r="BR398" s="5"/>
      <c r="BS398" s="5"/>
      <c r="BT398" s="5"/>
      <c r="BU398" s="5"/>
      <c r="BV398" s="5"/>
      <c r="BW398" s="5"/>
    </row>
    <row r="399" spans="2:75">
      <c r="B399"/>
      <c r="C399"/>
      <c r="D399"/>
      <c r="E399"/>
      <c r="AJ399"/>
      <c r="AK399"/>
      <c r="AL399" s="14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  <c r="BO399" s="5"/>
      <c r="BP399" s="5"/>
      <c r="BQ399" s="5"/>
      <c r="BR399" s="5"/>
      <c r="BS399" s="5"/>
      <c r="BT399" s="5"/>
      <c r="BU399" s="5"/>
      <c r="BV399" s="5"/>
      <c r="BW399" s="5"/>
    </row>
    <row r="400" spans="2:75">
      <c r="B400"/>
      <c r="C400"/>
      <c r="D400"/>
      <c r="E400"/>
      <c r="AJ400"/>
      <c r="AK400"/>
      <c r="AL400" s="14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  <c r="BO400" s="5"/>
      <c r="BP400" s="5"/>
      <c r="BQ400" s="5"/>
      <c r="BR400" s="5"/>
      <c r="BS400" s="5"/>
      <c r="BT400" s="5"/>
      <c r="BU400" s="5"/>
      <c r="BV400" s="5"/>
      <c r="BW400" s="5"/>
    </row>
    <row r="401" spans="2:75">
      <c r="B401"/>
      <c r="C401"/>
      <c r="D401"/>
      <c r="E401"/>
      <c r="AJ401"/>
      <c r="AK401"/>
      <c r="AL401" s="14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  <c r="BO401" s="5"/>
      <c r="BP401" s="5"/>
      <c r="BQ401" s="5"/>
      <c r="BR401" s="5"/>
      <c r="BS401" s="5"/>
      <c r="BT401" s="5"/>
      <c r="BU401" s="5"/>
      <c r="BV401" s="5"/>
      <c r="BW401" s="5"/>
    </row>
    <row r="402" spans="2:75">
      <c r="B402"/>
      <c r="C402"/>
      <c r="D402"/>
      <c r="E402"/>
      <c r="AJ402"/>
      <c r="AK402"/>
      <c r="AL402" s="14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  <c r="BO402" s="5"/>
      <c r="BP402" s="5"/>
      <c r="BQ402" s="5"/>
      <c r="BR402" s="5"/>
      <c r="BS402" s="5"/>
      <c r="BT402" s="5"/>
      <c r="BU402" s="5"/>
      <c r="BV402" s="5"/>
      <c r="BW402" s="5"/>
    </row>
    <row r="403" spans="2:75">
      <c r="B403"/>
      <c r="C403"/>
      <c r="D403"/>
      <c r="E403"/>
      <c r="AJ403"/>
      <c r="AK403"/>
      <c r="AL403" s="14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  <c r="BO403" s="5"/>
      <c r="BP403" s="5"/>
      <c r="BQ403" s="5"/>
      <c r="BR403" s="5"/>
      <c r="BS403" s="5"/>
      <c r="BT403" s="5"/>
      <c r="BU403" s="5"/>
      <c r="BV403" s="5"/>
      <c r="BW403" s="5"/>
    </row>
    <row r="404" spans="2:75">
      <c r="B404"/>
      <c r="C404"/>
      <c r="D404"/>
      <c r="E404"/>
      <c r="AJ404"/>
      <c r="AK404"/>
      <c r="AL404" s="14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  <c r="BO404" s="5"/>
      <c r="BP404" s="5"/>
      <c r="BQ404" s="5"/>
      <c r="BR404" s="5"/>
      <c r="BS404" s="5"/>
      <c r="BT404" s="5"/>
      <c r="BU404" s="5"/>
      <c r="BV404" s="5"/>
      <c r="BW404" s="5"/>
    </row>
    <row r="405" spans="2:75">
      <c r="B405"/>
      <c r="C405"/>
      <c r="D405"/>
      <c r="E405"/>
      <c r="AJ405"/>
      <c r="AK405"/>
      <c r="AL405" s="14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  <c r="BO405" s="5"/>
      <c r="BP405" s="5"/>
      <c r="BQ405" s="5"/>
      <c r="BR405" s="5"/>
      <c r="BS405" s="5"/>
      <c r="BT405" s="5"/>
      <c r="BU405" s="5"/>
      <c r="BV405" s="5"/>
      <c r="BW405" s="5"/>
    </row>
    <row r="406" spans="2:75">
      <c r="B406"/>
      <c r="C406"/>
      <c r="D406"/>
      <c r="E406"/>
      <c r="AJ406"/>
      <c r="AK406"/>
      <c r="AL406" s="14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  <c r="BO406" s="5"/>
      <c r="BP406" s="5"/>
      <c r="BQ406" s="5"/>
      <c r="BR406" s="5"/>
      <c r="BS406" s="5"/>
      <c r="BT406" s="5"/>
      <c r="BU406" s="5"/>
      <c r="BV406" s="5"/>
      <c r="BW406" s="5"/>
    </row>
    <row r="407" spans="2:75">
      <c r="B407"/>
      <c r="C407"/>
      <c r="D407"/>
      <c r="E407"/>
      <c r="AJ407"/>
      <c r="AK407"/>
      <c r="AL407" s="14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  <c r="BO407" s="5"/>
      <c r="BP407" s="5"/>
      <c r="BQ407" s="5"/>
      <c r="BR407" s="5"/>
      <c r="BS407" s="5"/>
      <c r="BT407" s="5"/>
      <c r="BU407" s="5"/>
      <c r="BV407" s="5"/>
      <c r="BW407" s="5"/>
    </row>
    <row r="408" spans="2:75">
      <c r="B408"/>
      <c r="C408"/>
      <c r="D408"/>
      <c r="E408"/>
      <c r="AJ408"/>
      <c r="AK408"/>
      <c r="AL408" s="14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  <c r="BO408" s="5"/>
      <c r="BP408" s="5"/>
      <c r="BQ408" s="5"/>
      <c r="BR408" s="5"/>
      <c r="BS408" s="5"/>
      <c r="BT408" s="5"/>
      <c r="BU408" s="5"/>
      <c r="BV408" s="5"/>
      <c r="BW408" s="5"/>
    </row>
    <row r="409" spans="2:75">
      <c r="B409"/>
      <c r="C409"/>
      <c r="D409"/>
      <c r="E409"/>
      <c r="AJ409"/>
      <c r="AK409"/>
      <c r="AL409" s="14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  <c r="BO409" s="5"/>
      <c r="BP409" s="5"/>
      <c r="BQ409" s="5"/>
      <c r="BR409" s="5"/>
      <c r="BS409" s="5"/>
      <c r="BT409" s="5"/>
      <c r="BU409" s="5"/>
      <c r="BV409" s="5"/>
      <c r="BW409" s="5"/>
    </row>
    <row r="410" spans="2:75">
      <c r="B410"/>
      <c r="C410"/>
      <c r="D410"/>
      <c r="E410"/>
      <c r="AJ410"/>
      <c r="AK410"/>
      <c r="AL410" s="14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  <c r="BO410" s="5"/>
      <c r="BP410" s="5"/>
      <c r="BQ410" s="5"/>
      <c r="BR410" s="5"/>
      <c r="BS410" s="5"/>
      <c r="BT410" s="5"/>
      <c r="BU410" s="5"/>
      <c r="BV410" s="5"/>
      <c r="BW410" s="5"/>
    </row>
    <row r="411" spans="2:75">
      <c r="B411"/>
      <c r="C411"/>
      <c r="D411"/>
      <c r="E411"/>
      <c r="AJ411"/>
      <c r="AK411"/>
      <c r="AL411" s="14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  <c r="BO411" s="5"/>
      <c r="BP411" s="5"/>
      <c r="BQ411" s="5"/>
      <c r="BR411" s="5"/>
      <c r="BS411" s="5"/>
      <c r="BT411" s="5"/>
      <c r="BU411" s="5"/>
      <c r="BV411" s="5"/>
      <c r="BW411" s="5"/>
    </row>
    <row r="412" spans="2:75">
      <c r="B412"/>
      <c r="C412"/>
      <c r="D412"/>
      <c r="E412"/>
      <c r="AJ412"/>
      <c r="AK412"/>
      <c r="AL412" s="14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  <c r="BO412" s="5"/>
      <c r="BP412" s="5"/>
      <c r="BQ412" s="5"/>
      <c r="BR412" s="5"/>
      <c r="BS412" s="5"/>
      <c r="BT412" s="5"/>
      <c r="BU412" s="5"/>
      <c r="BV412" s="5"/>
      <c r="BW412" s="5"/>
    </row>
    <row r="413" spans="2:75">
      <c r="B413"/>
      <c r="C413"/>
      <c r="D413"/>
      <c r="E413"/>
      <c r="AJ413"/>
      <c r="AK413"/>
      <c r="AL413" s="14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  <c r="BO413" s="5"/>
      <c r="BP413" s="5"/>
      <c r="BQ413" s="5"/>
      <c r="BR413" s="5"/>
      <c r="BS413" s="5"/>
      <c r="BT413" s="5"/>
      <c r="BU413" s="5"/>
      <c r="BV413" s="5"/>
      <c r="BW413" s="5"/>
    </row>
    <row r="414" spans="2:75">
      <c r="B414"/>
      <c r="C414"/>
      <c r="D414"/>
      <c r="E414"/>
      <c r="AJ414"/>
      <c r="AK414"/>
      <c r="AL414" s="14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  <c r="BO414" s="5"/>
      <c r="BP414" s="5"/>
      <c r="BQ414" s="5"/>
      <c r="BR414" s="5"/>
      <c r="BS414" s="5"/>
      <c r="BT414" s="5"/>
      <c r="BU414" s="5"/>
      <c r="BV414" s="5"/>
      <c r="BW414" s="5"/>
    </row>
    <row r="415" spans="2:75">
      <c r="B415"/>
      <c r="C415"/>
      <c r="D415"/>
      <c r="E415"/>
      <c r="AJ415"/>
      <c r="AK415"/>
      <c r="AL415" s="14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  <c r="BO415" s="5"/>
      <c r="BP415" s="5"/>
      <c r="BQ415" s="5"/>
      <c r="BR415" s="5"/>
      <c r="BS415" s="5"/>
      <c r="BT415" s="5"/>
      <c r="BU415" s="5"/>
      <c r="BV415" s="5"/>
      <c r="BW415" s="5"/>
    </row>
    <row r="416" spans="2:75">
      <c r="B416"/>
      <c r="C416"/>
      <c r="D416"/>
      <c r="E416"/>
      <c r="AJ416"/>
      <c r="AK416"/>
      <c r="AL416" s="14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  <c r="BO416" s="5"/>
      <c r="BP416" s="5"/>
      <c r="BQ416" s="5"/>
      <c r="BR416" s="5"/>
      <c r="BS416" s="5"/>
      <c r="BT416" s="5"/>
      <c r="BU416" s="5"/>
      <c r="BV416" s="5"/>
      <c r="BW416" s="5"/>
    </row>
    <row r="417" spans="2:75">
      <c r="B417"/>
      <c r="C417"/>
      <c r="D417"/>
      <c r="E417"/>
      <c r="AJ417"/>
      <c r="AK417"/>
      <c r="AL417" s="14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  <c r="BO417" s="5"/>
      <c r="BP417" s="5"/>
      <c r="BQ417" s="5"/>
      <c r="BR417" s="5"/>
      <c r="BS417" s="5"/>
      <c r="BT417" s="5"/>
      <c r="BU417" s="5"/>
      <c r="BV417" s="5"/>
      <c r="BW417" s="5"/>
    </row>
    <row r="418" spans="2:75">
      <c r="B418"/>
      <c r="C418"/>
      <c r="D418"/>
      <c r="E418"/>
      <c r="AJ418"/>
      <c r="AK418"/>
      <c r="AL418" s="14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  <c r="BO418" s="5"/>
      <c r="BP418" s="5"/>
      <c r="BQ418" s="5"/>
      <c r="BR418" s="5"/>
      <c r="BS418" s="5"/>
      <c r="BT418" s="5"/>
      <c r="BU418" s="5"/>
      <c r="BV418" s="5"/>
      <c r="BW418" s="5"/>
    </row>
    <row r="419" spans="2:75">
      <c r="B419"/>
      <c r="C419"/>
      <c r="D419"/>
      <c r="E419"/>
      <c r="AJ419"/>
      <c r="AK419"/>
      <c r="AL419" s="14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  <c r="BO419" s="5"/>
      <c r="BP419" s="5"/>
      <c r="BQ419" s="5"/>
      <c r="BR419" s="5"/>
      <c r="BS419" s="5"/>
      <c r="BT419" s="5"/>
      <c r="BU419" s="5"/>
      <c r="BV419" s="5"/>
      <c r="BW419" s="5"/>
    </row>
    <row r="420" spans="2:75">
      <c r="B420"/>
      <c r="C420"/>
      <c r="D420"/>
      <c r="E420"/>
      <c r="AJ420"/>
      <c r="AK420"/>
      <c r="AL420" s="14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  <c r="BO420" s="5"/>
      <c r="BP420" s="5"/>
      <c r="BQ420" s="5"/>
      <c r="BR420" s="5"/>
      <c r="BS420" s="5"/>
      <c r="BT420" s="5"/>
      <c r="BU420" s="5"/>
      <c r="BV420" s="5"/>
      <c r="BW420" s="5"/>
    </row>
    <row r="421" spans="2:75">
      <c r="B421"/>
      <c r="C421"/>
      <c r="D421"/>
      <c r="E421"/>
      <c r="AJ421"/>
      <c r="AK421"/>
      <c r="AL421" s="14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  <c r="BO421" s="5"/>
      <c r="BP421" s="5"/>
      <c r="BQ421" s="5"/>
      <c r="BR421" s="5"/>
      <c r="BS421" s="5"/>
      <c r="BT421" s="5"/>
      <c r="BU421" s="5"/>
      <c r="BV421" s="5"/>
      <c r="BW421" s="5"/>
    </row>
    <row r="422" spans="2:75">
      <c r="B422"/>
      <c r="C422"/>
      <c r="D422"/>
      <c r="E422"/>
      <c r="AJ422"/>
      <c r="AK422"/>
      <c r="AL422" s="14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  <c r="BO422" s="5"/>
      <c r="BP422" s="5"/>
      <c r="BQ422" s="5"/>
      <c r="BR422" s="5"/>
      <c r="BS422" s="5"/>
      <c r="BT422" s="5"/>
      <c r="BU422" s="5"/>
      <c r="BV422" s="5"/>
      <c r="BW422" s="5"/>
    </row>
    <row r="423" spans="2:75">
      <c r="B423"/>
      <c r="C423"/>
      <c r="D423"/>
      <c r="E423"/>
      <c r="AJ423"/>
      <c r="AK423"/>
      <c r="AL423" s="14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  <c r="BO423" s="5"/>
      <c r="BP423" s="5"/>
      <c r="BQ423" s="5"/>
      <c r="BR423" s="5"/>
      <c r="BS423" s="5"/>
      <c r="BT423" s="5"/>
      <c r="BU423" s="5"/>
      <c r="BV423" s="5"/>
      <c r="BW423" s="5"/>
    </row>
    <row r="424" spans="2:75">
      <c r="B424"/>
      <c r="C424"/>
      <c r="D424"/>
      <c r="E424"/>
      <c r="AJ424"/>
      <c r="AK424"/>
      <c r="AL424" s="14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  <c r="BO424" s="5"/>
      <c r="BP424" s="5"/>
      <c r="BQ424" s="5"/>
      <c r="BR424" s="5"/>
      <c r="BS424" s="5"/>
      <c r="BT424" s="5"/>
      <c r="BU424" s="5"/>
      <c r="BV424" s="5"/>
      <c r="BW424" s="5"/>
    </row>
    <row r="425" spans="2:75">
      <c r="B425"/>
      <c r="C425"/>
      <c r="D425"/>
      <c r="E425"/>
      <c r="AJ425"/>
      <c r="AK425"/>
      <c r="AL425" s="14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  <c r="BO425" s="5"/>
      <c r="BP425" s="5"/>
      <c r="BQ425" s="5"/>
      <c r="BR425" s="5"/>
      <c r="BS425" s="5"/>
      <c r="BT425" s="5"/>
      <c r="BU425" s="5"/>
      <c r="BV425" s="5"/>
      <c r="BW425" s="5"/>
    </row>
    <row r="426" spans="2:75">
      <c r="B426"/>
      <c r="C426"/>
      <c r="D426"/>
      <c r="E426"/>
      <c r="AJ426"/>
      <c r="AK426"/>
      <c r="AL426" s="14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  <c r="BO426" s="5"/>
      <c r="BP426" s="5"/>
      <c r="BQ426" s="5"/>
      <c r="BR426" s="5"/>
      <c r="BS426" s="5"/>
      <c r="BT426" s="5"/>
      <c r="BU426" s="5"/>
      <c r="BV426" s="5"/>
      <c r="BW426" s="5"/>
    </row>
    <row r="427" spans="2:75">
      <c r="B427"/>
      <c r="C427"/>
      <c r="D427"/>
      <c r="E427"/>
      <c r="AJ427"/>
      <c r="AK427"/>
      <c r="AL427" s="14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  <c r="BO427" s="5"/>
      <c r="BP427" s="5"/>
      <c r="BQ427" s="5"/>
      <c r="BR427" s="5"/>
      <c r="BS427" s="5"/>
      <c r="BT427" s="5"/>
      <c r="BU427" s="5"/>
      <c r="BV427" s="5"/>
      <c r="BW427" s="5"/>
    </row>
    <row r="428" spans="2:75">
      <c r="B428"/>
      <c r="C428"/>
      <c r="D428"/>
      <c r="E428"/>
      <c r="AJ428"/>
      <c r="AK428"/>
      <c r="AL428" s="14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  <c r="BO428" s="5"/>
      <c r="BP428" s="5"/>
      <c r="BQ428" s="5"/>
      <c r="BR428" s="5"/>
      <c r="BS428" s="5"/>
      <c r="BT428" s="5"/>
      <c r="BU428" s="5"/>
      <c r="BV428" s="5"/>
      <c r="BW428" s="5"/>
    </row>
    <row r="429" spans="2:75">
      <c r="B429"/>
      <c r="C429"/>
      <c r="D429"/>
      <c r="E429"/>
      <c r="AJ429"/>
      <c r="AK429"/>
      <c r="AL429" s="14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  <c r="BO429" s="5"/>
      <c r="BP429" s="5"/>
      <c r="BQ429" s="5"/>
      <c r="BR429" s="5"/>
      <c r="BS429" s="5"/>
      <c r="BT429" s="5"/>
      <c r="BU429" s="5"/>
      <c r="BV429" s="5"/>
      <c r="BW429" s="5"/>
    </row>
    <row r="430" spans="2:75">
      <c r="B430"/>
      <c r="C430"/>
      <c r="D430"/>
      <c r="E430"/>
      <c r="AJ430"/>
      <c r="AK430"/>
      <c r="AL430" s="14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  <c r="BO430" s="5"/>
      <c r="BP430" s="5"/>
      <c r="BQ430" s="5"/>
      <c r="BR430" s="5"/>
      <c r="BS430" s="5"/>
      <c r="BT430" s="5"/>
      <c r="BU430" s="5"/>
      <c r="BV430" s="5"/>
      <c r="BW430" s="5"/>
    </row>
    <row r="431" spans="2:75">
      <c r="B431"/>
      <c r="C431"/>
      <c r="D431"/>
      <c r="E431"/>
      <c r="AJ431"/>
      <c r="AK431"/>
      <c r="AL431" s="14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  <c r="BO431" s="5"/>
      <c r="BP431" s="5"/>
      <c r="BQ431" s="5"/>
      <c r="BR431" s="5"/>
      <c r="BS431" s="5"/>
      <c r="BT431" s="5"/>
      <c r="BU431" s="5"/>
      <c r="BV431" s="5"/>
      <c r="BW431" s="5"/>
    </row>
    <row r="432" spans="2:75">
      <c r="B432"/>
      <c r="C432"/>
      <c r="D432"/>
      <c r="E432"/>
      <c r="AJ432"/>
      <c r="AK432"/>
      <c r="AL432" s="14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  <c r="BO432" s="5"/>
      <c r="BP432" s="5"/>
      <c r="BQ432" s="5"/>
      <c r="BR432" s="5"/>
      <c r="BS432" s="5"/>
      <c r="BT432" s="5"/>
      <c r="BU432" s="5"/>
      <c r="BV432" s="5"/>
      <c r="BW432" s="5"/>
    </row>
    <row r="433" spans="2:75">
      <c r="B433"/>
      <c r="C433"/>
      <c r="D433"/>
      <c r="E433"/>
      <c r="AJ433"/>
      <c r="AK433"/>
      <c r="AL433" s="14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  <c r="BO433" s="5"/>
      <c r="BP433" s="5"/>
      <c r="BQ433" s="5"/>
      <c r="BR433" s="5"/>
      <c r="BS433" s="5"/>
      <c r="BT433" s="5"/>
      <c r="BU433" s="5"/>
      <c r="BV433" s="5"/>
      <c r="BW433" s="5"/>
    </row>
    <row r="434" spans="2:75">
      <c r="B434"/>
      <c r="C434"/>
      <c r="D434"/>
      <c r="E434"/>
      <c r="AJ434"/>
      <c r="AK434"/>
      <c r="AL434" s="14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  <c r="BO434" s="5"/>
      <c r="BP434" s="5"/>
      <c r="BQ434" s="5"/>
      <c r="BR434" s="5"/>
      <c r="BS434" s="5"/>
      <c r="BT434" s="5"/>
      <c r="BU434" s="5"/>
      <c r="BV434" s="5"/>
      <c r="BW434" s="5"/>
    </row>
    <row r="435" spans="2:75">
      <c r="B435"/>
      <c r="C435"/>
      <c r="D435"/>
      <c r="E435"/>
      <c r="AJ435"/>
      <c r="AK435"/>
      <c r="AL435" s="14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  <c r="BO435" s="5"/>
      <c r="BP435" s="5"/>
      <c r="BQ435" s="5"/>
      <c r="BR435" s="5"/>
      <c r="BS435" s="5"/>
      <c r="BT435" s="5"/>
      <c r="BU435" s="5"/>
      <c r="BV435" s="5"/>
      <c r="BW435" s="5"/>
    </row>
    <row r="436" spans="2:75">
      <c r="B436"/>
      <c r="C436"/>
      <c r="D436"/>
      <c r="E436"/>
      <c r="AJ436"/>
      <c r="AK436"/>
      <c r="AL436" s="14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  <c r="BO436" s="5"/>
      <c r="BP436" s="5"/>
      <c r="BQ436" s="5"/>
      <c r="BR436" s="5"/>
      <c r="BS436" s="5"/>
      <c r="BT436" s="5"/>
      <c r="BU436" s="5"/>
      <c r="BV436" s="5"/>
      <c r="BW436" s="5"/>
    </row>
    <row r="437" spans="2:75">
      <c r="B437"/>
      <c r="C437"/>
      <c r="D437"/>
      <c r="E437"/>
      <c r="AJ437"/>
      <c r="AK437"/>
      <c r="AL437" s="14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  <c r="BO437" s="5"/>
      <c r="BP437" s="5"/>
      <c r="BQ437" s="5"/>
      <c r="BR437" s="5"/>
      <c r="BS437" s="5"/>
      <c r="BT437" s="5"/>
      <c r="BU437" s="5"/>
      <c r="BV437" s="5"/>
      <c r="BW437" s="5"/>
    </row>
    <row r="438" spans="2:75">
      <c r="B438"/>
      <c r="C438"/>
      <c r="D438"/>
      <c r="E438"/>
      <c r="AJ438"/>
      <c r="AK438"/>
      <c r="AL438" s="14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  <c r="BO438" s="5"/>
      <c r="BP438" s="5"/>
      <c r="BQ438" s="5"/>
      <c r="BR438" s="5"/>
      <c r="BS438" s="5"/>
      <c r="BT438" s="5"/>
      <c r="BU438" s="5"/>
      <c r="BV438" s="5"/>
      <c r="BW438" s="5"/>
    </row>
    <row r="439" spans="2:75">
      <c r="B439"/>
      <c r="C439"/>
      <c r="D439"/>
      <c r="E439"/>
      <c r="AJ439"/>
      <c r="AK439"/>
      <c r="AL439" s="14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  <c r="BO439" s="5"/>
      <c r="BP439" s="5"/>
      <c r="BQ439" s="5"/>
      <c r="BR439" s="5"/>
      <c r="BS439" s="5"/>
      <c r="BT439" s="5"/>
      <c r="BU439" s="5"/>
      <c r="BV439" s="5"/>
      <c r="BW439" s="5"/>
    </row>
    <row r="440" spans="2:75">
      <c r="B440"/>
      <c r="C440"/>
      <c r="D440"/>
      <c r="E440"/>
      <c r="AJ440"/>
      <c r="AK440"/>
      <c r="AL440" s="14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  <c r="BO440" s="5"/>
      <c r="BP440" s="5"/>
      <c r="BQ440" s="5"/>
      <c r="BR440" s="5"/>
      <c r="BS440" s="5"/>
      <c r="BT440" s="5"/>
      <c r="BU440" s="5"/>
      <c r="BV440" s="5"/>
      <c r="BW440" s="5"/>
    </row>
    <row r="441" spans="2:75">
      <c r="B441"/>
      <c r="C441"/>
      <c r="D441"/>
      <c r="E441"/>
      <c r="AJ441"/>
      <c r="AK441"/>
      <c r="AL441" s="14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  <c r="BO441" s="5"/>
      <c r="BP441" s="5"/>
      <c r="BQ441" s="5"/>
      <c r="BR441" s="5"/>
      <c r="BS441" s="5"/>
      <c r="BT441" s="5"/>
      <c r="BU441" s="5"/>
      <c r="BV441" s="5"/>
      <c r="BW441" s="5"/>
    </row>
    <row r="442" spans="2:75">
      <c r="B442"/>
      <c r="C442"/>
      <c r="D442"/>
      <c r="E442"/>
      <c r="AJ442"/>
      <c r="AK442"/>
      <c r="AL442" s="14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  <c r="BO442" s="5"/>
      <c r="BP442" s="5"/>
      <c r="BQ442" s="5"/>
      <c r="BR442" s="5"/>
      <c r="BS442" s="5"/>
      <c r="BT442" s="5"/>
      <c r="BU442" s="5"/>
      <c r="BV442" s="5"/>
      <c r="BW442" s="5"/>
    </row>
    <row r="443" spans="2:75">
      <c r="B443"/>
      <c r="C443"/>
      <c r="D443"/>
      <c r="E443"/>
      <c r="AJ443"/>
      <c r="AK443"/>
      <c r="AL443" s="14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  <c r="BO443" s="5"/>
      <c r="BP443" s="5"/>
      <c r="BQ443" s="5"/>
      <c r="BR443" s="5"/>
      <c r="BS443" s="5"/>
      <c r="BT443" s="5"/>
      <c r="BU443" s="5"/>
      <c r="BV443" s="5"/>
      <c r="BW443" s="5"/>
    </row>
    <row r="444" spans="2:75">
      <c r="B444"/>
      <c r="C444"/>
      <c r="D444"/>
      <c r="E444"/>
      <c r="AJ444"/>
      <c r="AK444"/>
      <c r="AL444" s="14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  <c r="BO444" s="5"/>
      <c r="BP444" s="5"/>
      <c r="BQ444" s="5"/>
      <c r="BR444" s="5"/>
      <c r="BS444" s="5"/>
      <c r="BT444" s="5"/>
      <c r="BU444" s="5"/>
      <c r="BV444" s="5"/>
      <c r="BW444" s="5"/>
    </row>
    <row r="445" spans="2:75">
      <c r="B445"/>
      <c r="C445"/>
      <c r="D445"/>
      <c r="E445"/>
      <c r="AJ445"/>
      <c r="AK445"/>
      <c r="AL445" s="14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  <c r="BO445" s="5"/>
      <c r="BP445" s="5"/>
      <c r="BQ445" s="5"/>
      <c r="BR445" s="5"/>
      <c r="BS445" s="5"/>
      <c r="BT445" s="5"/>
      <c r="BU445" s="5"/>
      <c r="BV445" s="5"/>
      <c r="BW445" s="5"/>
    </row>
    <row r="446" spans="2:75">
      <c r="B446"/>
      <c r="C446"/>
      <c r="D446"/>
      <c r="E446"/>
      <c r="AJ446"/>
      <c r="AK446"/>
      <c r="AL446" s="14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  <c r="BO446" s="5"/>
      <c r="BP446" s="5"/>
      <c r="BQ446" s="5"/>
      <c r="BR446" s="5"/>
      <c r="BS446" s="5"/>
      <c r="BT446" s="5"/>
      <c r="BU446" s="5"/>
      <c r="BV446" s="5"/>
      <c r="BW446" s="5"/>
    </row>
    <row r="447" spans="2:75">
      <c r="B447"/>
      <c r="C447"/>
      <c r="D447"/>
      <c r="E447"/>
      <c r="AJ447"/>
      <c r="AK447"/>
      <c r="AL447" s="14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  <c r="BO447" s="5"/>
      <c r="BP447" s="5"/>
      <c r="BQ447" s="5"/>
      <c r="BR447" s="5"/>
      <c r="BS447" s="5"/>
      <c r="BT447" s="5"/>
      <c r="BU447" s="5"/>
      <c r="BV447" s="5"/>
      <c r="BW447" s="5"/>
    </row>
    <row r="448" spans="2:75">
      <c r="B448"/>
      <c r="C448"/>
      <c r="D448"/>
      <c r="E448"/>
      <c r="AJ448"/>
      <c r="AK448"/>
      <c r="AL448" s="14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  <c r="BO448" s="5"/>
      <c r="BP448" s="5"/>
      <c r="BQ448" s="5"/>
      <c r="BR448" s="5"/>
      <c r="BS448" s="5"/>
      <c r="BT448" s="5"/>
      <c r="BU448" s="5"/>
      <c r="BV448" s="5"/>
      <c r="BW448" s="5"/>
    </row>
    <row r="449" spans="2:75">
      <c r="B449"/>
      <c r="C449"/>
      <c r="D449"/>
      <c r="E449"/>
      <c r="AJ449"/>
      <c r="AK449"/>
      <c r="AL449" s="14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  <c r="BO449" s="5"/>
      <c r="BP449" s="5"/>
      <c r="BQ449" s="5"/>
      <c r="BR449" s="5"/>
      <c r="BS449" s="5"/>
      <c r="BT449" s="5"/>
      <c r="BU449" s="5"/>
      <c r="BV449" s="5"/>
      <c r="BW449" s="5"/>
    </row>
    <row r="450" spans="2:75">
      <c r="B450"/>
      <c r="C450"/>
      <c r="D450"/>
      <c r="E450"/>
      <c r="AJ450"/>
      <c r="AK450"/>
      <c r="AL450" s="14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  <c r="BO450" s="5"/>
      <c r="BP450" s="5"/>
      <c r="BQ450" s="5"/>
      <c r="BR450" s="5"/>
      <c r="BS450" s="5"/>
      <c r="BT450" s="5"/>
      <c r="BU450" s="5"/>
      <c r="BV450" s="5"/>
      <c r="BW450" s="5"/>
    </row>
    <row r="451" spans="2:75">
      <c r="B451"/>
      <c r="C451"/>
      <c r="D451"/>
      <c r="E451"/>
      <c r="AJ451"/>
      <c r="AK451"/>
      <c r="AL451" s="14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  <c r="BO451" s="5"/>
      <c r="BP451" s="5"/>
      <c r="BQ451" s="5"/>
      <c r="BR451" s="5"/>
      <c r="BS451" s="5"/>
      <c r="BT451" s="5"/>
      <c r="BU451" s="5"/>
      <c r="BV451" s="5"/>
      <c r="BW451" s="5"/>
    </row>
    <row r="452" spans="2:75">
      <c r="B452"/>
      <c r="C452"/>
      <c r="D452"/>
      <c r="E452"/>
      <c r="AJ452"/>
      <c r="AK452"/>
      <c r="AL452" s="14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  <c r="BO452" s="5"/>
      <c r="BP452" s="5"/>
      <c r="BQ452" s="5"/>
      <c r="BR452" s="5"/>
      <c r="BS452" s="5"/>
      <c r="BT452" s="5"/>
      <c r="BU452" s="5"/>
      <c r="BV452" s="5"/>
      <c r="BW452" s="5"/>
    </row>
    <row r="453" spans="2:75">
      <c r="B453"/>
      <c r="C453"/>
      <c r="D453"/>
      <c r="E453"/>
      <c r="AJ453"/>
      <c r="AK453"/>
      <c r="AL453" s="14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  <c r="BO453" s="5"/>
      <c r="BP453" s="5"/>
      <c r="BQ453" s="5"/>
      <c r="BR453" s="5"/>
      <c r="BS453" s="5"/>
      <c r="BT453" s="5"/>
      <c r="BU453" s="5"/>
      <c r="BV453" s="5"/>
      <c r="BW453" s="5"/>
    </row>
    <row r="454" spans="2:75">
      <c r="B454"/>
      <c r="C454"/>
      <c r="D454"/>
      <c r="E454"/>
      <c r="AJ454"/>
      <c r="AK454"/>
      <c r="AL454" s="14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  <c r="BO454" s="5"/>
      <c r="BP454" s="5"/>
      <c r="BQ454" s="5"/>
      <c r="BR454" s="5"/>
      <c r="BS454" s="5"/>
      <c r="BT454" s="5"/>
      <c r="BU454" s="5"/>
      <c r="BV454" s="5"/>
      <c r="BW454" s="5"/>
    </row>
    <row r="455" spans="2:75">
      <c r="B455"/>
      <c r="C455"/>
      <c r="D455"/>
      <c r="E455"/>
      <c r="AJ455"/>
      <c r="AK455"/>
      <c r="AL455" s="14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  <c r="BO455" s="5"/>
      <c r="BP455" s="5"/>
      <c r="BQ455" s="5"/>
      <c r="BR455" s="5"/>
      <c r="BS455" s="5"/>
      <c r="BT455" s="5"/>
      <c r="BU455" s="5"/>
      <c r="BV455" s="5"/>
      <c r="BW455" s="5"/>
    </row>
    <row r="456" spans="2:75">
      <c r="B456"/>
      <c r="C456"/>
      <c r="D456"/>
      <c r="E456"/>
      <c r="AJ456"/>
      <c r="AK456"/>
      <c r="AL456" s="14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  <c r="BO456" s="5"/>
      <c r="BP456" s="5"/>
      <c r="BQ456" s="5"/>
      <c r="BR456" s="5"/>
      <c r="BS456" s="5"/>
      <c r="BT456" s="5"/>
      <c r="BU456" s="5"/>
      <c r="BV456" s="5"/>
      <c r="BW456" s="5"/>
    </row>
    <row r="457" spans="2:75">
      <c r="B457"/>
      <c r="C457"/>
      <c r="D457"/>
      <c r="E457"/>
      <c r="AJ457"/>
      <c r="AK457"/>
      <c r="AL457" s="14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  <c r="BO457" s="5"/>
      <c r="BP457" s="5"/>
      <c r="BQ457" s="5"/>
      <c r="BR457" s="5"/>
      <c r="BS457" s="5"/>
      <c r="BT457" s="5"/>
      <c r="BU457" s="5"/>
      <c r="BV457" s="5"/>
      <c r="BW457" s="5"/>
    </row>
    <row r="458" spans="2:75">
      <c r="B458"/>
      <c r="C458"/>
      <c r="D458"/>
      <c r="E458"/>
      <c r="AJ458"/>
      <c r="AK458"/>
      <c r="AL458" s="14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  <c r="BO458" s="5"/>
      <c r="BP458" s="5"/>
      <c r="BQ458" s="5"/>
      <c r="BR458" s="5"/>
      <c r="BS458" s="5"/>
      <c r="BT458" s="5"/>
      <c r="BU458" s="5"/>
      <c r="BV458" s="5"/>
      <c r="BW458" s="5"/>
    </row>
    <row r="459" spans="2:75">
      <c r="B459"/>
      <c r="C459"/>
      <c r="D459"/>
      <c r="E459"/>
      <c r="AJ459"/>
      <c r="AK459"/>
      <c r="AL459" s="14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  <c r="BO459" s="5"/>
      <c r="BP459" s="5"/>
      <c r="BQ459" s="5"/>
      <c r="BR459" s="5"/>
      <c r="BS459" s="5"/>
      <c r="BT459" s="5"/>
      <c r="BU459" s="5"/>
      <c r="BV459" s="5"/>
      <c r="BW459" s="5"/>
    </row>
    <row r="460" spans="2:75">
      <c r="B460"/>
      <c r="C460"/>
      <c r="D460"/>
      <c r="E460"/>
      <c r="AJ460"/>
      <c r="AK460"/>
      <c r="AL460" s="14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  <c r="BO460" s="5"/>
      <c r="BP460" s="5"/>
      <c r="BQ460" s="5"/>
      <c r="BR460" s="5"/>
      <c r="BS460" s="5"/>
      <c r="BT460" s="5"/>
      <c r="BU460" s="5"/>
      <c r="BV460" s="5"/>
      <c r="BW460" s="5"/>
    </row>
    <row r="461" spans="2:75">
      <c r="B461"/>
      <c r="C461"/>
      <c r="D461"/>
      <c r="E461"/>
      <c r="AJ461"/>
      <c r="AK461"/>
      <c r="AL461" s="14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  <c r="BO461" s="5"/>
      <c r="BP461" s="5"/>
      <c r="BQ461" s="5"/>
      <c r="BR461" s="5"/>
      <c r="BS461" s="5"/>
      <c r="BT461" s="5"/>
      <c r="BU461" s="5"/>
      <c r="BV461" s="5"/>
      <c r="BW461" s="5"/>
    </row>
    <row r="462" spans="2:75">
      <c r="B462"/>
      <c r="C462"/>
      <c r="D462"/>
      <c r="E462"/>
      <c r="AJ462"/>
      <c r="AK462"/>
      <c r="AL462" s="14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  <c r="BO462" s="5"/>
      <c r="BP462" s="5"/>
      <c r="BQ462" s="5"/>
      <c r="BR462" s="5"/>
      <c r="BS462" s="5"/>
      <c r="BT462" s="5"/>
      <c r="BU462" s="5"/>
      <c r="BV462" s="5"/>
      <c r="BW462" s="5"/>
    </row>
    <row r="463" spans="2:75">
      <c r="B463"/>
      <c r="C463"/>
      <c r="D463"/>
      <c r="E463"/>
      <c r="AJ463"/>
      <c r="AK463"/>
      <c r="AL463" s="14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  <c r="BO463" s="5"/>
      <c r="BP463" s="5"/>
      <c r="BQ463" s="5"/>
      <c r="BR463" s="5"/>
      <c r="BS463" s="5"/>
      <c r="BT463" s="5"/>
      <c r="BU463" s="5"/>
      <c r="BV463" s="5"/>
      <c r="BW463" s="5"/>
    </row>
    <row r="464" spans="2:75">
      <c r="B464"/>
      <c r="C464"/>
      <c r="D464"/>
      <c r="E464"/>
      <c r="AJ464"/>
      <c r="AK464"/>
      <c r="AL464" s="14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  <c r="BO464" s="5"/>
      <c r="BP464" s="5"/>
      <c r="BQ464" s="5"/>
      <c r="BR464" s="5"/>
      <c r="BS464" s="5"/>
      <c r="BT464" s="5"/>
      <c r="BU464" s="5"/>
      <c r="BV464" s="5"/>
      <c r="BW464" s="5"/>
    </row>
    <row r="465" spans="2:75">
      <c r="B465"/>
      <c r="C465"/>
      <c r="D465"/>
      <c r="E465"/>
      <c r="AJ465"/>
      <c r="AK465"/>
      <c r="AL465" s="14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  <c r="BO465" s="5"/>
      <c r="BP465" s="5"/>
      <c r="BQ465" s="5"/>
      <c r="BR465" s="5"/>
      <c r="BS465" s="5"/>
      <c r="BT465" s="5"/>
      <c r="BU465" s="5"/>
      <c r="BV465" s="5"/>
      <c r="BW465" s="5"/>
    </row>
    <row r="466" spans="2:75">
      <c r="B466"/>
      <c r="C466"/>
      <c r="D466"/>
      <c r="E466"/>
      <c r="AJ466"/>
      <c r="AK466"/>
      <c r="AL466" s="14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  <c r="BO466" s="5"/>
      <c r="BP466" s="5"/>
      <c r="BQ466" s="5"/>
      <c r="BR466" s="5"/>
      <c r="BS466" s="5"/>
      <c r="BT466" s="5"/>
      <c r="BU466" s="5"/>
      <c r="BV466" s="5"/>
      <c r="BW466" s="5"/>
    </row>
    <row r="467" spans="2:75">
      <c r="B467"/>
      <c r="C467"/>
      <c r="D467"/>
      <c r="E467"/>
      <c r="AJ467"/>
      <c r="AK467"/>
      <c r="AL467" s="14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  <c r="BO467" s="5"/>
      <c r="BP467" s="5"/>
      <c r="BQ467" s="5"/>
      <c r="BR467" s="5"/>
      <c r="BS467" s="5"/>
      <c r="BT467" s="5"/>
      <c r="BU467" s="5"/>
      <c r="BV467" s="5"/>
      <c r="BW467" s="5"/>
    </row>
    <row r="468" spans="2:75">
      <c r="B468"/>
      <c r="C468"/>
      <c r="D468"/>
      <c r="E468"/>
      <c r="AJ468"/>
      <c r="AK468"/>
      <c r="AL468" s="14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  <c r="BO468" s="5"/>
      <c r="BP468" s="5"/>
      <c r="BQ468" s="5"/>
      <c r="BR468" s="5"/>
      <c r="BS468" s="5"/>
      <c r="BT468" s="5"/>
      <c r="BU468" s="5"/>
      <c r="BV468" s="5"/>
      <c r="BW468" s="5"/>
    </row>
    <row r="469" spans="2:75">
      <c r="B469"/>
      <c r="C469"/>
      <c r="D469"/>
      <c r="E469"/>
      <c r="AJ469"/>
      <c r="AK469"/>
      <c r="AL469" s="14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  <c r="BO469" s="5"/>
      <c r="BP469" s="5"/>
      <c r="BQ469" s="5"/>
      <c r="BR469" s="5"/>
      <c r="BS469" s="5"/>
      <c r="BT469" s="5"/>
      <c r="BU469" s="5"/>
      <c r="BV469" s="5"/>
      <c r="BW469" s="5"/>
    </row>
    <row r="470" spans="2:75">
      <c r="B470"/>
      <c r="C470"/>
      <c r="D470"/>
      <c r="E470"/>
      <c r="AJ470"/>
      <c r="AK470"/>
      <c r="AL470" s="14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  <c r="BO470" s="5"/>
      <c r="BP470" s="5"/>
      <c r="BQ470" s="5"/>
      <c r="BR470" s="5"/>
      <c r="BS470" s="5"/>
      <c r="BT470" s="5"/>
      <c r="BU470" s="5"/>
      <c r="BV470" s="5"/>
      <c r="BW470" s="5"/>
    </row>
    <row r="471" spans="2:75">
      <c r="B471"/>
      <c r="C471"/>
      <c r="D471"/>
      <c r="E471"/>
      <c r="AJ471"/>
      <c r="AK471"/>
      <c r="AL471" s="14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  <c r="BO471" s="5"/>
      <c r="BP471" s="5"/>
      <c r="BQ471" s="5"/>
      <c r="BR471" s="5"/>
      <c r="BS471" s="5"/>
      <c r="BT471" s="5"/>
      <c r="BU471" s="5"/>
      <c r="BV471" s="5"/>
      <c r="BW471" s="5"/>
    </row>
    <row r="472" spans="2:75">
      <c r="B472"/>
      <c r="C472"/>
      <c r="D472"/>
      <c r="E472"/>
      <c r="AJ472"/>
      <c r="AK472"/>
      <c r="AL472" s="14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  <c r="BO472" s="5"/>
      <c r="BP472" s="5"/>
      <c r="BQ472" s="5"/>
      <c r="BR472" s="5"/>
      <c r="BS472" s="5"/>
      <c r="BT472" s="5"/>
      <c r="BU472" s="5"/>
      <c r="BV472" s="5"/>
      <c r="BW472" s="5"/>
    </row>
    <row r="473" spans="2:75">
      <c r="B473"/>
      <c r="C473"/>
      <c r="D473"/>
      <c r="E473"/>
      <c r="AJ473"/>
      <c r="AK473"/>
      <c r="AL473" s="14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  <c r="BO473" s="5"/>
      <c r="BP473" s="5"/>
      <c r="BQ473" s="5"/>
      <c r="BR473" s="5"/>
      <c r="BS473" s="5"/>
      <c r="BT473" s="5"/>
      <c r="BU473" s="5"/>
      <c r="BV473" s="5"/>
      <c r="BW473" s="5"/>
    </row>
    <row r="474" spans="2:75">
      <c r="B474"/>
      <c r="C474"/>
      <c r="D474"/>
      <c r="E474"/>
      <c r="AJ474"/>
      <c r="AK474"/>
      <c r="AL474" s="14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  <c r="BO474" s="5"/>
      <c r="BP474" s="5"/>
      <c r="BQ474" s="5"/>
      <c r="BR474" s="5"/>
      <c r="BS474" s="5"/>
      <c r="BT474" s="5"/>
      <c r="BU474" s="5"/>
      <c r="BV474" s="5"/>
      <c r="BW474" s="5"/>
    </row>
    <row r="475" spans="2:75">
      <c r="B475"/>
      <c r="C475"/>
      <c r="D475"/>
      <c r="E475"/>
      <c r="AJ475"/>
      <c r="AK475"/>
      <c r="AL475" s="14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  <c r="BO475" s="5"/>
      <c r="BP475" s="5"/>
      <c r="BQ475" s="5"/>
      <c r="BR475" s="5"/>
      <c r="BS475" s="5"/>
      <c r="BT475" s="5"/>
      <c r="BU475" s="5"/>
      <c r="BV475" s="5"/>
      <c r="BW475" s="5"/>
    </row>
    <row r="476" spans="2:75">
      <c r="B476"/>
      <c r="C476"/>
      <c r="D476"/>
      <c r="E476"/>
      <c r="AJ476"/>
      <c r="AK476"/>
      <c r="AL476" s="14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  <c r="BO476" s="5"/>
      <c r="BP476" s="5"/>
      <c r="BQ476" s="5"/>
      <c r="BR476" s="5"/>
      <c r="BS476" s="5"/>
      <c r="BT476" s="5"/>
      <c r="BU476" s="5"/>
      <c r="BV476" s="5"/>
      <c r="BW476" s="5"/>
    </row>
    <row r="477" spans="2:75">
      <c r="B477"/>
      <c r="C477"/>
      <c r="D477"/>
      <c r="E477"/>
      <c r="AJ477"/>
      <c r="AK477"/>
      <c r="AL477" s="14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  <c r="BO477" s="5"/>
      <c r="BP477" s="5"/>
      <c r="BQ477" s="5"/>
      <c r="BR477" s="5"/>
      <c r="BS477" s="5"/>
      <c r="BT477" s="5"/>
      <c r="BU477" s="5"/>
      <c r="BV477" s="5"/>
      <c r="BW477" s="5"/>
    </row>
    <row r="478" spans="2:75">
      <c r="B478"/>
      <c r="C478"/>
      <c r="D478"/>
      <c r="E478"/>
      <c r="AJ478"/>
      <c r="AK478"/>
      <c r="AL478" s="14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  <c r="BO478" s="5"/>
      <c r="BP478" s="5"/>
      <c r="BQ478" s="5"/>
      <c r="BR478" s="5"/>
      <c r="BS478" s="5"/>
      <c r="BT478" s="5"/>
      <c r="BU478" s="5"/>
      <c r="BV478" s="5"/>
      <c r="BW478" s="5"/>
    </row>
    <row r="479" spans="2:75">
      <c r="B479"/>
      <c r="C479"/>
      <c r="D479"/>
      <c r="E479"/>
      <c r="AJ479"/>
      <c r="AK479"/>
      <c r="AL479" s="14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  <c r="BO479" s="5"/>
      <c r="BP479" s="5"/>
      <c r="BQ479" s="5"/>
      <c r="BR479" s="5"/>
      <c r="BS479" s="5"/>
      <c r="BT479" s="5"/>
      <c r="BU479" s="5"/>
      <c r="BV479" s="5"/>
      <c r="BW479" s="5"/>
    </row>
    <row r="480" spans="2:75">
      <c r="B480"/>
      <c r="C480"/>
      <c r="D480"/>
      <c r="E480"/>
      <c r="AJ480"/>
      <c r="AK480"/>
      <c r="AL480" s="14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  <c r="BO480" s="5"/>
      <c r="BP480" s="5"/>
      <c r="BQ480" s="5"/>
      <c r="BR480" s="5"/>
      <c r="BS480" s="5"/>
      <c r="BT480" s="5"/>
      <c r="BU480" s="5"/>
      <c r="BV480" s="5"/>
      <c r="BW480" s="5"/>
    </row>
    <row r="481" spans="2:75">
      <c r="B481"/>
      <c r="C481"/>
      <c r="D481"/>
      <c r="E481"/>
      <c r="AJ481"/>
      <c r="AK481"/>
      <c r="AL481" s="14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  <c r="BO481" s="5"/>
      <c r="BP481" s="5"/>
      <c r="BQ481" s="5"/>
      <c r="BR481" s="5"/>
      <c r="BS481" s="5"/>
      <c r="BT481" s="5"/>
      <c r="BU481" s="5"/>
      <c r="BV481" s="5"/>
      <c r="BW481" s="5"/>
    </row>
    <row r="482" spans="2:75">
      <c r="B482"/>
      <c r="C482"/>
      <c r="D482"/>
      <c r="E482"/>
      <c r="AJ482"/>
      <c r="AK482"/>
      <c r="AL482" s="14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  <c r="BO482" s="5"/>
      <c r="BP482" s="5"/>
      <c r="BQ482" s="5"/>
      <c r="BR482" s="5"/>
      <c r="BS482" s="5"/>
      <c r="BT482" s="5"/>
      <c r="BU482" s="5"/>
      <c r="BV482" s="5"/>
      <c r="BW482" s="5"/>
    </row>
    <row r="483" spans="2:75">
      <c r="B483"/>
      <c r="C483"/>
      <c r="D483"/>
      <c r="E483"/>
      <c r="AJ483"/>
      <c r="AK483"/>
      <c r="AL483" s="14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  <c r="BO483" s="5"/>
      <c r="BP483" s="5"/>
      <c r="BQ483" s="5"/>
      <c r="BR483" s="5"/>
      <c r="BS483" s="5"/>
      <c r="BT483" s="5"/>
      <c r="BU483" s="5"/>
      <c r="BV483" s="5"/>
      <c r="BW483" s="5"/>
    </row>
    <row r="484" spans="2:75">
      <c r="B484"/>
      <c r="C484"/>
      <c r="D484"/>
      <c r="E484"/>
      <c r="AJ484"/>
      <c r="AK484"/>
      <c r="AL484" s="14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  <c r="BO484" s="5"/>
      <c r="BP484" s="5"/>
      <c r="BQ484" s="5"/>
      <c r="BR484" s="5"/>
      <c r="BS484" s="5"/>
      <c r="BT484" s="5"/>
      <c r="BU484" s="5"/>
      <c r="BV484" s="5"/>
      <c r="BW484" s="5"/>
    </row>
    <row r="485" spans="2:75">
      <c r="B485"/>
      <c r="C485"/>
      <c r="D485"/>
      <c r="E485"/>
      <c r="AJ485"/>
      <c r="AK485"/>
      <c r="AL485" s="14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  <c r="BO485" s="5"/>
      <c r="BP485" s="5"/>
      <c r="BQ485" s="5"/>
      <c r="BR485" s="5"/>
      <c r="BS485" s="5"/>
      <c r="BT485" s="5"/>
      <c r="BU485" s="5"/>
      <c r="BV485" s="5"/>
      <c r="BW485" s="5"/>
    </row>
    <row r="486" spans="2:75">
      <c r="B486"/>
      <c r="C486"/>
      <c r="D486"/>
      <c r="E486"/>
      <c r="AJ486"/>
      <c r="AK486"/>
      <c r="AL486" s="14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  <c r="BO486" s="5"/>
      <c r="BP486" s="5"/>
      <c r="BQ486" s="5"/>
      <c r="BR486" s="5"/>
      <c r="BS486" s="5"/>
      <c r="BT486" s="5"/>
      <c r="BU486" s="5"/>
      <c r="BV486" s="5"/>
      <c r="BW486" s="5"/>
    </row>
    <row r="487" spans="2:75">
      <c r="B487"/>
      <c r="C487"/>
      <c r="D487"/>
      <c r="E487"/>
      <c r="AJ487"/>
      <c r="AK487"/>
      <c r="AL487" s="14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  <c r="BO487" s="5"/>
      <c r="BP487" s="5"/>
      <c r="BQ487" s="5"/>
      <c r="BR487" s="5"/>
      <c r="BS487" s="5"/>
      <c r="BT487" s="5"/>
      <c r="BU487" s="5"/>
      <c r="BV487" s="5"/>
      <c r="BW487" s="5"/>
    </row>
    <row r="488" spans="2:75">
      <c r="B488"/>
      <c r="C488"/>
      <c r="D488"/>
      <c r="E488"/>
      <c r="AJ488"/>
      <c r="AK488"/>
      <c r="AL488" s="14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  <c r="BO488" s="5"/>
      <c r="BP488" s="5"/>
      <c r="BQ488" s="5"/>
      <c r="BR488" s="5"/>
      <c r="BS488" s="5"/>
      <c r="BT488" s="5"/>
      <c r="BU488" s="5"/>
      <c r="BV488" s="5"/>
      <c r="BW488" s="5"/>
    </row>
    <row r="489" spans="2:75">
      <c r="B489"/>
      <c r="C489"/>
      <c r="D489"/>
      <c r="E489"/>
      <c r="AJ489"/>
      <c r="AK489"/>
      <c r="AL489" s="14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  <c r="BO489" s="5"/>
      <c r="BP489" s="5"/>
      <c r="BQ489" s="5"/>
      <c r="BR489" s="5"/>
      <c r="BS489" s="5"/>
      <c r="BT489" s="5"/>
      <c r="BU489" s="5"/>
      <c r="BV489" s="5"/>
      <c r="BW489" s="5"/>
    </row>
    <row r="490" spans="2:75">
      <c r="B490"/>
      <c r="C490"/>
      <c r="D490"/>
      <c r="E490"/>
      <c r="AJ490"/>
      <c r="AK490"/>
      <c r="AL490" s="14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  <c r="BO490" s="5"/>
      <c r="BP490" s="5"/>
      <c r="BQ490" s="5"/>
      <c r="BR490" s="5"/>
      <c r="BS490" s="5"/>
      <c r="BT490" s="5"/>
      <c r="BU490" s="5"/>
      <c r="BV490" s="5"/>
      <c r="BW490" s="5"/>
    </row>
    <row r="491" spans="2:75">
      <c r="B491"/>
      <c r="C491"/>
      <c r="D491"/>
      <c r="E491"/>
      <c r="AJ491"/>
      <c r="AK491"/>
      <c r="AL491" s="14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  <c r="BO491" s="5"/>
      <c r="BP491" s="5"/>
      <c r="BQ491" s="5"/>
      <c r="BR491" s="5"/>
      <c r="BS491" s="5"/>
      <c r="BT491" s="5"/>
      <c r="BU491" s="5"/>
      <c r="BV491" s="5"/>
      <c r="BW491" s="5"/>
    </row>
    <row r="492" spans="2:75">
      <c r="B492"/>
      <c r="C492"/>
      <c r="D492"/>
      <c r="E492"/>
      <c r="AJ492"/>
      <c r="AK492"/>
      <c r="AL492" s="14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  <c r="BO492" s="5"/>
      <c r="BP492" s="5"/>
      <c r="BQ492" s="5"/>
      <c r="BR492" s="5"/>
      <c r="BS492" s="5"/>
      <c r="BT492" s="5"/>
      <c r="BU492" s="5"/>
      <c r="BV492" s="5"/>
      <c r="BW492" s="5"/>
    </row>
    <row r="493" spans="2:75">
      <c r="B493"/>
      <c r="C493"/>
      <c r="D493"/>
      <c r="E493"/>
      <c r="AJ493"/>
      <c r="AK493"/>
      <c r="AL493" s="14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  <c r="BO493" s="5"/>
      <c r="BP493" s="5"/>
      <c r="BQ493" s="5"/>
      <c r="BR493" s="5"/>
      <c r="BS493" s="5"/>
      <c r="BT493" s="5"/>
      <c r="BU493" s="5"/>
      <c r="BV493" s="5"/>
      <c r="BW493" s="5"/>
    </row>
    <row r="494" spans="2:75">
      <c r="B494"/>
      <c r="C494"/>
      <c r="D494"/>
      <c r="E494"/>
      <c r="AJ494"/>
      <c r="AK494"/>
      <c r="AL494" s="14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  <c r="BO494" s="5"/>
      <c r="BP494" s="5"/>
      <c r="BQ494" s="5"/>
      <c r="BR494" s="5"/>
      <c r="BS494" s="5"/>
      <c r="BT494" s="5"/>
      <c r="BU494" s="5"/>
      <c r="BV494" s="5"/>
      <c r="BW494" s="5"/>
    </row>
    <row r="495" spans="2:75">
      <c r="B495"/>
      <c r="C495"/>
      <c r="D495"/>
      <c r="E495"/>
      <c r="AJ495"/>
      <c r="AK495"/>
      <c r="AL495" s="14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  <c r="BO495" s="5"/>
      <c r="BP495" s="5"/>
      <c r="BQ495" s="5"/>
      <c r="BR495" s="5"/>
      <c r="BS495" s="5"/>
      <c r="BT495" s="5"/>
      <c r="BU495" s="5"/>
      <c r="BV495" s="5"/>
      <c r="BW495" s="5"/>
    </row>
    <row r="496" spans="2:75">
      <c r="B496"/>
      <c r="C496"/>
      <c r="D496"/>
      <c r="E496"/>
      <c r="AJ496"/>
      <c r="AK496"/>
      <c r="AL496" s="14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  <c r="BO496" s="5"/>
      <c r="BP496" s="5"/>
      <c r="BQ496" s="5"/>
      <c r="BR496" s="5"/>
      <c r="BS496" s="5"/>
      <c r="BT496" s="5"/>
      <c r="BU496" s="5"/>
      <c r="BV496" s="5"/>
      <c r="BW496" s="5"/>
    </row>
    <row r="497" spans="2:75">
      <c r="B497"/>
      <c r="C497"/>
      <c r="D497"/>
      <c r="E497"/>
      <c r="AJ497"/>
      <c r="AK497"/>
      <c r="AL497" s="14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  <c r="BO497" s="5"/>
      <c r="BP497" s="5"/>
      <c r="BQ497" s="5"/>
      <c r="BR497" s="5"/>
      <c r="BS497" s="5"/>
      <c r="BT497" s="5"/>
      <c r="BU497" s="5"/>
      <c r="BV497" s="5"/>
      <c r="BW497" s="5"/>
    </row>
    <row r="498" spans="2:75">
      <c r="B498"/>
      <c r="C498"/>
      <c r="D498"/>
      <c r="E498"/>
      <c r="AJ498"/>
      <c r="AK498"/>
      <c r="AL498" s="14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  <c r="BO498" s="5"/>
      <c r="BP498" s="5"/>
      <c r="BQ498" s="5"/>
      <c r="BR498" s="5"/>
      <c r="BS498" s="5"/>
      <c r="BT498" s="5"/>
      <c r="BU498" s="5"/>
      <c r="BV498" s="5"/>
      <c r="BW498" s="5"/>
    </row>
    <row r="499" spans="2:75">
      <c r="B499"/>
      <c r="C499"/>
      <c r="D499"/>
      <c r="E499"/>
      <c r="AJ499"/>
      <c r="AK499"/>
      <c r="AL499" s="14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  <c r="BO499" s="5"/>
      <c r="BP499" s="5"/>
      <c r="BQ499" s="5"/>
      <c r="BR499" s="5"/>
      <c r="BS499" s="5"/>
      <c r="BT499" s="5"/>
      <c r="BU499" s="5"/>
      <c r="BV499" s="5"/>
      <c r="BW499" s="5"/>
    </row>
    <row r="500" spans="2:75">
      <c r="B500"/>
      <c r="C500"/>
      <c r="D500"/>
      <c r="E500"/>
      <c r="AJ500"/>
      <c r="AK500"/>
      <c r="AL500" s="14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  <c r="BO500" s="5"/>
      <c r="BP500" s="5"/>
      <c r="BQ500" s="5"/>
      <c r="BR500" s="5"/>
      <c r="BS500" s="5"/>
      <c r="BT500" s="5"/>
      <c r="BU500" s="5"/>
      <c r="BV500" s="5"/>
      <c r="BW500" s="5"/>
    </row>
    <row r="501" spans="2:75">
      <c r="B501"/>
      <c r="C501"/>
      <c r="D501"/>
      <c r="E501"/>
      <c r="AJ501"/>
      <c r="AK501"/>
      <c r="AL501" s="14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  <c r="BO501" s="5"/>
      <c r="BP501" s="5"/>
      <c r="BQ501" s="5"/>
      <c r="BR501" s="5"/>
      <c r="BS501" s="5"/>
      <c r="BT501" s="5"/>
      <c r="BU501" s="5"/>
      <c r="BV501" s="5"/>
      <c r="BW501" s="5"/>
    </row>
    <row r="502" spans="2:75">
      <c r="B502"/>
      <c r="C502"/>
      <c r="D502"/>
      <c r="E502"/>
      <c r="AJ502"/>
      <c r="AK502"/>
      <c r="AL502" s="14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  <c r="BO502" s="5"/>
      <c r="BP502" s="5"/>
      <c r="BQ502" s="5"/>
      <c r="BR502" s="5"/>
      <c r="BS502" s="5"/>
      <c r="BT502" s="5"/>
      <c r="BU502" s="5"/>
      <c r="BV502" s="5"/>
      <c r="BW502" s="5"/>
    </row>
    <row r="503" spans="2:75">
      <c r="B503"/>
      <c r="C503"/>
      <c r="D503"/>
      <c r="E503"/>
      <c r="AJ503"/>
      <c r="AK503"/>
      <c r="AL503" s="14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  <c r="BO503" s="5"/>
      <c r="BP503" s="5"/>
      <c r="BQ503" s="5"/>
      <c r="BR503" s="5"/>
      <c r="BS503" s="5"/>
      <c r="BT503" s="5"/>
      <c r="BU503" s="5"/>
      <c r="BV503" s="5"/>
      <c r="BW503" s="5"/>
    </row>
    <row r="504" spans="2:75">
      <c r="B504"/>
      <c r="C504"/>
      <c r="D504"/>
      <c r="E504"/>
      <c r="AJ504"/>
      <c r="AK504"/>
      <c r="AL504" s="14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  <c r="BO504" s="5"/>
      <c r="BP504" s="5"/>
      <c r="BQ504" s="5"/>
      <c r="BR504" s="5"/>
      <c r="BS504" s="5"/>
      <c r="BT504" s="5"/>
      <c r="BU504" s="5"/>
      <c r="BV504" s="5"/>
      <c r="BW504" s="5"/>
    </row>
    <row r="505" spans="2:75">
      <c r="B505"/>
      <c r="C505"/>
      <c r="D505"/>
      <c r="E505"/>
      <c r="AJ505"/>
      <c r="AK505"/>
      <c r="AL505" s="14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  <c r="BO505" s="5"/>
      <c r="BP505" s="5"/>
      <c r="BQ505" s="5"/>
      <c r="BR505" s="5"/>
      <c r="BS505" s="5"/>
      <c r="BT505" s="5"/>
      <c r="BU505" s="5"/>
      <c r="BV505" s="5"/>
      <c r="BW505" s="5"/>
    </row>
    <row r="506" spans="2:75">
      <c r="B506"/>
      <c r="C506"/>
      <c r="D506"/>
      <c r="E506"/>
      <c r="AJ506"/>
      <c r="AK506"/>
      <c r="AL506" s="14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  <c r="BO506" s="5"/>
      <c r="BP506" s="5"/>
      <c r="BQ506" s="5"/>
      <c r="BR506" s="5"/>
      <c r="BS506" s="5"/>
      <c r="BT506" s="5"/>
      <c r="BU506" s="5"/>
      <c r="BV506" s="5"/>
      <c r="BW506" s="5"/>
    </row>
    <row r="507" spans="2:75">
      <c r="B507"/>
      <c r="C507"/>
      <c r="D507"/>
      <c r="E507"/>
      <c r="AJ507"/>
      <c r="AK507"/>
      <c r="AL507" s="14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  <c r="BO507" s="5"/>
      <c r="BP507" s="5"/>
      <c r="BQ507" s="5"/>
      <c r="BR507" s="5"/>
      <c r="BS507" s="5"/>
      <c r="BT507" s="5"/>
      <c r="BU507" s="5"/>
      <c r="BV507" s="5"/>
      <c r="BW507" s="5"/>
    </row>
    <row r="508" spans="2:75">
      <c r="B508"/>
      <c r="C508"/>
      <c r="D508"/>
      <c r="E508"/>
      <c r="AJ508"/>
      <c r="AK508"/>
      <c r="AL508" s="14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  <c r="BO508" s="5"/>
      <c r="BP508" s="5"/>
      <c r="BQ508" s="5"/>
      <c r="BR508" s="5"/>
      <c r="BS508" s="5"/>
      <c r="BT508" s="5"/>
      <c r="BU508" s="5"/>
      <c r="BV508" s="5"/>
      <c r="BW508" s="5"/>
    </row>
    <row r="509" spans="2:75">
      <c r="B509"/>
      <c r="C509"/>
      <c r="D509"/>
      <c r="E509"/>
      <c r="AJ509"/>
      <c r="AK509"/>
      <c r="AL509" s="14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  <c r="BO509" s="5"/>
      <c r="BP509" s="5"/>
      <c r="BQ509" s="5"/>
      <c r="BR509" s="5"/>
      <c r="BS509" s="5"/>
      <c r="BT509" s="5"/>
      <c r="BU509" s="5"/>
      <c r="BV509" s="5"/>
      <c r="BW509" s="5"/>
    </row>
    <row r="510" spans="2:75">
      <c r="B510"/>
      <c r="C510"/>
      <c r="D510"/>
      <c r="E510"/>
      <c r="AJ510"/>
      <c r="AK510"/>
      <c r="AL510" s="14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  <c r="BO510" s="5"/>
      <c r="BP510" s="5"/>
      <c r="BQ510" s="5"/>
      <c r="BR510" s="5"/>
      <c r="BS510" s="5"/>
      <c r="BT510" s="5"/>
      <c r="BU510" s="5"/>
      <c r="BV510" s="5"/>
      <c r="BW510" s="5"/>
    </row>
    <row r="511" spans="2:75">
      <c r="B511"/>
      <c r="C511"/>
      <c r="D511"/>
      <c r="E511"/>
      <c r="AJ511"/>
      <c r="AK511"/>
      <c r="AL511" s="14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  <c r="BO511" s="5"/>
      <c r="BP511" s="5"/>
      <c r="BQ511" s="5"/>
      <c r="BR511" s="5"/>
      <c r="BS511" s="5"/>
      <c r="BT511" s="5"/>
      <c r="BU511" s="5"/>
      <c r="BV511" s="5"/>
      <c r="BW511" s="5"/>
    </row>
    <row r="512" spans="2:75">
      <c r="B512"/>
      <c r="C512"/>
      <c r="D512"/>
      <c r="E512"/>
      <c r="AJ512"/>
      <c r="AK512"/>
      <c r="AL512" s="14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  <c r="BO512" s="5"/>
      <c r="BP512" s="5"/>
      <c r="BQ512" s="5"/>
      <c r="BR512" s="5"/>
      <c r="BS512" s="5"/>
      <c r="BT512" s="5"/>
      <c r="BU512" s="5"/>
      <c r="BV512" s="5"/>
      <c r="BW512" s="5"/>
    </row>
    <row r="513" spans="2:75">
      <c r="B513"/>
      <c r="C513"/>
      <c r="D513"/>
      <c r="E513"/>
      <c r="AJ513"/>
      <c r="AK513"/>
      <c r="AL513" s="14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  <c r="BO513" s="5"/>
      <c r="BP513" s="5"/>
      <c r="BQ513" s="5"/>
      <c r="BR513" s="5"/>
      <c r="BS513" s="5"/>
      <c r="BT513" s="5"/>
      <c r="BU513" s="5"/>
      <c r="BV513" s="5"/>
      <c r="BW513" s="5"/>
    </row>
    <row r="514" spans="2:75">
      <c r="B514"/>
      <c r="C514"/>
      <c r="D514"/>
      <c r="E514"/>
      <c r="AJ514"/>
      <c r="AK514"/>
      <c r="AL514" s="14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  <c r="BO514" s="5"/>
      <c r="BP514" s="5"/>
      <c r="BQ514" s="5"/>
      <c r="BR514" s="5"/>
      <c r="BS514" s="5"/>
      <c r="BT514" s="5"/>
      <c r="BU514" s="5"/>
      <c r="BV514" s="5"/>
      <c r="BW514" s="5"/>
    </row>
    <row r="515" spans="2:75">
      <c r="B515"/>
      <c r="C515"/>
      <c r="D515"/>
      <c r="E515"/>
      <c r="AJ515"/>
      <c r="AK515"/>
      <c r="AL515" s="14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  <c r="BO515" s="5"/>
      <c r="BP515" s="5"/>
      <c r="BQ515" s="5"/>
      <c r="BR515" s="5"/>
      <c r="BS515" s="5"/>
      <c r="BT515" s="5"/>
      <c r="BU515" s="5"/>
      <c r="BV515" s="5"/>
      <c r="BW515" s="5"/>
    </row>
    <row r="516" spans="2:75">
      <c r="B516"/>
      <c r="C516"/>
      <c r="D516"/>
      <c r="E516"/>
      <c r="AJ516"/>
      <c r="AK516"/>
      <c r="AL516" s="14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  <c r="BO516" s="5"/>
      <c r="BP516" s="5"/>
      <c r="BQ516" s="5"/>
      <c r="BR516" s="5"/>
      <c r="BS516" s="5"/>
      <c r="BT516" s="5"/>
      <c r="BU516" s="5"/>
      <c r="BV516" s="5"/>
      <c r="BW516" s="5"/>
    </row>
    <row r="517" spans="2:75">
      <c r="B517"/>
      <c r="C517"/>
      <c r="D517"/>
      <c r="E517"/>
      <c r="AJ517"/>
      <c r="AK517"/>
      <c r="AL517" s="14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  <c r="BO517" s="5"/>
      <c r="BP517" s="5"/>
      <c r="BQ517" s="5"/>
      <c r="BR517" s="5"/>
      <c r="BS517" s="5"/>
      <c r="BT517" s="5"/>
      <c r="BU517" s="5"/>
      <c r="BV517" s="5"/>
      <c r="BW517" s="5"/>
    </row>
    <row r="518" spans="2:75">
      <c r="B518"/>
      <c r="C518"/>
      <c r="D518"/>
      <c r="E518"/>
      <c r="AJ518"/>
      <c r="AK518"/>
      <c r="AL518" s="14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  <c r="BO518" s="5"/>
      <c r="BP518" s="5"/>
      <c r="BQ518" s="5"/>
      <c r="BR518" s="5"/>
      <c r="BS518" s="5"/>
      <c r="BT518" s="5"/>
      <c r="BU518" s="5"/>
      <c r="BV518" s="5"/>
      <c r="BW518" s="5"/>
    </row>
    <row r="519" spans="2:75">
      <c r="B519"/>
      <c r="C519"/>
      <c r="D519"/>
      <c r="E519"/>
      <c r="AJ519"/>
      <c r="AK519"/>
      <c r="AL519" s="14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  <c r="BO519" s="5"/>
      <c r="BP519" s="5"/>
      <c r="BQ519" s="5"/>
      <c r="BR519" s="5"/>
      <c r="BS519" s="5"/>
      <c r="BT519" s="5"/>
      <c r="BU519" s="5"/>
      <c r="BV519" s="5"/>
      <c r="BW519" s="5"/>
    </row>
    <row r="520" spans="2:75">
      <c r="B520"/>
      <c r="C520"/>
      <c r="D520"/>
      <c r="E520"/>
      <c r="AJ520"/>
      <c r="AK520"/>
      <c r="AL520" s="14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  <c r="BO520" s="5"/>
      <c r="BP520" s="5"/>
      <c r="BQ520" s="5"/>
      <c r="BR520" s="5"/>
      <c r="BS520" s="5"/>
      <c r="BT520" s="5"/>
      <c r="BU520" s="5"/>
      <c r="BV520" s="5"/>
      <c r="BW520" s="5"/>
    </row>
    <row r="521" spans="2:75">
      <c r="B521"/>
      <c r="C521"/>
      <c r="D521"/>
      <c r="E521"/>
      <c r="AJ521"/>
      <c r="AK521"/>
      <c r="AL521" s="14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  <c r="BO521" s="5"/>
      <c r="BP521" s="5"/>
      <c r="BQ521" s="5"/>
      <c r="BR521" s="5"/>
      <c r="BS521" s="5"/>
      <c r="BT521" s="5"/>
      <c r="BU521" s="5"/>
      <c r="BV521" s="5"/>
      <c r="BW521" s="5"/>
    </row>
    <row r="522" spans="2:75">
      <c r="B522"/>
      <c r="C522"/>
      <c r="D522"/>
      <c r="E522"/>
      <c r="AJ522"/>
      <c r="AK522"/>
      <c r="AL522" s="14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  <c r="BO522" s="5"/>
      <c r="BP522" s="5"/>
      <c r="BQ522" s="5"/>
      <c r="BR522" s="5"/>
      <c r="BS522" s="5"/>
      <c r="BT522" s="5"/>
      <c r="BU522" s="5"/>
      <c r="BV522" s="5"/>
      <c r="BW522" s="5"/>
    </row>
    <row r="523" spans="2:75">
      <c r="B523"/>
      <c r="C523"/>
      <c r="D523"/>
      <c r="E523"/>
      <c r="AJ523"/>
      <c r="AK523"/>
      <c r="AL523" s="14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  <c r="BO523" s="5"/>
      <c r="BP523" s="5"/>
      <c r="BQ523" s="5"/>
      <c r="BR523" s="5"/>
      <c r="BS523" s="5"/>
      <c r="BT523" s="5"/>
      <c r="BU523" s="5"/>
      <c r="BV523" s="5"/>
      <c r="BW523" s="5"/>
    </row>
    <row r="524" spans="2:75">
      <c r="B524"/>
      <c r="C524"/>
      <c r="D524"/>
      <c r="E524"/>
      <c r="AJ524"/>
      <c r="AK524"/>
      <c r="AL524" s="14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  <c r="BO524" s="5"/>
      <c r="BP524" s="5"/>
      <c r="BQ524" s="5"/>
      <c r="BR524" s="5"/>
      <c r="BS524" s="5"/>
      <c r="BT524" s="5"/>
      <c r="BU524" s="5"/>
      <c r="BV524" s="5"/>
      <c r="BW524" s="5"/>
    </row>
    <row r="525" spans="2:75">
      <c r="B525"/>
      <c r="C525"/>
      <c r="D525"/>
      <c r="E525"/>
      <c r="AJ525"/>
      <c r="AK525"/>
      <c r="AL525" s="14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  <c r="BO525" s="5"/>
      <c r="BP525" s="5"/>
      <c r="BQ525" s="5"/>
      <c r="BR525" s="5"/>
      <c r="BS525" s="5"/>
      <c r="BT525" s="5"/>
      <c r="BU525" s="5"/>
      <c r="BV525" s="5"/>
      <c r="BW525" s="5"/>
    </row>
    <row r="526" spans="2:75">
      <c r="B526"/>
      <c r="C526"/>
      <c r="D526"/>
      <c r="E526"/>
      <c r="AJ526"/>
      <c r="AK526"/>
      <c r="AL526" s="14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  <c r="BO526" s="5"/>
      <c r="BP526" s="5"/>
      <c r="BQ526" s="5"/>
      <c r="BR526" s="5"/>
      <c r="BS526" s="5"/>
      <c r="BT526" s="5"/>
      <c r="BU526" s="5"/>
      <c r="BV526" s="5"/>
      <c r="BW526" s="5"/>
    </row>
    <row r="527" spans="2:75">
      <c r="B527"/>
      <c r="C527"/>
      <c r="D527"/>
      <c r="E527"/>
      <c r="AJ527"/>
      <c r="AK527"/>
      <c r="AL527" s="14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  <c r="BO527" s="5"/>
      <c r="BP527" s="5"/>
      <c r="BQ527" s="5"/>
      <c r="BR527" s="5"/>
      <c r="BS527" s="5"/>
      <c r="BT527" s="5"/>
      <c r="BU527" s="5"/>
      <c r="BV527" s="5"/>
      <c r="BW527" s="5"/>
    </row>
    <row r="528" spans="2:75">
      <c r="B528"/>
      <c r="C528"/>
      <c r="D528"/>
      <c r="E528"/>
      <c r="AJ528"/>
      <c r="AK528"/>
      <c r="AL528" s="14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  <c r="BO528" s="5"/>
      <c r="BP528" s="5"/>
      <c r="BQ528" s="5"/>
      <c r="BR528" s="5"/>
      <c r="BS528" s="5"/>
      <c r="BT528" s="5"/>
      <c r="BU528" s="5"/>
      <c r="BV528" s="5"/>
      <c r="BW528" s="5"/>
    </row>
    <row r="529" spans="2:75">
      <c r="B529"/>
      <c r="C529"/>
      <c r="D529"/>
      <c r="E529"/>
      <c r="AJ529"/>
      <c r="AK529"/>
      <c r="AL529" s="14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  <c r="BO529" s="5"/>
      <c r="BP529" s="5"/>
      <c r="BQ529" s="5"/>
      <c r="BR529" s="5"/>
      <c r="BS529" s="5"/>
      <c r="BT529" s="5"/>
      <c r="BU529" s="5"/>
      <c r="BV529" s="5"/>
      <c r="BW529" s="5"/>
    </row>
    <row r="530" spans="2:75">
      <c r="B530"/>
      <c r="C530"/>
      <c r="D530"/>
      <c r="E530"/>
      <c r="AJ530"/>
      <c r="AK530"/>
      <c r="AL530" s="14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  <c r="BO530" s="5"/>
      <c r="BP530" s="5"/>
      <c r="BQ530" s="5"/>
      <c r="BR530" s="5"/>
      <c r="BS530" s="5"/>
      <c r="BT530" s="5"/>
      <c r="BU530" s="5"/>
      <c r="BV530" s="5"/>
      <c r="BW530" s="5"/>
    </row>
    <row r="531" spans="2:75">
      <c r="B531"/>
      <c r="C531"/>
      <c r="D531"/>
      <c r="E531"/>
      <c r="AJ531"/>
      <c r="AK531"/>
      <c r="AL531" s="14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  <c r="BO531" s="5"/>
      <c r="BP531" s="5"/>
      <c r="BQ531" s="5"/>
      <c r="BR531" s="5"/>
      <c r="BS531" s="5"/>
      <c r="BT531" s="5"/>
      <c r="BU531" s="5"/>
      <c r="BV531" s="5"/>
      <c r="BW531" s="5"/>
    </row>
    <row r="532" spans="2:75">
      <c r="B532"/>
      <c r="C532"/>
      <c r="D532"/>
      <c r="E532"/>
      <c r="AJ532"/>
      <c r="AK532"/>
      <c r="AL532" s="14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  <c r="BO532" s="5"/>
      <c r="BP532" s="5"/>
      <c r="BQ532" s="5"/>
      <c r="BR532" s="5"/>
      <c r="BS532" s="5"/>
      <c r="BT532" s="5"/>
      <c r="BU532" s="5"/>
      <c r="BV532" s="5"/>
      <c r="BW532" s="5"/>
    </row>
    <row r="533" spans="2:75">
      <c r="B533"/>
      <c r="C533"/>
      <c r="D533"/>
      <c r="E533"/>
      <c r="AJ533"/>
      <c r="AK533"/>
      <c r="AL533" s="14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  <c r="BO533" s="5"/>
      <c r="BP533" s="5"/>
      <c r="BQ533" s="5"/>
      <c r="BR533" s="5"/>
      <c r="BS533" s="5"/>
      <c r="BT533" s="5"/>
      <c r="BU533" s="5"/>
      <c r="BV533" s="5"/>
      <c r="BW533" s="5"/>
    </row>
    <row r="534" spans="2:75">
      <c r="B534"/>
      <c r="C534"/>
      <c r="D534"/>
      <c r="E534"/>
      <c r="AJ534"/>
      <c r="AK534"/>
      <c r="AL534" s="14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  <c r="BO534" s="5"/>
      <c r="BP534" s="5"/>
      <c r="BQ534" s="5"/>
      <c r="BR534" s="5"/>
      <c r="BS534" s="5"/>
      <c r="BT534" s="5"/>
      <c r="BU534" s="5"/>
      <c r="BV534" s="5"/>
      <c r="BW534" s="5"/>
    </row>
    <row r="535" spans="2:75">
      <c r="B535"/>
      <c r="C535"/>
      <c r="D535"/>
      <c r="E535"/>
      <c r="AJ535"/>
      <c r="AK535"/>
      <c r="AL535" s="14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  <c r="BO535" s="5"/>
      <c r="BP535" s="5"/>
      <c r="BQ535" s="5"/>
      <c r="BR535" s="5"/>
      <c r="BS535" s="5"/>
      <c r="BT535" s="5"/>
      <c r="BU535" s="5"/>
      <c r="BV535" s="5"/>
      <c r="BW535" s="5"/>
    </row>
    <row r="536" spans="2:75">
      <c r="B536"/>
      <c r="C536"/>
      <c r="D536"/>
      <c r="E536"/>
      <c r="AJ536"/>
      <c r="AK536"/>
      <c r="AL536" s="14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  <c r="BO536" s="5"/>
      <c r="BP536" s="5"/>
      <c r="BQ536" s="5"/>
      <c r="BR536" s="5"/>
      <c r="BS536" s="5"/>
      <c r="BT536" s="5"/>
      <c r="BU536" s="5"/>
      <c r="BV536" s="5"/>
      <c r="BW536" s="5"/>
    </row>
    <row r="537" spans="2:75">
      <c r="B537"/>
      <c r="C537"/>
      <c r="D537"/>
      <c r="E537"/>
      <c r="AJ537"/>
      <c r="AK537"/>
      <c r="AL537" s="14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  <c r="BO537" s="5"/>
      <c r="BP537" s="5"/>
      <c r="BQ537" s="5"/>
      <c r="BR537" s="5"/>
      <c r="BS537" s="5"/>
      <c r="BT537" s="5"/>
      <c r="BU537" s="5"/>
      <c r="BV537" s="5"/>
      <c r="BW537" s="5"/>
    </row>
    <row r="538" spans="2:75">
      <c r="B538"/>
      <c r="C538"/>
      <c r="D538"/>
      <c r="E538"/>
      <c r="AJ538"/>
      <c r="AK538"/>
      <c r="AL538" s="14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  <c r="BO538" s="5"/>
      <c r="BP538" s="5"/>
      <c r="BQ538" s="5"/>
      <c r="BR538" s="5"/>
      <c r="BS538" s="5"/>
      <c r="BT538" s="5"/>
      <c r="BU538" s="5"/>
      <c r="BV538" s="5"/>
      <c r="BW538" s="5"/>
    </row>
    <row r="539" spans="2:75">
      <c r="B539"/>
      <c r="C539"/>
      <c r="D539"/>
      <c r="E539"/>
      <c r="AJ539"/>
      <c r="AK539"/>
      <c r="AL539" s="14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  <c r="BO539" s="5"/>
      <c r="BP539" s="5"/>
      <c r="BQ539" s="5"/>
      <c r="BR539" s="5"/>
      <c r="BS539" s="5"/>
      <c r="BT539" s="5"/>
      <c r="BU539" s="5"/>
      <c r="BV539" s="5"/>
      <c r="BW539" s="5"/>
    </row>
    <row r="540" spans="2:75">
      <c r="B540"/>
      <c r="C540"/>
      <c r="D540"/>
      <c r="E540"/>
      <c r="AJ540"/>
      <c r="AK540"/>
      <c r="AL540" s="14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  <c r="BO540" s="5"/>
      <c r="BP540" s="5"/>
      <c r="BQ540" s="5"/>
      <c r="BR540" s="5"/>
      <c r="BS540" s="5"/>
      <c r="BT540" s="5"/>
      <c r="BU540" s="5"/>
      <c r="BV540" s="5"/>
      <c r="BW540" s="5"/>
    </row>
    <row r="541" spans="2:75">
      <c r="B541"/>
      <c r="C541"/>
      <c r="D541"/>
      <c r="E541"/>
      <c r="AJ541"/>
      <c r="AK541"/>
      <c r="AL541" s="14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  <c r="BO541" s="5"/>
      <c r="BP541" s="5"/>
      <c r="BQ541" s="5"/>
      <c r="BR541" s="5"/>
      <c r="BS541" s="5"/>
      <c r="BT541" s="5"/>
      <c r="BU541" s="5"/>
      <c r="BV541" s="5"/>
      <c r="BW541" s="5"/>
    </row>
    <row r="542" spans="2:75">
      <c r="B542"/>
      <c r="C542"/>
      <c r="D542"/>
      <c r="E542"/>
      <c r="AJ542"/>
      <c r="AK542"/>
      <c r="AL542" s="14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  <c r="BO542" s="5"/>
      <c r="BP542" s="5"/>
      <c r="BQ542" s="5"/>
      <c r="BR542" s="5"/>
      <c r="BS542" s="5"/>
      <c r="BT542" s="5"/>
      <c r="BU542" s="5"/>
      <c r="BV542" s="5"/>
      <c r="BW542" s="5"/>
    </row>
    <row r="543" spans="2:75">
      <c r="B543"/>
      <c r="C543"/>
      <c r="D543"/>
      <c r="E543"/>
      <c r="AJ543"/>
      <c r="AK543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  <c r="BO543" s="5"/>
      <c r="BP543" s="5"/>
      <c r="BQ543" s="5"/>
      <c r="BR543" s="5"/>
      <c r="BS543" s="5"/>
      <c r="BT543" s="5"/>
      <c r="BU543" s="5"/>
      <c r="BV543" s="5"/>
      <c r="BW543" s="5"/>
    </row>
  </sheetData>
  <mergeCells count="13">
    <mergeCell ref="X8:Z8"/>
    <mergeCell ref="AA8:AC8"/>
    <mergeCell ref="AD8:AF8"/>
    <mergeCell ref="AG8:AI8"/>
    <mergeCell ref="AJ8:AL8"/>
    <mergeCell ref="O8:Q8"/>
    <mergeCell ref="R8:T8"/>
    <mergeCell ref="U8:W8"/>
    <mergeCell ref="B10:C10"/>
    <mergeCell ref="D10:E10"/>
    <mergeCell ref="F8:H8"/>
    <mergeCell ref="I8:K8"/>
    <mergeCell ref="L8:N8"/>
  </mergeCells>
  <conditionalFormatting sqref="F12:AI41">
    <cfRule type="expression" dxfId="3" priority="2">
      <formula>F$56&gt;F$55</formula>
    </cfRule>
  </conditionalFormatting>
  <printOptions headings="1"/>
  <pageMargins left="0.25" right="0.25" top="0.75" bottom="0.75" header="0.3" footer="0.3"/>
  <pageSetup scale="20" fitToHeight="0" orientation="landscape" r:id="rId1"/>
  <headerFooter alignWithMargins="0"/>
  <colBreaks count="2" manualBreakCount="2">
    <brk id="14" max="34" man="1"/>
    <brk id="23" max="34" man="1"/>
  </colBreak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F7EA8120-3F0D-47CC-AAAC-CB469799AAD0}">
            <xm:f>F$53&gt;Summary!$D$6</xm:f>
            <x14:dxf>
              <fill>
                <patternFill>
                  <bgColor theme="0" tint="-0.499984740745262"/>
                </patternFill>
              </fill>
            </x14:dxf>
          </x14:cfRule>
          <xm:sqref>F8:AI41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AK74"/>
  <sheetViews>
    <sheetView showGridLines="0" zoomScaleNormal="100" workbookViewId="0">
      <pane ySplit="11" topLeftCell="A12" activePane="bottomLeft" state="frozen"/>
      <selection pane="bottomLeft" activeCell="AR54" sqref="AR54"/>
    </sheetView>
  </sheetViews>
  <sheetFormatPr defaultColWidth="9.85546875" defaultRowHeight="12.75"/>
  <cols>
    <col min="1" max="1" width="45.5703125" customWidth="1"/>
    <col min="2" max="2" width="14.7109375" customWidth="1"/>
    <col min="3" max="5" width="14.7109375" hidden="1" customWidth="1"/>
    <col min="6" max="31" width="14.7109375" style="1" hidden="1" customWidth="1"/>
    <col min="32" max="33" width="13.5703125" style="1" hidden="1" customWidth="1"/>
    <col min="34" max="34" width="13.28515625" style="1" hidden="1" customWidth="1"/>
    <col min="35" max="35" width="2.28515625" style="1" hidden="1" customWidth="1"/>
    <col min="36" max="36" width="13.28515625" style="19" customWidth="1"/>
    <col min="37" max="37" width="2.28515625" customWidth="1"/>
    <col min="38" max="38" width="10.28515625" bestFit="1" customWidth="1"/>
  </cols>
  <sheetData>
    <row r="1" spans="1:36" ht="15.75" thickBot="1">
      <c r="A1" s="313" t="str">
        <f>Summary!A1</f>
        <v>DEPARTMENT OF HOMELESSNESS AND SUPPORTIVE HOUSING</v>
      </c>
      <c r="AH1" s="311" t="s">
        <v>102</v>
      </c>
    </row>
    <row r="2" spans="1:36">
      <c r="A2" s="314" t="str">
        <f>Summary!A2</f>
        <v>RFQ 123: Support Services and Operations Services at New Program Site</v>
      </c>
      <c r="B2" s="312"/>
      <c r="C2" s="127"/>
      <c r="E2" s="175"/>
    </row>
    <row r="3" spans="1:36" ht="15" customHeight="1">
      <c r="A3" s="312" t="s">
        <v>0</v>
      </c>
      <c r="B3" s="127">
        <f>Summary!B3</f>
        <v>0</v>
      </c>
    </row>
    <row r="4" spans="1:36" ht="15" customHeight="1">
      <c r="A4" s="321"/>
    </row>
    <row r="5" spans="1:36" ht="15" customHeight="1">
      <c r="A5" s="32" t="s">
        <v>103</v>
      </c>
    </row>
    <row r="6" spans="1:36">
      <c r="A6" s="316" t="str">
        <f>Summary!A8</f>
        <v xml:space="preserve">Provider Name: </v>
      </c>
      <c r="B6" s="48"/>
      <c r="C6" s="39"/>
    </row>
    <row r="7" spans="1:36" ht="13.5" thickBot="1">
      <c r="A7" s="316" t="str">
        <f>Summary!A9</f>
        <v>Program: New Program Site</v>
      </c>
      <c r="B7" s="421"/>
      <c r="C7" s="422" t="str">
        <f>Summary!C13</f>
        <v xml:space="preserve"> </v>
      </c>
      <c r="D7" s="423"/>
      <c r="E7" s="423"/>
      <c r="F7" s="424" t="str">
        <f>Summary!F13</f>
        <v xml:space="preserve"> </v>
      </c>
      <c r="G7" s="424"/>
      <c r="H7" s="424"/>
      <c r="I7" s="424" t="str">
        <f>Summary!I13</f>
        <v xml:space="preserve"> </v>
      </c>
      <c r="J7" s="424"/>
      <c r="K7" s="424"/>
      <c r="L7" s="424" t="str">
        <f>Summary!L13</f>
        <v xml:space="preserve"> </v>
      </c>
      <c r="M7" s="424"/>
      <c r="N7" s="424"/>
      <c r="O7" s="424" t="str">
        <f>Summary!O13</f>
        <v xml:space="preserve"> </v>
      </c>
      <c r="P7" s="424"/>
      <c r="Q7" s="424"/>
      <c r="R7" s="424" t="str">
        <f>Summary!R13</f>
        <v xml:space="preserve"> </v>
      </c>
      <c r="S7" s="424"/>
      <c r="T7" s="424"/>
      <c r="U7" s="424" t="str">
        <f>Summary!U13</f>
        <v xml:space="preserve"> </v>
      </c>
      <c r="V7" s="424"/>
      <c r="W7" s="424"/>
      <c r="X7" s="424" t="str">
        <f>Summary!X13</f>
        <v xml:space="preserve"> </v>
      </c>
      <c r="Y7" s="424"/>
      <c r="Z7" s="424"/>
      <c r="AA7" s="424" t="str">
        <f>Summary!AA13</f>
        <v xml:space="preserve"> </v>
      </c>
      <c r="AB7" s="424"/>
      <c r="AC7" s="424"/>
      <c r="AD7" s="424" t="str">
        <f>Summary!AD13</f>
        <v xml:space="preserve"> </v>
      </c>
      <c r="AJ7" s="1"/>
    </row>
    <row r="8" spans="1:36" ht="24.75" customHeight="1">
      <c r="B8" s="552" t="str">
        <f>Summary!B14</f>
        <v>Year 1</v>
      </c>
      <c r="C8" s="553"/>
      <c r="D8" s="554"/>
      <c r="E8" s="519" t="str">
        <f>Summary!E14</f>
        <v>Year 2</v>
      </c>
      <c r="F8" s="520"/>
      <c r="G8" s="521"/>
      <c r="H8" s="555" t="str">
        <f>Summary!H14</f>
        <v>Year 3</v>
      </c>
      <c r="I8" s="556"/>
      <c r="J8" s="557"/>
      <c r="K8" s="549" t="str">
        <f>Summary!K14</f>
        <v>Year 4</v>
      </c>
      <c r="L8" s="550"/>
      <c r="M8" s="551"/>
      <c r="N8" s="528" t="str">
        <f>Summary!N14</f>
        <v>Year 5</v>
      </c>
      <c r="O8" s="529"/>
      <c r="P8" s="530"/>
      <c r="Q8" s="531" t="str">
        <f>Summary!Q14</f>
        <v>Year 6</v>
      </c>
      <c r="R8" s="532"/>
      <c r="S8" s="533"/>
      <c r="T8" s="534" t="str">
        <f>Summary!T14</f>
        <v>Year 7</v>
      </c>
      <c r="U8" s="535"/>
      <c r="V8" s="536"/>
      <c r="W8" s="537" t="str">
        <f>Summary!W14</f>
        <v>Year 8</v>
      </c>
      <c r="X8" s="538"/>
      <c r="Y8" s="539"/>
      <c r="Z8" s="540" t="str">
        <f>Summary!Z14</f>
        <v>Year 9</v>
      </c>
      <c r="AA8" s="541"/>
      <c r="AB8" s="542"/>
      <c r="AC8" s="543" t="str">
        <f>Summary!AC14</f>
        <v>Year 10</v>
      </c>
      <c r="AD8" s="544"/>
      <c r="AE8" s="545"/>
      <c r="AF8" s="513" t="s">
        <v>54</v>
      </c>
      <c r="AG8" s="514"/>
      <c r="AH8" s="515"/>
      <c r="AI8"/>
      <c r="AJ8"/>
    </row>
    <row r="9" spans="1:36" s="152" customFormat="1" ht="27" customHeight="1">
      <c r="B9" s="140" t="str">
        <f>'Salary - Support Svcs'!F9</f>
        <v>3/1/2019 - 2/29/2020</v>
      </c>
      <c r="C9" s="372" t="str">
        <f>'Salary - Support Svcs'!G9</f>
        <v>3/1/2019 - 2/29/2020</v>
      </c>
      <c r="D9" s="142" t="str">
        <f>'Salary - Support Svcs'!H9</f>
        <v>3/1/2019 - 2/29/2020</v>
      </c>
      <c r="E9" s="153" t="str">
        <f>'Salary - Support Svcs'!I9</f>
        <v>N/A</v>
      </c>
      <c r="F9" s="373" t="str">
        <f>'Salary - Support Svcs'!J9</f>
        <v>N/A</v>
      </c>
      <c r="G9" s="154" t="str">
        <f>'Salary - Support Svcs'!K9</f>
        <v>N/A</v>
      </c>
      <c r="H9" s="251" t="str">
        <f>'Salary - Support Svcs'!L9</f>
        <v>N/A</v>
      </c>
      <c r="I9" s="252" t="str">
        <f>'Salary - Support Svcs'!M9</f>
        <v>N/A</v>
      </c>
      <c r="J9" s="374" t="str">
        <f>'Salary - Support Svcs'!N9</f>
        <v>N/A</v>
      </c>
      <c r="K9" s="259" t="str">
        <f>'Salary - Support Svcs'!O9</f>
        <v>N/A</v>
      </c>
      <c r="L9" s="260" t="str">
        <f>'Salary - Support Svcs'!P9</f>
        <v>N/A</v>
      </c>
      <c r="M9" s="261" t="str">
        <f>'Salary - Support Svcs'!Q9</f>
        <v>N/A</v>
      </c>
      <c r="N9" s="262" t="str">
        <f>'Salary - Support Svcs'!R9</f>
        <v>N/A</v>
      </c>
      <c r="O9" s="263" t="str">
        <f>'Salary - Support Svcs'!S9</f>
        <v>N/A</v>
      </c>
      <c r="P9" s="264" t="str">
        <f>'Salary - Support Svcs'!T9</f>
        <v>N/A</v>
      </c>
      <c r="Q9" s="268" t="str">
        <f>'Salary - Support Svcs'!U9</f>
        <v>N/A</v>
      </c>
      <c r="R9" s="269" t="str">
        <f>'Salary - Support Svcs'!V9</f>
        <v>N/A</v>
      </c>
      <c r="S9" s="270" t="str">
        <f>'Salary - Support Svcs'!W9</f>
        <v>N/A</v>
      </c>
      <c r="T9" s="274" t="str">
        <f>'Salary - Support Svcs'!X9</f>
        <v>N/A</v>
      </c>
      <c r="U9" s="275" t="str">
        <f>'Salary - Support Svcs'!Y9</f>
        <v>N/A</v>
      </c>
      <c r="V9" s="276" t="str">
        <f>'Salary - Support Svcs'!Z9</f>
        <v>N/A</v>
      </c>
      <c r="W9" s="280" t="str">
        <f>'Salary - Support Svcs'!AA9</f>
        <v>N/A</v>
      </c>
      <c r="X9" s="281" t="str">
        <f>'Salary - Support Svcs'!AB9</f>
        <v>N/A</v>
      </c>
      <c r="Y9" s="282" t="str">
        <f>'Salary - Support Svcs'!AC9</f>
        <v>N/A</v>
      </c>
      <c r="Z9" s="286" t="str">
        <f>'Salary - Support Svcs'!AD9</f>
        <v>N/A</v>
      </c>
      <c r="AA9" s="287" t="str">
        <f>'Salary - Support Svcs'!AE9</f>
        <v>N/A</v>
      </c>
      <c r="AB9" s="288" t="str">
        <f>'Salary - Support Svcs'!AF9</f>
        <v>N/A</v>
      </c>
      <c r="AC9" s="292" t="str">
        <f>'Salary - Support Svcs'!AG9</f>
        <v>N/A</v>
      </c>
      <c r="AD9" s="293" t="str">
        <f>'Salary - Support Svcs'!AH9</f>
        <v>N/A</v>
      </c>
      <c r="AE9" s="294" t="str">
        <f>'Salary - Support Svcs'!AI9</f>
        <v>N/A</v>
      </c>
      <c r="AF9" s="298" t="str">
        <f>'Salary - Support Svcs'!AJ9</f>
        <v>3/1/2019 - 2/29/2020</v>
      </c>
      <c r="AG9" s="334" t="str">
        <f>'Salary - Support Svcs'!AK9</f>
        <v>3/1/2019 - 2/29/2020</v>
      </c>
      <c r="AH9" s="299" t="str">
        <f>'Salary - Support Svcs'!AL9</f>
        <v>3/1/2019 - 2/29/2020</v>
      </c>
    </row>
    <row r="10" spans="1:36" ht="19.5" customHeight="1">
      <c r="B10" s="148" t="str">
        <f>'Salary - Support Svcs'!F10</f>
        <v xml:space="preserve">Current </v>
      </c>
      <c r="C10" s="111" t="str">
        <f>'Salary - Support Svcs'!G10</f>
        <v>Modification</v>
      </c>
      <c r="D10" s="149" t="str">
        <f>'Salary - Support Svcs'!H10</f>
        <v xml:space="preserve">Revised </v>
      </c>
      <c r="E10" s="150" t="str">
        <f>'Salary - Support Svcs'!I10</f>
        <v xml:space="preserve">Current </v>
      </c>
      <c r="F10" s="147" t="str">
        <f>'Salary - Support Svcs'!J10</f>
        <v>Modification</v>
      </c>
      <c r="G10" s="151" t="str">
        <f>'Salary - Support Svcs'!K10</f>
        <v xml:space="preserve">Revised </v>
      </c>
      <c r="H10" s="236" t="str">
        <f>'Salary - Support Svcs'!L10</f>
        <v xml:space="preserve">Current </v>
      </c>
      <c r="I10" s="239" t="str">
        <f>'Salary - Support Svcs'!M10</f>
        <v>Modification</v>
      </c>
      <c r="J10" s="237" t="str">
        <f>'Salary - Support Svcs'!N10</f>
        <v xml:space="preserve">Revised </v>
      </c>
      <c r="K10" s="256" t="str">
        <f>'Salary - Support Svcs'!O10</f>
        <v xml:space="preserve">Current </v>
      </c>
      <c r="L10" s="257" t="str">
        <f>'Salary - Support Svcs'!P10</f>
        <v>Modification</v>
      </c>
      <c r="M10" s="258" t="str">
        <f>'Salary - Support Svcs'!Q10</f>
        <v xml:space="preserve">Revised </v>
      </c>
      <c r="N10" s="265" t="str">
        <f>'Salary - Support Svcs'!R10</f>
        <v xml:space="preserve">Current </v>
      </c>
      <c r="O10" s="266" t="str">
        <f>'Salary - Support Svcs'!S10</f>
        <v>Modification</v>
      </c>
      <c r="P10" s="267" t="str">
        <f>'Salary - Support Svcs'!T10</f>
        <v xml:space="preserve">Revised </v>
      </c>
      <c r="Q10" s="271" t="str">
        <f>'Salary - Support Svcs'!U10</f>
        <v xml:space="preserve">Current </v>
      </c>
      <c r="R10" s="272" t="str">
        <f>'Salary - Support Svcs'!V10</f>
        <v>Modification</v>
      </c>
      <c r="S10" s="273" t="str">
        <f>'Salary - Support Svcs'!W10</f>
        <v xml:space="preserve">Revised </v>
      </c>
      <c r="T10" s="277" t="str">
        <f>'Salary - Support Svcs'!X10</f>
        <v xml:space="preserve">Current </v>
      </c>
      <c r="U10" s="278" t="str">
        <f>'Salary - Support Svcs'!Y10</f>
        <v>Modification</v>
      </c>
      <c r="V10" s="279" t="str">
        <f>'Salary - Support Svcs'!Z10</f>
        <v xml:space="preserve">Revised </v>
      </c>
      <c r="W10" s="283" t="str">
        <f>'Salary - Support Svcs'!AA10</f>
        <v xml:space="preserve">Current </v>
      </c>
      <c r="X10" s="284" t="str">
        <f>'Salary - Support Svcs'!AB10</f>
        <v>Modification</v>
      </c>
      <c r="Y10" s="285" t="str">
        <f>'Salary - Support Svcs'!AC10</f>
        <v xml:space="preserve">Revised </v>
      </c>
      <c r="Z10" s="289" t="str">
        <f>'Salary - Support Svcs'!AD10</f>
        <v xml:space="preserve">Current </v>
      </c>
      <c r="AA10" s="290" t="str">
        <f>'Salary - Support Svcs'!AE10</f>
        <v>Modification</v>
      </c>
      <c r="AB10" s="291" t="str">
        <f>'Salary - Support Svcs'!AF10</f>
        <v xml:space="preserve">Revised </v>
      </c>
      <c r="AC10" s="295" t="str">
        <f>'Salary - Support Svcs'!AG10</f>
        <v xml:space="preserve">Current </v>
      </c>
      <c r="AD10" s="296" t="str">
        <f>'Salary - Support Svcs'!AH10</f>
        <v>Modification</v>
      </c>
      <c r="AE10" s="297" t="str">
        <f>'Salary - Support Svcs'!AI10</f>
        <v xml:space="preserve">Revised </v>
      </c>
      <c r="AF10" s="300" t="str">
        <f>'Salary - Support Svcs'!AJ10</f>
        <v>Current Total</v>
      </c>
      <c r="AG10" s="335" t="s">
        <v>82</v>
      </c>
      <c r="AH10" s="301" t="str">
        <f>'Salary - Support Svcs'!AL10</f>
        <v>Revised Total</v>
      </c>
      <c r="AI10"/>
      <c r="AJ10"/>
    </row>
    <row r="11" spans="1:36" ht="30.75" customHeight="1">
      <c r="A11" s="3" t="s">
        <v>87</v>
      </c>
      <c r="B11" s="155" t="s">
        <v>57</v>
      </c>
      <c r="C11" s="156" t="s">
        <v>58</v>
      </c>
      <c r="D11" s="157" t="s">
        <v>57</v>
      </c>
      <c r="E11" s="158" t="s">
        <v>57</v>
      </c>
      <c r="F11" s="159" t="s">
        <v>58</v>
      </c>
      <c r="G11" s="160" t="s">
        <v>57</v>
      </c>
      <c r="H11" s="161" t="s">
        <v>57</v>
      </c>
      <c r="I11" s="165" t="s">
        <v>58</v>
      </c>
      <c r="J11" s="162" t="s">
        <v>57</v>
      </c>
      <c r="K11" s="256" t="s">
        <v>57</v>
      </c>
      <c r="L11" s="257" t="s">
        <v>58</v>
      </c>
      <c r="M11" s="258" t="s">
        <v>57</v>
      </c>
      <c r="N11" s="265" t="s">
        <v>57</v>
      </c>
      <c r="O11" s="266" t="s">
        <v>58</v>
      </c>
      <c r="P11" s="267" t="s">
        <v>57</v>
      </c>
      <c r="Q11" s="271" t="s">
        <v>57</v>
      </c>
      <c r="R11" s="272" t="s">
        <v>58</v>
      </c>
      <c r="S11" s="273" t="s">
        <v>57</v>
      </c>
      <c r="T11" s="277" t="s">
        <v>57</v>
      </c>
      <c r="U11" s="278" t="s">
        <v>58</v>
      </c>
      <c r="V11" s="279" t="s">
        <v>57</v>
      </c>
      <c r="W11" s="283" t="s">
        <v>57</v>
      </c>
      <c r="X11" s="284" t="s">
        <v>58</v>
      </c>
      <c r="Y11" s="285" t="s">
        <v>57</v>
      </c>
      <c r="Z11" s="289" t="s">
        <v>57</v>
      </c>
      <c r="AA11" s="290" t="s">
        <v>58</v>
      </c>
      <c r="AB11" s="291" t="s">
        <v>57</v>
      </c>
      <c r="AC11" s="295" t="s">
        <v>57</v>
      </c>
      <c r="AD11" s="296" t="s">
        <v>58</v>
      </c>
      <c r="AE11" s="297" t="s">
        <v>57</v>
      </c>
      <c r="AF11" s="300" t="s">
        <v>57</v>
      </c>
      <c r="AG11" s="335" t="s">
        <v>58</v>
      </c>
      <c r="AH11" s="301" t="s">
        <v>57</v>
      </c>
      <c r="AI11"/>
      <c r="AJ11"/>
    </row>
    <row r="12" spans="1:36" ht="17.25" customHeight="1">
      <c r="A12" s="473" t="s">
        <v>158</v>
      </c>
      <c r="B12" s="472"/>
      <c r="C12" s="191"/>
      <c r="D12" s="227"/>
      <c r="E12" s="225"/>
      <c r="F12" s="393"/>
      <c r="G12" s="227"/>
      <c r="H12" s="225"/>
      <c r="I12" s="393"/>
      <c r="J12" s="227"/>
      <c r="K12" s="225"/>
      <c r="L12" s="393"/>
      <c r="M12" s="227"/>
      <c r="N12" s="225"/>
      <c r="O12" s="393"/>
      <c r="P12" s="227"/>
      <c r="Q12" s="225"/>
      <c r="R12" s="393"/>
      <c r="S12" s="227"/>
      <c r="T12" s="225"/>
      <c r="U12" s="393"/>
      <c r="V12" s="227"/>
      <c r="W12" s="225"/>
      <c r="X12" s="393"/>
      <c r="Y12" s="227"/>
      <c r="Z12" s="225"/>
      <c r="AA12" s="393"/>
      <c r="AB12" s="227"/>
      <c r="AC12" s="225"/>
      <c r="AD12" s="393"/>
      <c r="AE12" s="227"/>
      <c r="AF12" s="332"/>
      <c r="AG12" s="389"/>
      <c r="AH12" s="228"/>
      <c r="AI12"/>
      <c r="AJ12"/>
    </row>
    <row r="13" spans="1:36" ht="17.25" customHeight="1">
      <c r="A13" s="473" t="s">
        <v>111</v>
      </c>
      <c r="B13" s="472"/>
      <c r="C13" s="191"/>
      <c r="D13" s="227">
        <f t="shared" ref="D13:D40" si="0">B13+C13</f>
        <v>0</v>
      </c>
      <c r="E13" s="225">
        <f>IF(F$7="EXTENSION YEAR",0,IF(Summary!$D$6&gt;=E$70,D13,0))</f>
        <v>0</v>
      </c>
      <c r="F13" s="393">
        <f t="shared" ref="F13:F20" si="1">IF(F$74=1,D13,IF(F$74&gt;1,C13,0))</f>
        <v>0</v>
      </c>
      <c r="G13" s="227">
        <f t="shared" ref="G13:G34" si="2">E13+F13</f>
        <v>0</v>
      </c>
      <c r="H13" s="225">
        <f>IF(I$7="EXTENSION YEAR",0,IF(Summary!$D$6&gt;=H$70,G13,0))</f>
        <v>0</v>
      </c>
      <c r="I13" s="393">
        <f t="shared" ref="I13:I20" si="3">IF(I$74=1,G13,IF(I$74&gt;1,F13,0))</f>
        <v>0</v>
      </c>
      <c r="J13" s="227">
        <f t="shared" ref="J13:J34" si="4">H13+I13</f>
        <v>0</v>
      </c>
      <c r="K13" s="225">
        <f>IF(L$7="EXTENSION YEAR",0,IF(Summary!$D$6&gt;=K$70,J13,0))</f>
        <v>0</v>
      </c>
      <c r="L13" s="393">
        <f t="shared" ref="L13:L20" si="5">IF(L$74=1,J13,IF(L$74&gt;1,I13,0))</f>
        <v>0</v>
      </c>
      <c r="M13" s="227">
        <f t="shared" ref="M13:M34" si="6">K13+L13</f>
        <v>0</v>
      </c>
      <c r="N13" s="225">
        <f>IF(O$7="EXTENSION YEAR",0,IF(Summary!$D$6&gt;=N$70,M13,0))</f>
        <v>0</v>
      </c>
      <c r="O13" s="393">
        <f t="shared" ref="O13:O20" si="7">IF(O$74=1,M13,IF(O$74&gt;1,L13,0))</f>
        <v>0</v>
      </c>
      <c r="P13" s="227">
        <f t="shared" ref="P13:P34" si="8">N13+O13</f>
        <v>0</v>
      </c>
      <c r="Q13" s="225">
        <f>IF(R$7="EXTENSION YEAR",0,IF(Summary!$D$6&gt;=Q$70,P13,0))</f>
        <v>0</v>
      </c>
      <c r="R13" s="393">
        <f t="shared" ref="R13:R20" si="9">IF(R$74=1,P13,IF(R$74&gt;1,O13,0))</f>
        <v>0</v>
      </c>
      <c r="S13" s="227">
        <f t="shared" ref="S13:S34" si="10">Q13+R13</f>
        <v>0</v>
      </c>
      <c r="T13" s="225">
        <f>IF(U$7="EXTENSION YEAR",0,IF(Summary!$D$6&gt;=T$70,S13,0))</f>
        <v>0</v>
      </c>
      <c r="U13" s="393">
        <f t="shared" ref="U13:U20" si="11">IF(U$74=1,S13,IF(U$74&gt;1,R13,0))</f>
        <v>0</v>
      </c>
      <c r="V13" s="227">
        <f t="shared" ref="V13:V34" si="12">T13+U13</f>
        <v>0</v>
      </c>
      <c r="W13" s="225">
        <f>IF(X$7="EXTENSION YEAR",0,IF(Summary!$D$6&gt;=W$70,V13,0))</f>
        <v>0</v>
      </c>
      <c r="X13" s="393">
        <f t="shared" ref="X13:X20" si="13">IF(X$74=1,V13,IF(X$74&gt;1,U13,0))</f>
        <v>0</v>
      </c>
      <c r="Y13" s="227">
        <f t="shared" ref="Y13:Y34" si="14">W13+X13</f>
        <v>0</v>
      </c>
      <c r="Z13" s="225">
        <f>IF(AA$7="EXTENSION YEAR",0,IF(Summary!$D$6&gt;=Z$70,Y13,0))</f>
        <v>0</v>
      </c>
      <c r="AA13" s="393">
        <f t="shared" ref="AA13:AA20" si="15">IF(AA$74=1,Y13,IF(AA$74&gt;1,X13,0))</f>
        <v>0</v>
      </c>
      <c r="AB13" s="227">
        <f t="shared" ref="AB13:AB34" si="16">Z13+AA13</f>
        <v>0</v>
      </c>
      <c r="AC13" s="225">
        <f>IF(AD$7="EXTENSION YEAR",0,IF(Summary!$D$6&gt;=AC$70,AB13,0))</f>
        <v>0</v>
      </c>
      <c r="AD13" s="393">
        <f t="shared" ref="AD13:AD20" si="17">IF(AD$74=1,AB13,IF(AD$74&gt;1,AA13,0))</f>
        <v>0</v>
      </c>
      <c r="AE13" s="227">
        <f t="shared" ref="AE13:AE34" si="18">AC13+AD13</f>
        <v>0</v>
      </c>
      <c r="AF13" s="332">
        <f t="shared" ref="AF13:AH34" si="19">SUM(B13,E13,H13,K13,N13,Q13,T13,W13,Z13,AC13)</f>
        <v>0</v>
      </c>
      <c r="AG13" s="389">
        <f t="shared" si="19"/>
        <v>0</v>
      </c>
      <c r="AH13" s="228">
        <f t="shared" si="19"/>
        <v>0</v>
      </c>
      <c r="AI13"/>
      <c r="AJ13"/>
    </row>
    <row r="14" spans="1:36" ht="17.25" customHeight="1">
      <c r="A14" s="473" t="s">
        <v>112</v>
      </c>
      <c r="B14" s="472"/>
      <c r="C14" s="191"/>
      <c r="D14" s="227">
        <f t="shared" si="0"/>
        <v>0</v>
      </c>
      <c r="E14" s="225">
        <f>IF(F$7="EXTENSION YEAR",0,IF(Summary!$D$6&gt;=E$70,D14,0))</f>
        <v>0</v>
      </c>
      <c r="F14" s="393">
        <f t="shared" si="1"/>
        <v>0</v>
      </c>
      <c r="G14" s="227">
        <f t="shared" si="2"/>
        <v>0</v>
      </c>
      <c r="H14" s="225">
        <f>IF(I$7="EXTENSION YEAR",0,IF(Summary!$D$6&gt;=H$70,G14,0))</f>
        <v>0</v>
      </c>
      <c r="I14" s="393">
        <f t="shared" si="3"/>
        <v>0</v>
      </c>
      <c r="J14" s="227">
        <f t="shared" si="4"/>
        <v>0</v>
      </c>
      <c r="K14" s="225">
        <f>IF(L$7="EXTENSION YEAR",0,IF(Summary!$D$6&gt;=K$70,J14,0))</f>
        <v>0</v>
      </c>
      <c r="L14" s="393">
        <f t="shared" si="5"/>
        <v>0</v>
      </c>
      <c r="M14" s="227">
        <f t="shared" si="6"/>
        <v>0</v>
      </c>
      <c r="N14" s="225">
        <f>IF(O$7="EXTENSION YEAR",0,IF(Summary!$D$6&gt;=N$70,M14,0))</f>
        <v>0</v>
      </c>
      <c r="O14" s="393">
        <f t="shared" si="7"/>
        <v>0</v>
      </c>
      <c r="P14" s="227">
        <f t="shared" si="8"/>
        <v>0</v>
      </c>
      <c r="Q14" s="225">
        <f>IF(R$7="EXTENSION YEAR",0,IF(Summary!$D$6&gt;=Q$70,P14,0))</f>
        <v>0</v>
      </c>
      <c r="R14" s="393">
        <f t="shared" si="9"/>
        <v>0</v>
      </c>
      <c r="S14" s="227">
        <f t="shared" si="10"/>
        <v>0</v>
      </c>
      <c r="T14" s="225">
        <f>IF(U$7="EXTENSION YEAR",0,IF(Summary!$D$6&gt;=T$70,S14,0))</f>
        <v>0</v>
      </c>
      <c r="U14" s="393">
        <f t="shared" si="11"/>
        <v>0</v>
      </c>
      <c r="V14" s="227">
        <f t="shared" si="12"/>
        <v>0</v>
      </c>
      <c r="W14" s="225">
        <f>IF(X$7="EXTENSION YEAR",0,IF(Summary!$D$6&gt;=W$70,V14,0))</f>
        <v>0</v>
      </c>
      <c r="X14" s="393">
        <f t="shared" si="13"/>
        <v>0</v>
      </c>
      <c r="Y14" s="227">
        <f t="shared" si="14"/>
        <v>0</v>
      </c>
      <c r="Z14" s="225">
        <f>IF(AA$7="EXTENSION YEAR",0,IF(Summary!$D$6&gt;=Z$70,Y14,0))</f>
        <v>0</v>
      </c>
      <c r="AA14" s="393">
        <f t="shared" si="15"/>
        <v>0</v>
      </c>
      <c r="AB14" s="227">
        <f t="shared" si="16"/>
        <v>0</v>
      </c>
      <c r="AC14" s="225">
        <f>IF(AD$7="EXTENSION YEAR",0,IF(Summary!$D$6&gt;=AC$70,AB14,0))</f>
        <v>0</v>
      </c>
      <c r="AD14" s="393">
        <f t="shared" si="17"/>
        <v>0</v>
      </c>
      <c r="AE14" s="227">
        <f t="shared" si="18"/>
        <v>0</v>
      </c>
      <c r="AF14" s="332">
        <f t="shared" si="19"/>
        <v>0</v>
      </c>
      <c r="AG14" s="389">
        <f t="shared" si="19"/>
        <v>0</v>
      </c>
      <c r="AH14" s="228">
        <f t="shared" si="19"/>
        <v>0</v>
      </c>
      <c r="AI14"/>
      <c r="AJ14"/>
    </row>
    <row r="15" spans="1:36" ht="17.25" customHeight="1">
      <c r="A15" s="473" t="s">
        <v>113</v>
      </c>
      <c r="B15" s="472"/>
      <c r="C15" s="191"/>
      <c r="D15" s="227">
        <f t="shared" si="0"/>
        <v>0</v>
      </c>
      <c r="E15" s="225">
        <f>IF(F$7="EXTENSION YEAR",0,IF(Summary!$D$6&gt;=E$70,D15,0))</f>
        <v>0</v>
      </c>
      <c r="F15" s="393">
        <f t="shared" si="1"/>
        <v>0</v>
      </c>
      <c r="G15" s="227">
        <f t="shared" si="2"/>
        <v>0</v>
      </c>
      <c r="H15" s="225">
        <f>IF(I$7="EXTENSION YEAR",0,IF(Summary!$D$6&gt;=H$70,G15,0))</f>
        <v>0</v>
      </c>
      <c r="I15" s="393">
        <f t="shared" si="3"/>
        <v>0</v>
      </c>
      <c r="J15" s="227">
        <f t="shared" si="4"/>
        <v>0</v>
      </c>
      <c r="K15" s="225">
        <f>IF(L$7="EXTENSION YEAR",0,IF(Summary!$D$6&gt;=K$70,J15,0))</f>
        <v>0</v>
      </c>
      <c r="L15" s="393">
        <f t="shared" si="5"/>
        <v>0</v>
      </c>
      <c r="M15" s="227">
        <f t="shared" si="6"/>
        <v>0</v>
      </c>
      <c r="N15" s="225">
        <f>IF(O$7="EXTENSION YEAR",0,IF(Summary!$D$6&gt;=N$70,M15,0))</f>
        <v>0</v>
      </c>
      <c r="O15" s="393">
        <f t="shared" si="7"/>
        <v>0</v>
      </c>
      <c r="P15" s="227">
        <f t="shared" si="8"/>
        <v>0</v>
      </c>
      <c r="Q15" s="225">
        <f>IF(R$7="EXTENSION YEAR",0,IF(Summary!$D$6&gt;=Q$70,P15,0))</f>
        <v>0</v>
      </c>
      <c r="R15" s="393">
        <f t="shared" si="9"/>
        <v>0</v>
      </c>
      <c r="S15" s="227">
        <f t="shared" si="10"/>
        <v>0</v>
      </c>
      <c r="T15" s="225">
        <f>IF(U$7="EXTENSION YEAR",0,IF(Summary!$D$6&gt;=T$70,S15,0))</f>
        <v>0</v>
      </c>
      <c r="U15" s="393">
        <f t="shared" si="11"/>
        <v>0</v>
      </c>
      <c r="V15" s="227">
        <f t="shared" si="12"/>
        <v>0</v>
      </c>
      <c r="W15" s="225">
        <f>IF(X$7="EXTENSION YEAR",0,IF(Summary!$D$6&gt;=W$70,V15,0))</f>
        <v>0</v>
      </c>
      <c r="X15" s="393">
        <f t="shared" si="13"/>
        <v>0</v>
      </c>
      <c r="Y15" s="227">
        <f t="shared" si="14"/>
        <v>0</v>
      </c>
      <c r="Z15" s="225">
        <f>IF(AA$7="EXTENSION YEAR",0,IF(Summary!$D$6&gt;=Z$70,Y15,0))</f>
        <v>0</v>
      </c>
      <c r="AA15" s="393">
        <f t="shared" si="15"/>
        <v>0</v>
      </c>
      <c r="AB15" s="227">
        <f t="shared" si="16"/>
        <v>0</v>
      </c>
      <c r="AC15" s="225">
        <f>IF(AD$7="EXTENSION YEAR",0,IF(Summary!$D$6&gt;=AC$70,AB15,0))</f>
        <v>0</v>
      </c>
      <c r="AD15" s="393">
        <f t="shared" si="17"/>
        <v>0</v>
      </c>
      <c r="AE15" s="227">
        <f t="shared" si="18"/>
        <v>0</v>
      </c>
      <c r="AF15" s="332">
        <f t="shared" si="19"/>
        <v>0</v>
      </c>
      <c r="AG15" s="389">
        <f t="shared" si="19"/>
        <v>0</v>
      </c>
      <c r="AH15" s="228">
        <f t="shared" si="19"/>
        <v>0</v>
      </c>
      <c r="AI15"/>
      <c r="AJ15"/>
    </row>
    <row r="16" spans="1:36" ht="17.25" customHeight="1">
      <c r="A16" s="473" t="s">
        <v>114</v>
      </c>
      <c r="B16" s="472"/>
      <c r="C16" s="191"/>
      <c r="D16" s="227">
        <f t="shared" si="0"/>
        <v>0</v>
      </c>
      <c r="E16" s="225">
        <f>IF(F$7="EXTENSION YEAR",0,IF(Summary!$D$6&gt;=E$70,D16,0))</f>
        <v>0</v>
      </c>
      <c r="F16" s="393">
        <f t="shared" si="1"/>
        <v>0</v>
      </c>
      <c r="G16" s="227">
        <f t="shared" si="2"/>
        <v>0</v>
      </c>
      <c r="H16" s="225">
        <f>IF(I$7="EXTENSION YEAR",0,IF(Summary!$D$6&gt;=H$70,G16,0))</f>
        <v>0</v>
      </c>
      <c r="I16" s="393">
        <f t="shared" si="3"/>
        <v>0</v>
      </c>
      <c r="J16" s="227">
        <f t="shared" si="4"/>
        <v>0</v>
      </c>
      <c r="K16" s="225">
        <f>IF(L$7="EXTENSION YEAR",0,IF(Summary!$D$6&gt;=K$70,J16,0))</f>
        <v>0</v>
      </c>
      <c r="L16" s="393">
        <f t="shared" si="5"/>
        <v>0</v>
      </c>
      <c r="M16" s="227">
        <f t="shared" si="6"/>
        <v>0</v>
      </c>
      <c r="N16" s="225">
        <f>IF(O$7="EXTENSION YEAR",0,IF(Summary!$D$6&gt;=N$70,M16,0))</f>
        <v>0</v>
      </c>
      <c r="O16" s="393">
        <f t="shared" si="7"/>
        <v>0</v>
      </c>
      <c r="P16" s="227">
        <f t="shared" si="8"/>
        <v>0</v>
      </c>
      <c r="Q16" s="225">
        <f>IF(R$7="EXTENSION YEAR",0,IF(Summary!$D$6&gt;=Q$70,P16,0))</f>
        <v>0</v>
      </c>
      <c r="R16" s="393">
        <f t="shared" si="9"/>
        <v>0</v>
      </c>
      <c r="S16" s="227">
        <f t="shared" si="10"/>
        <v>0</v>
      </c>
      <c r="T16" s="225">
        <f>IF(U$7="EXTENSION YEAR",0,IF(Summary!$D$6&gt;=T$70,S16,0))</f>
        <v>0</v>
      </c>
      <c r="U16" s="393">
        <f t="shared" si="11"/>
        <v>0</v>
      </c>
      <c r="V16" s="227">
        <f t="shared" si="12"/>
        <v>0</v>
      </c>
      <c r="W16" s="225">
        <f>IF(X$7="EXTENSION YEAR",0,IF(Summary!$D$6&gt;=W$70,V16,0))</f>
        <v>0</v>
      </c>
      <c r="X16" s="393">
        <f t="shared" si="13"/>
        <v>0</v>
      </c>
      <c r="Y16" s="227">
        <f t="shared" si="14"/>
        <v>0</v>
      </c>
      <c r="Z16" s="225">
        <f>IF(AA$7="EXTENSION YEAR",0,IF(Summary!$D$6&gt;=Z$70,Y16,0))</f>
        <v>0</v>
      </c>
      <c r="AA16" s="393">
        <f t="shared" si="15"/>
        <v>0</v>
      </c>
      <c r="AB16" s="227">
        <f t="shared" si="16"/>
        <v>0</v>
      </c>
      <c r="AC16" s="225">
        <f>IF(AD$7="EXTENSION YEAR",0,IF(Summary!$D$6&gt;=AC$70,AB16,0))</f>
        <v>0</v>
      </c>
      <c r="AD16" s="393">
        <f t="shared" si="17"/>
        <v>0</v>
      </c>
      <c r="AE16" s="227">
        <f t="shared" si="18"/>
        <v>0</v>
      </c>
      <c r="AF16" s="332">
        <f t="shared" si="19"/>
        <v>0</v>
      </c>
      <c r="AG16" s="389">
        <f t="shared" si="19"/>
        <v>0</v>
      </c>
      <c r="AH16" s="228">
        <f t="shared" si="19"/>
        <v>0</v>
      </c>
      <c r="AI16"/>
      <c r="AJ16"/>
    </row>
    <row r="17" spans="1:37" ht="17.25" customHeight="1">
      <c r="A17" s="473" t="s">
        <v>19</v>
      </c>
      <c r="B17" s="472"/>
      <c r="C17" s="191"/>
      <c r="D17" s="227">
        <f t="shared" si="0"/>
        <v>0</v>
      </c>
      <c r="E17" s="225">
        <f>IF(F$7="EXTENSION YEAR",0,IF(Summary!$D$6&gt;=E$70,D17,0))</f>
        <v>0</v>
      </c>
      <c r="F17" s="393">
        <f t="shared" si="1"/>
        <v>0</v>
      </c>
      <c r="G17" s="227">
        <f t="shared" si="2"/>
        <v>0</v>
      </c>
      <c r="H17" s="225">
        <f>IF(I$7="EXTENSION YEAR",0,IF(Summary!$D$6&gt;=H$70,G17,0))</f>
        <v>0</v>
      </c>
      <c r="I17" s="393">
        <f t="shared" si="3"/>
        <v>0</v>
      </c>
      <c r="J17" s="227">
        <f t="shared" si="4"/>
        <v>0</v>
      </c>
      <c r="K17" s="225">
        <f>IF(L$7="EXTENSION YEAR",0,IF(Summary!$D$6&gt;=K$70,J17,0))</f>
        <v>0</v>
      </c>
      <c r="L17" s="393">
        <f t="shared" si="5"/>
        <v>0</v>
      </c>
      <c r="M17" s="227">
        <f t="shared" si="6"/>
        <v>0</v>
      </c>
      <c r="N17" s="225">
        <f>IF(O$7="EXTENSION YEAR",0,IF(Summary!$D$6&gt;=N$70,M17,0))</f>
        <v>0</v>
      </c>
      <c r="O17" s="393">
        <f t="shared" si="7"/>
        <v>0</v>
      </c>
      <c r="P17" s="227">
        <f t="shared" si="8"/>
        <v>0</v>
      </c>
      <c r="Q17" s="225">
        <f>IF(R$7="EXTENSION YEAR",0,IF(Summary!$D$6&gt;=Q$70,P17,0))</f>
        <v>0</v>
      </c>
      <c r="R17" s="393">
        <f t="shared" si="9"/>
        <v>0</v>
      </c>
      <c r="S17" s="227">
        <f t="shared" si="10"/>
        <v>0</v>
      </c>
      <c r="T17" s="225">
        <f>IF(U$7="EXTENSION YEAR",0,IF(Summary!$D$6&gt;=T$70,S17,0))</f>
        <v>0</v>
      </c>
      <c r="U17" s="393">
        <f t="shared" si="11"/>
        <v>0</v>
      </c>
      <c r="V17" s="227">
        <f t="shared" si="12"/>
        <v>0</v>
      </c>
      <c r="W17" s="225">
        <f>IF(X$7="EXTENSION YEAR",0,IF(Summary!$D$6&gt;=W$70,V17,0))</f>
        <v>0</v>
      </c>
      <c r="X17" s="393">
        <f t="shared" si="13"/>
        <v>0</v>
      </c>
      <c r="Y17" s="227">
        <f t="shared" si="14"/>
        <v>0</v>
      </c>
      <c r="Z17" s="225">
        <f>IF(AA$7="EXTENSION YEAR",0,IF(Summary!$D$6&gt;=Z$70,Y17,0))</f>
        <v>0</v>
      </c>
      <c r="AA17" s="393">
        <f t="shared" si="15"/>
        <v>0</v>
      </c>
      <c r="AB17" s="227">
        <f t="shared" si="16"/>
        <v>0</v>
      </c>
      <c r="AC17" s="225">
        <f>IF(AD$7="EXTENSION YEAR",0,IF(Summary!$D$6&gt;=AC$70,AB17,0))</f>
        <v>0</v>
      </c>
      <c r="AD17" s="393">
        <f t="shared" si="17"/>
        <v>0</v>
      </c>
      <c r="AE17" s="227">
        <f t="shared" si="18"/>
        <v>0</v>
      </c>
      <c r="AF17" s="332">
        <f t="shared" si="19"/>
        <v>0</v>
      </c>
      <c r="AG17" s="389">
        <f t="shared" si="19"/>
        <v>0</v>
      </c>
      <c r="AH17" s="228">
        <f t="shared" si="19"/>
        <v>0</v>
      </c>
      <c r="AI17"/>
      <c r="AJ17"/>
      <c r="AK17" s="71"/>
    </row>
    <row r="18" spans="1:37" ht="17.25" customHeight="1">
      <c r="A18" s="473" t="s">
        <v>20</v>
      </c>
      <c r="B18" s="472"/>
      <c r="C18" s="191"/>
      <c r="D18" s="227">
        <f t="shared" si="0"/>
        <v>0</v>
      </c>
      <c r="E18" s="225">
        <f>IF(F$7="EXTENSION YEAR",0,IF(Summary!$D$6&gt;=E$70,D18,0))</f>
        <v>0</v>
      </c>
      <c r="F18" s="393">
        <f t="shared" si="1"/>
        <v>0</v>
      </c>
      <c r="G18" s="227">
        <f t="shared" si="2"/>
        <v>0</v>
      </c>
      <c r="H18" s="225">
        <f>IF(I$7="EXTENSION YEAR",0,IF(Summary!$D$6&gt;=H$70,G18,0))</f>
        <v>0</v>
      </c>
      <c r="I18" s="393">
        <f t="shared" si="3"/>
        <v>0</v>
      </c>
      <c r="J18" s="227">
        <f t="shared" si="4"/>
        <v>0</v>
      </c>
      <c r="K18" s="225">
        <f>IF(L$7="EXTENSION YEAR",0,IF(Summary!$D$6&gt;=K$70,J18,0))</f>
        <v>0</v>
      </c>
      <c r="L18" s="393">
        <f t="shared" si="5"/>
        <v>0</v>
      </c>
      <c r="M18" s="227">
        <f t="shared" si="6"/>
        <v>0</v>
      </c>
      <c r="N18" s="225">
        <f>IF(O$7="EXTENSION YEAR",0,IF(Summary!$D$6&gt;=N$70,M18,0))</f>
        <v>0</v>
      </c>
      <c r="O18" s="393">
        <f t="shared" si="7"/>
        <v>0</v>
      </c>
      <c r="P18" s="227">
        <f t="shared" si="8"/>
        <v>0</v>
      </c>
      <c r="Q18" s="225">
        <f>IF(R$7="EXTENSION YEAR",0,IF(Summary!$D$6&gt;=Q$70,P18,0))</f>
        <v>0</v>
      </c>
      <c r="R18" s="393">
        <f t="shared" si="9"/>
        <v>0</v>
      </c>
      <c r="S18" s="227">
        <f t="shared" si="10"/>
        <v>0</v>
      </c>
      <c r="T18" s="225">
        <f>IF(U$7="EXTENSION YEAR",0,IF(Summary!$D$6&gt;=T$70,S18,0))</f>
        <v>0</v>
      </c>
      <c r="U18" s="393">
        <f t="shared" si="11"/>
        <v>0</v>
      </c>
      <c r="V18" s="227">
        <f t="shared" si="12"/>
        <v>0</v>
      </c>
      <c r="W18" s="225">
        <f>IF(X$7="EXTENSION YEAR",0,IF(Summary!$D$6&gt;=W$70,V18,0))</f>
        <v>0</v>
      </c>
      <c r="X18" s="393">
        <f t="shared" si="13"/>
        <v>0</v>
      </c>
      <c r="Y18" s="227">
        <f t="shared" si="14"/>
        <v>0</v>
      </c>
      <c r="Z18" s="225">
        <f>IF(AA$7="EXTENSION YEAR",0,IF(Summary!$D$6&gt;=Z$70,Y18,0))</f>
        <v>0</v>
      </c>
      <c r="AA18" s="393">
        <f t="shared" si="15"/>
        <v>0</v>
      </c>
      <c r="AB18" s="227">
        <f t="shared" si="16"/>
        <v>0</v>
      </c>
      <c r="AC18" s="225">
        <f>IF(AD$7="EXTENSION YEAR",0,IF(Summary!$D$6&gt;=AC$70,AB18,0))</f>
        <v>0</v>
      </c>
      <c r="AD18" s="393">
        <f t="shared" si="17"/>
        <v>0</v>
      </c>
      <c r="AE18" s="227">
        <f t="shared" si="18"/>
        <v>0</v>
      </c>
      <c r="AF18" s="332">
        <f t="shared" si="19"/>
        <v>0</v>
      </c>
      <c r="AG18" s="389">
        <f t="shared" si="19"/>
        <v>0</v>
      </c>
      <c r="AH18" s="228">
        <f t="shared" si="19"/>
        <v>0</v>
      </c>
      <c r="AI18"/>
      <c r="AJ18"/>
    </row>
    <row r="19" spans="1:37" ht="17.25" customHeight="1">
      <c r="A19" s="473" t="s">
        <v>115</v>
      </c>
      <c r="B19" s="472"/>
      <c r="C19" s="191"/>
      <c r="D19" s="227">
        <f t="shared" si="0"/>
        <v>0</v>
      </c>
      <c r="E19" s="225">
        <f>IF(F$7="EXTENSION YEAR",0,IF(Summary!$D$6&gt;=E$70,D19,0))</f>
        <v>0</v>
      </c>
      <c r="F19" s="393">
        <f t="shared" si="1"/>
        <v>0</v>
      </c>
      <c r="G19" s="227">
        <f t="shared" si="2"/>
        <v>0</v>
      </c>
      <c r="H19" s="225">
        <f>IF(I$7="EXTENSION YEAR",0,IF(Summary!$D$6&gt;=H$70,G19,0))</f>
        <v>0</v>
      </c>
      <c r="I19" s="393">
        <f t="shared" si="3"/>
        <v>0</v>
      </c>
      <c r="J19" s="227">
        <f t="shared" si="4"/>
        <v>0</v>
      </c>
      <c r="K19" s="225">
        <f>IF(L$7="EXTENSION YEAR",0,IF(Summary!$D$6&gt;=K$70,J19,0))</f>
        <v>0</v>
      </c>
      <c r="L19" s="393">
        <f t="shared" si="5"/>
        <v>0</v>
      </c>
      <c r="M19" s="227">
        <f t="shared" si="6"/>
        <v>0</v>
      </c>
      <c r="N19" s="225">
        <f>IF(O$7="EXTENSION YEAR",0,IF(Summary!$D$6&gt;=N$70,M19,0))</f>
        <v>0</v>
      </c>
      <c r="O19" s="393">
        <f t="shared" si="7"/>
        <v>0</v>
      </c>
      <c r="P19" s="227">
        <f t="shared" si="8"/>
        <v>0</v>
      </c>
      <c r="Q19" s="225">
        <f>IF(R$7="EXTENSION YEAR",0,IF(Summary!$D$6&gt;=Q$70,P19,0))</f>
        <v>0</v>
      </c>
      <c r="R19" s="393">
        <f t="shared" si="9"/>
        <v>0</v>
      </c>
      <c r="S19" s="227">
        <f t="shared" si="10"/>
        <v>0</v>
      </c>
      <c r="T19" s="225">
        <f>IF(U$7="EXTENSION YEAR",0,IF(Summary!$D$6&gt;=T$70,S19,0))</f>
        <v>0</v>
      </c>
      <c r="U19" s="393">
        <f t="shared" si="11"/>
        <v>0</v>
      </c>
      <c r="V19" s="227">
        <f t="shared" si="12"/>
        <v>0</v>
      </c>
      <c r="W19" s="225">
        <f>IF(X$7="EXTENSION YEAR",0,IF(Summary!$D$6&gt;=W$70,V19,0))</f>
        <v>0</v>
      </c>
      <c r="X19" s="393">
        <f t="shared" si="13"/>
        <v>0</v>
      </c>
      <c r="Y19" s="227">
        <f t="shared" si="14"/>
        <v>0</v>
      </c>
      <c r="Z19" s="225">
        <f>IF(AA$7="EXTENSION YEAR",0,IF(Summary!$D$6&gt;=Z$70,Y19,0))</f>
        <v>0</v>
      </c>
      <c r="AA19" s="393">
        <f t="shared" si="15"/>
        <v>0</v>
      </c>
      <c r="AB19" s="227">
        <f t="shared" si="16"/>
        <v>0</v>
      </c>
      <c r="AC19" s="225">
        <f>IF(AD$7="EXTENSION YEAR",0,IF(Summary!$D$6&gt;=AC$70,AB19,0))</f>
        <v>0</v>
      </c>
      <c r="AD19" s="393">
        <f t="shared" si="17"/>
        <v>0</v>
      </c>
      <c r="AE19" s="227">
        <f t="shared" si="18"/>
        <v>0</v>
      </c>
      <c r="AF19" s="332">
        <f t="shared" si="19"/>
        <v>0</v>
      </c>
      <c r="AG19" s="389">
        <f t="shared" si="19"/>
        <v>0</v>
      </c>
      <c r="AH19" s="228">
        <f t="shared" si="19"/>
        <v>0</v>
      </c>
      <c r="AI19"/>
      <c r="AJ19"/>
    </row>
    <row r="20" spans="1:37" ht="17.25" customHeight="1">
      <c r="A20" s="473" t="s">
        <v>21</v>
      </c>
      <c r="B20" s="472"/>
      <c r="C20" s="191"/>
      <c r="D20" s="227">
        <f t="shared" si="0"/>
        <v>0</v>
      </c>
      <c r="E20" s="225">
        <f>IF(F$7="EXTENSION YEAR",0,IF(Summary!$D$6&gt;=E$70,D20,0))</f>
        <v>0</v>
      </c>
      <c r="F20" s="393">
        <f t="shared" si="1"/>
        <v>0</v>
      </c>
      <c r="G20" s="227">
        <f t="shared" si="2"/>
        <v>0</v>
      </c>
      <c r="H20" s="225">
        <f>IF(I$7="EXTENSION YEAR",0,IF(Summary!$D$6&gt;=H$70,G20,0))</f>
        <v>0</v>
      </c>
      <c r="I20" s="393">
        <f t="shared" si="3"/>
        <v>0</v>
      </c>
      <c r="J20" s="227">
        <f t="shared" si="4"/>
        <v>0</v>
      </c>
      <c r="K20" s="225">
        <f>IF(L$7="EXTENSION YEAR",0,IF(Summary!$D$6&gt;=K$70,J20,0))</f>
        <v>0</v>
      </c>
      <c r="L20" s="393">
        <f t="shared" si="5"/>
        <v>0</v>
      </c>
      <c r="M20" s="227">
        <f t="shared" si="6"/>
        <v>0</v>
      </c>
      <c r="N20" s="225">
        <f>IF(O$7="EXTENSION YEAR",0,IF(Summary!$D$6&gt;=N$70,M20,0))</f>
        <v>0</v>
      </c>
      <c r="O20" s="393">
        <f t="shared" si="7"/>
        <v>0</v>
      </c>
      <c r="P20" s="227">
        <f t="shared" si="8"/>
        <v>0</v>
      </c>
      <c r="Q20" s="225">
        <f>IF(R$7="EXTENSION YEAR",0,IF(Summary!$D$6&gt;=Q$70,P20,0))</f>
        <v>0</v>
      </c>
      <c r="R20" s="393">
        <f t="shared" si="9"/>
        <v>0</v>
      </c>
      <c r="S20" s="227">
        <f t="shared" si="10"/>
        <v>0</v>
      </c>
      <c r="T20" s="225">
        <f>IF(U$7="EXTENSION YEAR",0,IF(Summary!$D$6&gt;=T$70,S20,0))</f>
        <v>0</v>
      </c>
      <c r="U20" s="393">
        <f t="shared" si="11"/>
        <v>0</v>
      </c>
      <c r="V20" s="227">
        <f t="shared" si="12"/>
        <v>0</v>
      </c>
      <c r="W20" s="225">
        <f>IF(X$7="EXTENSION YEAR",0,IF(Summary!$D$6&gt;=W$70,V20,0))</f>
        <v>0</v>
      </c>
      <c r="X20" s="393">
        <f t="shared" si="13"/>
        <v>0</v>
      </c>
      <c r="Y20" s="227">
        <f t="shared" si="14"/>
        <v>0</v>
      </c>
      <c r="Z20" s="225">
        <f>IF(AA$7="EXTENSION YEAR",0,IF(Summary!$D$6&gt;=Z$70,Y20,0))</f>
        <v>0</v>
      </c>
      <c r="AA20" s="393">
        <f t="shared" si="15"/>
        <v>0</v>
      </c>
      <c r="AB20" s="227">
        <f t="shared" si="16"/>
        <v>0</v>
      </c>
      <c r="AC20" s="225">
        <f>IF(AD$7="EXTENSION YEAR",0,IF(Summary!$D$6&gt;=AC$70,AB20,0))</f>
        <v>0</v>
      </c>
      <c r="AD20" s="393">
        <f t="shared" si="17"/>
        <v>0</v>
      </c>
      <c r="AE20" s="227">
        <f t="shared" si="18"/>
        <v>0</v>
      </c>
      <c r="AF20" s="332">
        <f t="shared" si="19"/>
        <v>0</v>
      </c>
      <c r="AG20" s="389">
        <f t="shared" si="19"/>
        <v>0</v>
      </c>
      <c r="AH20" s="228">
        <f t="shared" si="19"/>
        <v>0</v>
      </c>
      <c r="AI20"/>
      <c r="AJ20"/>
    </row>
    <row r="21" spans="1:37" ht="17.25" customHeight="1">
      <c r="A21" s="473"/>
      <c r="B21" s="472"/>
      <c r="C21" s="191"/>
      <c r="D21" s="227"/>
      <c r="E21" s="225"/>
      <c r="F21" s="393"/>
      <c r="G21" s="227"/>
      <c r="H21" s="225"/>
      <c r="I21" s="393"/>
      <c r="J21" s="227"/>
      <c r="K21" s="225"/>
      <c r="L21" s="393"/>
      <c r="M21" s="227"/>
      <c r="N21" s="225"/>
      <c r="O21" s="393"/>
      <c r="P21" s="227"/>
      <c r="Q21" s="225"/>
      <c r="R21" s="393"/>
      <c r="S21" s="227"/>
      <c r="T21" s="225"/>
      <c r="U21" s="393"/>
      <c r="V21" s="227"/>
      <c r="W21" s="225"/>
      <c r="X21" s="393"/>
      <c r="Y21" s="227"/>
      <c r="Z21" s="225"/>
      <c r="AA21" s="393"/>
      <c r="AB21" s="227"/>
      <c r="AC21" s="225"/>
      <c r="AD21" s="393"/>
      <c r="AE21" s="227"/>
      <c r="AF21" s="332"/>
      <c r="AG21" s="389"/>
      <c r="AH21" s="228"/>
      <c r="AI21"/>
      <c r="AJ21"/>
    </row>
    <row r="22" spans="1:37" ht="17.25" customHeight="1">
      <c r="A22" s="473"/>
      <c r="B22" s="472"/>
      <c r="C22" s="191"/>
      <c r="D22" s="227"/>
      <c r="E22" s="225"/>
      <c r="F22" s="393"/>
      <c r="G22" s="227"/>
      <c r="H22" s="225"/>
      <c r="I22" s="393"/>
      <c r="J22" s="227"/>
      <c r="K22" s="225"/>
      <c r="L22" s="393"/>
      <c r="M22" s="227"/>
      <c r="N22" s="225"/>
      <c r="O22" s="393"/>
      <c r="P22" s="227"/>
      <c r="Q22" s="225"/>
      <c r="R22" s="393"/>
      <c r="S22" s="227"/>
      <c r="T22" s="225"/>
      <c r="U22" s="393"/>
      <c r="V22" s="227"/>
      <c r="W22" s="225"/>
      <c r="X22" s="393"/>
      <c r="Y22" s="227"/>
      <c r="Z22" s="225"/>
      <c r="AA22" s="393"/>
      <c r="AB22" s="227"/>
      <c r="AC22" s="225"/>
      <c r="AD22" s="393"/>
      <c r="AE22" s="227"/>
      <c r="AF22" s="332"/>
      <c r="AG22" s="389"/>
      <c r="AH22" s="228"/>
      <c r="AI22"/>
      <c r="AJ22"/>
    </row>
    <row r="23" spans="1:37" ht="17.25" customHeight="1">
      <c r="A23" s="473"/>
      <c r="B23" s="472"/>
      <c r="C23" s="191"/>
      <c r="D23" s="227"/>
      <c r="E23" s="225"/>
      <c r="F23" s="393"/>
      <c r="G23" s="227"/>
      <c r="H23" s="225"/>
      <c r="I23" s="393"/>
      <c r="J23" s="227"/>
      <c r="K23" s="225"/>
      <c r="L23" s="393"/>
      <c r="M23" s="227"/>
      <c r="N23" s="225"/>
      <c r="O23" s="393"/>
      <c r="P23" s="227"/>
      <c r="Q23" s="225"/>
      <c r="R23" s="393"/>
      <c r="S23" s="227"/>
      <c r="T23" s="225"/>
      <c r="U23" s="393"/>
      <c r="V23" s="227"/>
      <c r="W23" s="225"/>
      <c r="X23" s="393"/>
      <c r="Y23" s="227"/>
      <c r="Z23" s="225"/>
      <c r="AA23" s="393"/>
      <c r="AB23" s="227"/>
      <c r="AC23" s="225"/>
      <c r="AD23" s="393"/>
      <c r="AE23" s="227"/>
      <c r="AF23" s="332"/>
      <c r="AG23" s="389"/>
      <c r="AH23" s="228"/>
      <c r="AI23"/>
      <c r="AJ23"/>
    </row>
    <row r="24" spans="1:37" ht="17.25" customHeight="1">
      <c r="A24" s="473"/>
      <c r="B24" s="472"/>
      <c r="C24" s="191"/>
      <c r="D24" s="227"/>
      <c r="E24" s="225"/>
      <c r="F24" s="393"/>
      <c r="G24" s="227"/>
      <c r="H24" s="225"/>
      <c r="I24" s="393"/>
      <c r="J24" s="227"/>
      <c r="K24" s="225"/>
      <c r="L24" s="393"/>
      <c r="M24" s="227"/>
      <c r="N24" s="225"/>
      <c r="O24" s="393"/>
      <c r="P24" s="227"/>
      <c r="Q24" s="225"/>
      <c r="R24" s="393"/>
      <c r="S24" s="227"/>
      <c r="T24" s="225"/>
      <c r="U24" s="393"/>
      <c r="V24" s="227"/>
      <c r="W24" s="225"/>
      <c r="X24" s="393"/>
      <c r="Y24" s="227"/>
      <c r="Z24" s="225"/>
      <c r="AA24" s="393"/>
      <c r="AB24" s="227"/>
      <c r="AC24" s="225"/>
      <c r="AD24" s="393"/>
      <c r="AE24" s="227"/>
      <c r="AF24" s="332"/>
      <c r="AG24" s="389"/>
      <c r="AH24" s="228"/>
      <c r="AI24"/>
      <c r="AJ24"/>
    </row>
    <row r="25" spans="1:37" ht="17.25" customHeight="1">
      <c r="A25" s="473"/>
      <c r="B25" s="472"/>
      <c r="C25" s="191"/>
      <c r="D25" s="227"/>
      <c r="E25" s="225"/>
      <c r="F25" s="393"/>
      <c r="G25" s="227"/>
      <c r="H25" s="225"/>
      <c r="I25" s="393"/>
      <c r="J25" s="227"/>
      <c r="K25" s="225"/>
      <c r="L25" s="393"/>
      <c r="M25" s="227"/>
      <c r="N25" s="225"/>
      <c r="O25" s="393"/>
      <c r="P25" s="227"/>
      <c r="Q25" s="225"/>
      <c r="R25" s="393"/>
      <c r="S25" s="227"/>
      <c r="T25" s="225"/>
      <c r="U25" s="393"/>
      <c r="V25" s="227"/>
      <c r="W25" s="225"/>
      <c r="X25" s="393"/>
      <c r="Y25" s="227"/>
      <c r="Z25" s="225"/>
      <c r="AA25" s="393"/>
      <c r="AB25" s="227"/>
      <c r="AC25" s="225"/>
      <c r="AD25" s="393"/>
      <c r="AE25" s="227"/>
      <c r="AF25" s="332"/>
      <c r="AG25" s="389"/>
      <c r="AH25" s="228"/>
      <c r="AI25"/>
      <c r="AJ25"/>
    </row>
    <row r="26" spans="1:37" ht="17.25" customHeight="1">
      <c r="A26" s="473"/>
      <c r="B26" s="472"/>
      <c r="C26" s="191"/>
      <c r="D26" s="227">
        <f t="shared" si="0"/>
        <v>0</v>
      </c>
      <c r="E26" s="225">
        <f>IF(F$7="EXTENSION YEAR",0,IF(Summary!$D$6&gt;=E$70,D26,0))</f>
        <v>0</v>
      </c>
      <c r="F26" s="393">
        <f t="shared" ref="F26:F34" si="20">IF(F$74=1,D26,IF(F$74&gt;1,C26,0))</f>
        <v>0</v>
      </c>
      <c r="G26" s="227">
        <f t="shared" si="2"/>
        <v>0</v>
      </c>
      <c r="H26" s="225">
        <f>IF(I$7="EXTENSION YEAR",0,IF(Summary!$D$6&gt;=H$70,G26,0))</f>
        <v>0</v>
      </c>
      <c r="I26" s="393">
        <f t="shared" ref="I26:I34" si="21">IF(I$74=1,G26,IF(I$74&gt;1,F26,0))</f>
        <v>0</v>
      </c>
      <c r="J26" s="227">
        <f t="shared" si="4"/>
        <v>0</v>
      </c>
      <c r="K26" s="225">
        <f>IF(L$7="EXTENSION YEAR",0,IF(Summary!$D$6&gt;=K$70,J26,0))</f>
        <v>0</v>
      </c>
      <c r="L26" s="393">
        <f t="shared" ref="L26:L34" si="22">IF(L$74=1,J26,IF(L$74&gt;1,I26,0))</f>
        <v>0</v>
      </c>
      <c r="M26" s="227">
        <f t="shared" si="6"/>
        <v>0</v>
      </c>
      <c r="N26" s="225">
        <f>IF(O$7="EXTENSION YEAR",0,IF(Summary!$D$6&gt;=N$70,M26,0))</f>
        <v>0</v>
      </c>
      <c r="O26" s="393">
        <f t="shared" ref="O26:O34" si="23">IF(O$74=1,M26,IF(O$74&gt;1,L26,0))</f>
        <v>0</v>
      </c>
      <c r="P26" s="227">
        <f t="shared" si="8"/>
        <v>0</v>
      </c>
      <c r="Q26" s="225">
        <f>IF(R$7="EXTENSION YEAR",0,IF(Summary!$D$6&gt;=Q$70,P26,0))</f>
        <v>0</v>
      </c>
      <c r="R26" s="393">
        <f t="shared" ref="R26:R34" si="24">IF(R$74=1,P26,IF(R$74&gt;1,O26,0))</f>
        <v>0</v>
      </c>
      <c r="S26" s="227">
        <f t="shared" si="10"/>
        <v>0</v>
      </c>
      <c r="T26" s="225">
        <f>IF(U$7="EXTENSION YEAR",0,IF(Summary!$D$6&gt;=T$70,S26,0))</f>
        <v>0</v>
      </c>
      <c r="U26" s="393">
        <f t="shared" ref="U26:U34" si="25">IF(U$74=1,S26,IF(U$74&gt;1,R26,0))</f>
        <v>0</v>
      </c>
      <c r="V26" s="227">
        <f t="shared" si="12"/>
        <v>0</v>
      </c>
      <c r="W26" s="225">
        <f>IF(X$7="EXTENSION YEAR",0,IF(Summary!$D$6&gt;=W$70,V26,0))</f>
        <v>0</v>
      </c>
      <c r="X26" s="393">
        <f t="shared" ref="X26:X34" si="26">IF(X$74=1,V26,IF(X$74&gt;1,U26,0))</f>
        <v>0</v>
      </c>
      <c r="Y26" s="227">
        <f t="shared" si="14"/>
        <v>0</v>
      </c>
      <c r="Z26" s="225">
        <f>IF(AA$7="EXTENSION YEAR",0,IF(Summary!$D$6&gt;=Z$70,Y26,0))</f>
        <v>0</v>
      </c>
      <c r="AA26" s="393">
        <f t="shared" ref="AA26:AA34" si="27">IF(AA$74=1,Y26,IF(AA$74&gt;1,X26,0))</f>
        <v>0</v>
      </c>
      <c r="AB26" s="227">
        <f t="shared" si="16"/>
        <v>0</v>
      </c>
      <c r="AC26" s="225">
        <f>IF(AD$7="EXTENSION YEAR",0,IF(Summary!$D$6&gt;=AC$70,AB26,0))</f>
        <v>0</v>
      </c>
      <c r="AD26" s="393">
        <f t="shared" ref="AD26:AD34" si="28">IF(AD$74=1,AB26,IF(AD$74&gt;1,AA26,0))</f>
        <v>0</v>
      </c>
      <c r="AE26" s="227">
        <f t="shared" si="18"/>
        <v>0</v>
      </c>
      <c r="AF26" s="332">
        <f t="shared" si="19"/>
        <v>0</v>
      </c>
      <c r="AG26" s="389">
        <f t="shared" si="19"/>
        <v>0</v>
      </c>
      <c r="AH26" s="228">
        <f t="shared" si="19"/>
        <v>0</v>
      </c>
      <c r="AI26"/>
      <c r="AJ26"/>
    </row>
    <row r="27" spans="1:37" ht="17.25" customHeight="1">
      <c r="A27" s="473"/>
      <c r="B27" s="472"/>
      <c r="C27" s="191"/>
      <c r="D27" s="227">
        <f t="shared" si="0"/>
        <v>0</v>
      </c>
      <c r="E27" s="225">
        <f>IF(F$7="EXTENSION YEAR",0,IF(Summary!$D$6&gt;=E$70,D27,0))</f>
        <v>0</v>
      </c>
      <c r="F27" s="393">
        <f t="shared" si="20"/>
        <v>0</v>
      </c>
      <c r="G27" s="227">
        <f t="shared" si="2"/>
        <v>0</v>
      </c>
      <c r="H27" s="225">
        <f>IF(I$7="EXTENSION YEAR",0,IF(Summary!$D$6&gt;=H$70,G27,0))</f>
        <v>0</v>
      </c>
      <c r="I27" s="393">
        <f t="shared" si="21"/>
        <v>0</v>
      </c>
      <c r="J27" s="227">
        <f t="shared" si="4"/>
        <v>0</v>
      </c>
      <c r="K27" s="225">
        <f>IF(L$7="EXTENSION YEAR",0,IF(Summary!$D$6&gt;=K$70,J27,0))</f>
        <v>0</v>
      </c>
      <c r="L27" s="393">
        <f t="shared" si="22"/>
        <v>0</v>
      </c>
      <c r="M27" s="227">
        <f t="shared" si="6"/>
        <v>0</v>
      </c>
      <c r="N27" s="225">
        <f>IF(O$7="EXTENSION YEAR",0,IF(Summary!$D$6&gt;=N$70,M27,0))</f>
        <v>0</v>
      </c>
      <c r="O27" s="393">
        <f t="shared" si="23"/>
        <v>0</v>
      </c>
      <c r="P27" s="227">
        <f t="shared" si="8"/>
        <v>0</v>
      </c>
      <c r="Q27" s="225">
        <f>IF(R$7="EXTENSION YEAR",0,IF(Summary!$D$6&gt;=Q$70,P27,0))</f>
        <v>0</v>
      </c>
      <c r="R27" s="393">
        <f t="shared" si="24"/>
        <v>0</v>
      </c>
      <c r="S27" s="227">
        <f t="shared" si="10"/>
        <v>0</v>
      </c>
      <c r="T27" s="225">
        <f>IF(U$7="EXTENSION YEAR",0,IF(Summary!$D$6&gt;=T$70,S27,0))</f>
        <v>0</v>
      </c>
      <c r="U27" s="393">
        <f t="shared" si="25"/>
        <v>0</v>
      </c>
      <c r="V27" s="227">
        <f t="shared" si="12"/>
        <v>0</v>
      </c>
      <c r="W27" s="225">
        <f>IF(X$7="EXTENSION YEAR",0,IF(Summary!$D$6&gt;=W$70,V27,0))</f>
        <v>0</v>
      </c>
      <c r="X27" s="393">
        <f t="shared" si="26"/>
        <v>0</v>
      </c>
      <c r="Y27" s="227">
        <f t="shared" si="14"/>
        <v>0</v>
      </c>
      <c r="Z27" s="225">
        <f>IF(AA$7="EXTENSION YEAR",0,IF(Summary!$D$6&gt;=Z$70,Y27,0))</f>
        <v>0</v>
      </c>
      <c r="AA27" s="393">
        <f t="shared" si="27"/>
        <v>0</v>
      </c>
      <c r="AB27" s="227">
        <f t="shared" si="16"/>
        <v>0</v>
      </c>
      <c r="AC27" s="225">
        <f>IF(AD$7="EXTENSION YEAR",0,IF(Summary!$D$6&gt;=AC$70,AB27,0))</f>
        <v>0</v>
      </c>
      <c r="AD27" s="393">
        <f t="shared" si="28"/>
        <v>0</v>
      </c>
      <c r="AE27" s="227">
        <f t="shared" si="18"/>
        <v>0</v>
      </c>
      <c r="AF27" s="332">
        <f t="shared" si="19"/>
        <v>0</v>
      </c>
      <c r="AG27" s="389">
        <f t="shared" si="19"/>
        <v>0</v>
      </c>
      <c r="AH27" s="228">
        <f t="shared" si="19"/>
        <v>0</v>
      </c>
      <c r="AI27"/>
      <c r="AJ27"/>
    </row>
    <row r="28" spans="1:37" ht="17.25" customHeight="1">
      <c r="A28" s="473"/>
      <c r="B28" s="472"/>
      <c r="C28" s="191"/>
      <c r="D28" s="227">
        <f t="shared" si="0"/>
        <v>0</v>
      </c>
      <c r="E28" s="225">
        <f>IF(F$7="EXTENSION YEAR",0,IF(Summary!$D$6&gt;=E$70,D28,0))</f>
        <v>0</v>
      </c>
      <c r="F28" s="393">
        <f t="shared" si="20"/>
        <v>0</v>
      </c>
      <c r="G28" s="227">
        <f t="shared" si="2"/>
        <v>0</v>
      </c>
      <c r="H28" s="225">
        <f>IF(I$7="EXTENSION YEAR",0,IF(Summary!$D$6&gt;=H$70,G28,0))</f>
        <v>0</v>
      </c>
      <c r="I28" s="393">
        <f t="shared" si="21"/>
        <v>0</v>
      </c>
      <c r="J28" s="227">
        <f t="shared" si="4"/>
        <v>0</v>
      </c>
      <c r="K28" s="225">
        <f>IF(L$7="EXTENSION YEAR",0,IF(Summary!$D$6&gt;=K$70,J28,0))</f>
        <v>0</v>
      </c>
      <c r="L28" s="393">
        <f t="shared" si="22"/>
        <v>0</v>
      </c>
      <c r="M28" s="227">
        <f t="shared" si="6"/>
        <v>0</v>
      </c>
      <c r="N28" s="225">
        <f>IF(O$7="EXTENSION YEAR",0,IF(Summary!$D$6&gt;=N$70,M28,0))</f>
        <v>0</v>
      </c>
      <c r="O28" s="393">
        <f t="shared" si="23"/>
        <v>0</v>
      </c>
      <c r="P28" s="227">
        <f t="shared" si="8"/>
        <v>0</v>
      </c>
      <c r="Q28" s="225">
        <f>IF(R$7="EXTENSION YEAR",0,IF(Summary!$D$6&gt;=Q$70,P28,0))</f>
        <v>0</v>
      </c>
      <c r="R28" s="393">
        <f t="shared" si="24"/>
        <v>0</v>
      </c>
      <c r="S28" s="227">
        <f t="shared" si="10"/>
        <v>0</v>
      </c>
      <c r="T28" s="225">
        <f>IF(U$7="EXTENSION YEAR",0,IF(Summary!$D$6&gt;=T$70,S28,0))</f>
        <v>0</v>
      </c>
      <c r="U28" s="393">
        <f t="shared" si="25"/>
        <v>0</v>
      </c>
      <c r="V28" s="227">
        <f t="shared" si="12"/>
        <v>0</v>
      </c>
      <c r="W28" s="225">
        <f>IF(X$7="EXTENSION YEAR",0,IF(Summary!$D$6&gt;=W$70,V28,0))</f>
        <v>0</v>
      </c>
      <c r="X28" s="393">
        <f t="shared" si="26"/>
        <v>0</v>
      </c>
      <c r="Y28" s="227">
        <f t="shared" si="14"/>
        <v>0</v>
      </c>
      <c r="Z28" s="225">
        <f>IF(AA$7="EXTENSION YEAR",0,IF(Summary!$D$6&gt;=Z$70,Y28,0))</f>
        <v>0</v>
      </c>
      <c r="AA28" s="393">
        <f t="shared" si="27"/>
        <v>0</v>
      </c>
      <c r="AB28" s="227">
        <f t="shared" si="16"/>
        <v>0</v>
      </c>
      <c r="AC28" s="225">
        <f>IF(AD$7="EXTENSION YEAR",0,IF(Summary!$D$6&gt;=AC$70,AB28,0))</f>
        <v>0</v>
      </c>
      <c r="AD28" s="393">
        <f t="shared" si="28"/>
        <v>0</v>
      </c>
      <c r="AE28" s="227">
        <f t="shared" si="18"/>
        <v>0</v>
      </c>
      <c r="AF28" s="332">
        <f t="shared" si="19"/>
        <v>0</v>
      </c>
      <c r="AG28" s="389">
        <f t="shared" si="19"/>
        <v>0</v>
      </c>
      <c r="AH28" s="228">
        <f t="shared" si="19"/>
        <v>0</v>
      </c>
      <c r="AI28"/>
      <c r="AJ28"/>
    </row>
    <row r="29" spans="1:37" ht="17.25" customHeight="1">
      <c r="A29" s="473"/>
      <c r="B29" s="472"/>
      <c r="C29" s="191"/>
      <c r="D29" s="227">
        <f t="shared" si="0"/>
        <v>0</v>
      </c>
      <c r="E29" s="225">
        <f>IF(F$7="EXTENSION YEAR",0,IF(Summary!$D$6&gt;=E$70,D29,0))</f>
        <v>0</v>
      </c>
      <c r="F29" s="393">
        <f t="shared" si="20"/>
        <v>0</v>
      </c>
      <c r="G29" s="227">
        <f t="shared" si="2"/>
        <v>0</v>
      </c>
      <c r="H29" s="225">
        <f>IF(I$7="EXTENSION YEAR",0,IF(Summary!$D$6&gt;=H$70,G29,0))</f>
        <v>0</v>
      </c>
      <c r="I29" s="393">
        <f t="shared" si="21"/>
        <v>0</v>
      </c>
      <c r="J29" s="227">
        <f t="shared" si="4"/>
        <v>0</v>
      </c>
      <c r="K29" s="225">
        <f>IF(L$7="EXTENSION YEAR",0,IF(Summary!$D$6&gt;=K$70,J29,0))</f>
        <v>0</v>
      </c>
      <c r="L29" s="393">
        <f t="shared" si="22"/>
        <v>0</v>
      </c>
      <c r="M29" s="227">
        <f t="shared" si="6"/>
        <v>0</v>
      </c>
      <c r="N29" s="225">
        <f>IF(O$7="EXTENSION YEAR",0,IF(Summary!$D$6&gt;=N$70,M29,0))</f>
        <v>0</v>
      </c>
      <c r="O29" s="393">
        <f t="shared" si="23"/>
        <v>0</v>
      </c>
      <c r="P29" s="227">
        <f t="shared" si="8"/>
        <v>0</v>
      </c>
      <c r="Q29" s="225">
        <f>IF(R$7="EXTENSION YEAR",0,IF(Summary!$D$6&gt;=Q$70,P29,0))</f>
        <v>0</v>
      </c>
      <c r="R29" s="393">
        <f t="shared" si="24"/>
        <v>0</v>
      </c>
      <c r="S29" s="227">
        <f t="shared" si="10"/>
        <v>0</v>
      </c>
      <c r="T29" s="225">
        <f>IF(U$7="EXTENSION YEAR",0,IF(Summary!$D$6&gt;=T$70,S29,0))</f>
        <v>0</v>
      </c>
      <c r="U29" s="393">
        <f t="shared" si="25"/>
        <v>0</v>
      </c>
      <c r="V29" s="227">
        <f t="shared" si="12"/>
        <v>0</v>
      </c>
      <c r="W29" s="225">
        <f>IF(X$7="EXTENSION YEAR",0,IF(Summary!$D$6&gt;=W$70,V29,0))</f>
        <v>0</v>
      </c>
      <c r="X29" s="393">
        <f t="shared" si="26"/>
        <v>0</v>
      </c>
      <c r="Y29" s="227">
        <f t="shared" si="14"/>
        <v>0</v>
      </c>
      <c r="Z29" s="225">
        <f>IF(AA$7="EXTENSION YEAR",0,IF(Summary!$D$6&gt;=Z$70,Y29,0))</f>
        <v>0</v>
      </c>
      <c r="AA29" s="393">
        <f t="shared" si="27"/>
        <v>0</v>
      </c>
      <c r="AB29" s="227">
        <f t="shared" si="16"/>
        <v>0</v>
      </c>
      <c r="AC29" s="225">
        <f>IF(AD$7="EXTENSION YEAR",0,IF(Summary!$D$6&gt;=AC$70,AB29,0))</f>
        <v>0</v>
      </c>
      <c r="AD29" s="393">
        <f t="shared" si="28"/>
        <v>0</v>
      </c>
      <c r="AE29" s="227">
        <f t="shared" si="18"/>
        <v>0</v>
      </c>
      <c r="AF29" s="332">
        <f t="shared" si="19"/>
        <v>0</v>
      </c>
      <c r="AG29" s="389">
        <f t="shared" si="19"/>
        <v>0</v>
      </c>
      <c r="AH29" s="228">
        <f t="shared" si="19"/>
        <v>0</v>
      </c>
      <c r="AI29"/>
      <c r="AJ29"/>
    </row>
    <row r="30" spans="1:37" ht="17.25" customHeight="1">
      <c r="A30" s="473"/>
      <c r="B30" s="472"/>
      <c r="C30" s="191"/>
      <c r="D30" s="227">
        <f t="shared" si="0"/>
        <v>0</v>
      </c>
      <c r="E30" s="225">
        <f>IF(F$7="EXTENSION YEAR",0,IF(Summary!$D$6&gt;=E$70,D30,0))</f>
        <v>0</v>
      </c>
      <c r="F30" s="393">
        <f t="shared" si="20"/>
        <v>0</v>
      </c>
      <c r="G30" s="227">
        <f t="shared" si="2"/>
        <v>0</v>
      </c>
      <c r="H30" s="225">
        <f>IF(I$7="EXTENSION YEAR",0,IF(Summary!$D$6&gt;=H$70,G30,0))</f>
        <v>0</v>
      </c>
      <c r="I30" s="393">
        <f t="shared" si="21"/>
        <v>0</v>
      </c>
      <c r="J30" s="227">
        <f t="shared" si="4"/>
        <v>0</v>
      </c>
      <c r="K30" s="225">
        <f>IF(L$7="EXTENSION YEAR",0,IF(Summary!$D$6&gt;=K$70,J30,0))</f>
        <v>0</v>
      </c>
      <c r="L30" s="393">
        <f t="shared" si="22"/>
        <v>0</v>
      </c>
      <c r="M30" s="227">
        <f t="shared" si="6"/>
        <v>0</v>
      </c>
      <c r="N30" s="225">
        <f>IF(O$7="EXTENSION YEAR",0,IF(Summary!$D$6&gt;=N$70,M30,0))</f>
        <v>0</v>
      </c>
      <c r="O30" s="393">
        <f t="shared" si="23"/>
        <v>0</v>
      </c>
      <c r="P30" s="227">
        <f t="shared" si="8"/>
        <v>0</v>
      </c>
      <c r="Q30" s="225">
        <f>IF(R$7="EXTENSION YEAR",0,IF(Summary!$D$6&gt;=Q$70,P30,0))</f>
        <v>0</v>
      </c>
      <c r="R30" s="393">
        <f t="shared" si="24"/>
        <v>0</v>
      </c>
      <c r="S30" s="227">
        <f t="shared" si="10"/>
        <v>0</v>
      </c>
      <c r="T30" s="225">
        <f>IF(U$7="EXTENSION YEAR",0,IF(Summary!$D$6&gt;=T$70,S30,0))</f>
        <v>0</v>
      </c>
      <c r="U30" s="393">
        <f t="shared" si="25"/>
        <v>0</v>
      </c>
      <c r="V30" s="227">
        <f t="shared" si="12"/>
        <v>0</v>
      </c>
      <c r="W30" s="225">
        <f>IF(X$7="EXTENSION YEAR",0,IF(Summary!$D$6&gt;=W$70,V30,0))</f>
        <v>0</v>
      </c>
      <c r="X30" s="393">
        <f t="shared" si="26"/>
        <v>0</v>
      </c>
      <c r="Y30" s="227">
        <f t="shared" si="14"/>
        <v>0</v>
      </c>
      <c r="Z30" s="225">
        <f>IF(AA$7="EXTENSION YEAR",0,IF(Summary!$D$6&gt;=Z$70,Y30,0))</f>
        <v>0</v>
      </c>
      <c r="AA30" s="393">
        <f t="shared" si="27"/>
        <v>0</v>
      </c>
      <c r="AB30" s="227">
        <f t="shared" si="16"/>
        <v>0</v>
      </c>
      <c r="AC30" s="225">
        <f>IF(AD$7="EXTENSION YEAR",0,IF(Summary!$D$6&gt;=AC$70,AB30,0))</f>
        <v>0</v>
      </c>
      <c r="AD30" s="393">
        <f t="shared" si="28"/>
        <v>0</v>
      </c>
      <c r="AE30" s="227">
        <f t="shared" si="18"/>
        <v>0</v>
      </c>
      <c r="AF30" s="332">
        <f t="shared" si="19"/>
        <v>0</v>
      </c>
      <c r="AG30" s="389">
        <f t="shared" si="19"/>
        <v>0</v>
      </c>
      <c r="AH30" s="228">
        <f t="shared" si="19"/>
        <v>0</v>
      </c>
      <c r="AI30"/>
      <c r="AJ30"/>
    </row>
    <row r="31" spans="1:37" ht="17.25" customHeight="1">
      <c r="A31" s="164" t="s">
        <v>127</v>
      </c>
      <c r="B31" s="225"/>
      <c r="C31" s="191"/>
      <c r="D31" s="227">
        <f t="shared" si="0"/>
        <v>0</v>
      </c>
      <c r="E31" s="225">
        <f>IF(F$7="EXTENSION YEAR",0,IF(Summary!$D$6&gt;=E$70,D31,0))</f>
        <v>0</v>
      </c>
      <c r="F31" s="393">
        <f t="shared" si="20"/>
        <v>0</v>
      </c>
      <c r="G31" s="227">
        <f t="shared" si="2"/>
        <v>0</v>
      </c>
      <c r="H31" s="225">
        <f>IF(I$7="EXTENSION YEAR",0,IF(Summary!$D$6&gt;=H$70,G31,0))</f>
        <v>0</v>
      </c>
      <c r="I31" s="393">
        <f t="shared" si="21"/>
        <v>0</v>
      </c>
      <c r="J31" s="227">
        <f t="shared" si="4"/>
        <v>0</v>
      </c>
      <c r="K31" s="225">
        <f>IF(L$7="EXTENSION YEAR",0,IF(Summary!$D$6&gt;=K$70,J31,0))</f>
        <v>0</v>
      </c>
      <c r="L31" s="393">
        <f t="shared" si="22"/>
        <v>0</v>
      </c>
      <c r="M31" s="227">
        <f t="shared" si="6"/>
        <v>0</v>
      </c>
      <c r="N31" s="225">
        <f>IF(O$7="EXTENSION YEAR",0,IF(Summary!$D$6&gt;=N$70,M31,0))</f>
        <v>0</v>
      </c>
      <c r="O31" s="393">
        <f t="shared" si="23"/>
        <v>0</v>
      </c>
      <c r="P31" s="227">
        <f t="shared" si="8"/>
        <v>0</v>
      </c>
      <c r="Q31" s="225">
        <f>IF(R$7="EXTENSION YEAR",0,IF(Summary!$D$6&gt;=Q$70,P31,0))</f>
        <v>0</v>
      </c>
      <c r="R31" s="393">
        <f t="shared" si="24"/>
        <v>0</v>
      </c>
      <c r="S31" s="227">
        <f t="shared" si="10"/>
        <v>0</v>
      </c>
      <c r="T31" s="225">
        <f>IF(U$7="EXTENSION YEAR",0,IF(Summary!$D$6&gt;=T$70,S31,0))</f>
        <v>0</v>
      </c>
      <c r="U31" s="393">
        <f t="shared" si="25"/>
        <v>0</v>
      </c>
      <c r="V31" s="227">
        <f t="shared" si="12"/>
        <v>0</v>
      </c>
      <c r="W31" s="225">
        <f>IF(X$7="EXTENSION YEAR",0,IF(Summary!$D$6&gt;=W$70,V31,0))</f>
        <v>0</v>
      </c>
      <c r="X31" s="393">
        <f t="shared" si="26"/>
        <v>0</v>
      </c>
      <c r="Y31" s="227">
        <f t="shared" si="14"/>
        <v>0</v>
      </c>
      <c r="Z31" s="225">
        <f>IF(AA$7="EXTENSION YEAR",0,IF(Summary!$D$6&gt;=Z$70,Y31,0))</f>
        <v>0</v>
      </c>
      <c r="AA31" s="393">
        <f t="shared" si="27"/>
        <v>0</v>
      </c>
      <c r="AB31" s="227">
        <f t="shared" si="16"/>
        <v>0</v>
      </c>
      <c r="AC31" s="225">
        <f>IF(AD$7="EXTENSION YEAR",0,IF(Summary!$D$6&gt;=AC$70,AB31,0))</f>
        <v>0</v>
      </c>
      <c r="AD31" s="393">
        <f t="shared" si="28"/>
        <v>0</v>
      </c>
      <c r="AE31" s="227">
        <f t="shared" si="18"/>
        <v>0</v>
      </c>
      <c r="AF31" s="332">
        <f t="shared" si="19"/>
        <v>0</v>
      </c>
      <c r="AG31" s="389">
        <f t="shared" si="19"/>
        <v>0</v>
      </c>
      <c r="AH31" s="228">
        <f t="shared" si="19"/>
        <v>0</v>
      </c>
      <c r="AI31"/>
      <c r="AJ31"/>
    </row>
    <row r="32" spans="1:37" ht="17.25" customHeight="1">
      <c r="A32" s="473"/>
      <c r="B32" s="472"/>
      <c r="C32" s="191"/>
      <c r="D32" s="227">
        <f t="shared" si="0"/>
        <v>0</v>
      </c>
      <c r="E32" s="225">
        <f>IF(F$7="EXTENSION YEAR",0,IF(Summary!$D$6&gt;=E$70,D32,0))</f>
        <v>0</v>
      </c>
      <c r="F32" s="393">
        <f t="shared" si="20"/>
        <v>0</v>
      </c>
      <c r="G32" s="227">
        <f t="shared" si="2"/>
        <v>0</v>
      </c>
      <c r="H32" s="225">
        <f>IF(I$7="EXTENSION YEAR",0,IF(Summary!$D$6&gt;=H$70,G32,0))</f>
        <v>0</v>
      </c>
      <c r="I32" s="393">
        <f t="shared" si="21"/>
        <v>0</v>
      </c>
      <c r="J32" s="227">
        <f t="shared" si="4"/>
        <v>0</v>
      </c>
      <c r="K32" s="225">
        <f>IF(L$7="EXTENSION YEAR",0,IF(Summary!$D$6&gt;=K$70,J32,0))</f>
        <v>0</v>
      </c>
      <c r="L32" s="393">
        <f t="shared" si="22"/>
        <v>0</v>
      </c>
      <c r="M32" s="227">
        <f t="shared" si="6"/>
        <v>0</v>
      </c>
      <c r="N32" s="225">
        <f>IF(O$7="EXTENSION YEAR",0,IF(Summary!$D$6&gt;=N$70,M32,0))</f>
        <v>0</v>
      </c>
      <c r="O32" s="393">
        <f t="shared" si="23"/>
        <v>0</v>
      </c>
      <c r="P32" s="227">
        <f t="shared" si="8"/>
        <v>0</v>
      </c>
      <c r="Q32" s="225">
        <f>IF(R$7="EXTENSION YEAR",0,IF(Summary!$D$6&gt;=Q$70,P32,0))</f>
        <v>0</v>
      </c>
      <c r="R32" s="393">
        <f t="shared" si="24"/>
        <v>0</v>
      </c>
      <c r="S32" s="227">
        <f t="shared" si="10"/>
        <v>0</v>
      </c>
      <c r="T32" s="225">
        <f>IF(U$7="EXTENSION YEAR",0,IF(Summary!$D$6&gt;=T$70,S32,0))</f>
        <v>0</v>
      </c>
      <c r="U32" s="393">
        <f t="shared" si="25"/>
        <v>0</v>
      </c>
      <c r="V32" s="227">
        <f t="shared" si="12"/>
        <v>0</v>
      </c>
      <c r="W32" s="225">
        <f>IF(X$7="EXTENSION YEAR",0,IF(Summary!$D$6&gt;=W$70,V32,0))</f>
        <v>0</v>
      </c>
      <c r="X32" s="393">
        <f t="shared" si="26"/>
        <v>0</v>
      </c>
      <c r="Y32" s="227">
        <f t="shared" si="14"/>
        <v>0</v>
      </c>
      <c r="Z32" s="225">
        <f>IF(AA$7="EXTENSION YEAR",0,IF(Summary!$D$6&gt;=Z$70,Y32,0))</f>
        <v>0</v>
      </c>
      <c r="AA32" s="393">
        <f t="shared" si="27"/>
        <v>0</v>
      </c>
      <c r="AB32" s="227">
        <f t="shared" si="16"/>
        <v>0</v>
      </c>
      <c r="AC32" s="225">
        <f>IF(AD$7="EXTENSION YEAR",0,IF(Summary!$D$6&gt;=AC$70,AB32,0))</f>
        <v>0</v>
      </c>
      <c r="AD32" s="393">
        <f t="shared" si="28"/>
        <v>0</v>
      </c>
      <c r="AE32" s="227">
        <f t="shared" si="18"/>
        <v>0</v>
      </c>
      <c r="AF32" s="332">
        <f t="shared" si="19"/>
        <v>0</v>
      </c>
      <c r="AG32" s="389">
        <f t="shared" si="19"/>
        <v>0</v>
      </c>
      <c r="AH32" s="228">
        <f t="shared" si="19"/>
        <v>0</v>
      </c>
      <c r="AI32"/>
      <c r="AJ32"/>
    </row>
    <row r="33" spans="1:37" ht="17.25" customHeight="1">
      <c r="A33" s="473"/>
      <c r="B33" s="472"/>
      <c r="C33" s="191"/>
      <c r="D33" s="227">
        <f t="shared" si="0"/>
        <v>0</v>
      </c>
      <c r="E33" s="225">
        <f>IF(F$7="EXTENSION YEAR",0,IF(Summary!$D$6&gt;=E$70,D33,0))</f>
        <v>0</v>
      </c>
      <c r="F33" s="393">
        <f t="shared" si="20"/>
        <v>0</v>
      </c>
      <c r="G33" s="227">
        <f t="shared" si="2"/>
        <v>0</v>
      </c>
      <c r="H33" s="225">
        <f>IF(I$7="EXTENSION YEAR",0,IF(Summary!$D$6&gt;=H$70,G33,0))</f>
        <v>0</v>
      </c>
      <c r="I33" s="393">
        <f t="shared" si="21"/>
        <v>0</v>
      </c>
      <c r="J33" s="227">
        <f t="shared" si="4"/>
        <v>0</v>
      </c>
      <c r="K33" s="225">
        <f>IF(L$7="EXTENSION YEAR",0,IF(Summary!$D$6&gt;=K$70,J33,0))</f>
        <v>0</v>
      </c>
      <c r="L33" s="393">
        <f t="shared" si="22"/>
        <v>0</v>
      </c>
      <c r="M33" s="227">
        <f t="shared" si="6"/>
        <v>0</v>
      </c>
      <c r="N33" s="225">
        <f>IF(O$7="EXTENSION YEAR",0,IF(Summary!$D$6&gt;=N$70,M33,0))</f>
        <v>0</v>
      </c>
      <c r="O33" s="393">
        <f t="shared" si="23"/>
        <v>0</v>
      </c>
      <c r="P33" s="227">
        <f t="shared" si="8"/>
        <v>0</v>
      </c>
      <c r="Q33" s="225">
        <f>IF(R$7="EXTENSION YEAR",0,IF(Summary!$D$6&gt;=Q$70,P33,0))</f>
        <v>0</v>
      </c>
      <c r="R33" s="393">
        <f t="shared" si="24"/>
        <v>0</v>
      </c>
      <c r="S33" s="227">
        <f t="shared" si="10"/>
        <v>0</v>
      </c>
      <c r="T33" s="225">
        <f>IF(U$7="EXTENSION YEAR",0,IF(Summary!$D$6&gt;=T$70,S33,0))</f>
        <v>0</v>
      </c>
      <c r="U33" s="393">
        <f t="shared" si="25"/>
        <v>0</v>
      </c>
      <c r="V33" s="227">
        <f t="shared" si="12"/>
        <v>0</v>
      </c>
      <c r="W33" s="225">
        <f>IF(X$7="EXTENSION YEAR",0,IF(Summary!$D$6&gt;=W$70,V33,0))</f>
        <v>0</v>
      </c>
      <c r="X33" s="393">
        <f t="shared" si="26"/>
        <v>0</v>
      </c>
      <c r="Y33" s="227">
        <f t="shared" si="14"/>
        <v>0</v>
      </c>
      <c r="Z33" s="225">
        <f>IF(AA$7="EXTENSION YEAR",0,IF(Summary!$D$6&gt;=Z$70,Y33,0))</f>
        <v>0</v>
      </c>
      <c r="AA33" s="393">
        <f t="shared" si="27"/>
        <v>0</v>
      </c>
      <c r="AB33" s="227">
        <f t="shared" si="16"/>
        <v>0</v>
      </c>
      <c r="AC33" s="225">
        <f>IF(AD$7="EXTENSION YEAR",0,IF(Summary!$D$6&gt;=AC$70,AB33,0))</f>
        <v>0</v>
      </c>
      <c r="AD33" s="393">
        <f t="shared" si="28"/>
        <v>0</v>
      </c>
      <c r="AE33" s="227">
        <f t="shared" si="18"/>
        <v>0</v>
      </c>
      <c r="AF33" s="332">
        <f t="shared" si="19"/>
        <v>0</v>
      </c>
      <c r="AG33" s="389">
        <f t="shared" si="19"/>
        <v>0</v>
      </c>
      <c r="AH33" s="228">
        <f t="shared" si="19"/>
        <v>0</v>
      </c>
      <c r="AI33"/>
      <c r="AJ33"/>
    </row>
    <row r="34" spans="1:37" ht="17.25" customHeight="1">
      <c r="A34" s="473"/>
      <c r="B34" s="472"/>
      <c r="C34" s="191"/>
      <c r="D34" s="227">
        <f t="shared" si="0"/>
        <v>0</v>
      </c>
      <c r="E34" s="225">
        <f>IF(F$7="EXTENSION YEAR",0,IF(Summary!$D$6&gt;=E$70,D34,0))</f>
        <v>0</v>
      </c>
      <c r="F34" s="393">
        <f t="shared" si="20"/>
        <v>0</v>
      </c>
      <c r="G34" s="227">
        <f t="shared" si="2"/>
        <v>0</v>
      </c>
      <c r="H34" s="225">
        <f>IF(I$7="EXTENSION YEAR",0,IF(Summary!$D$6&gt;=H$70,G34,0))</f>
        <v>0</v>
      </c>
      <c r="I34" s="393">
        <f t="shared" si="21"/>
        <v>0</v>
      </c>
      <c r="J34" s="227">
        <f t="shared" si="4"/>
        <v>0</v>
      </c>
      <c r="K34" s="225">
        <f>IF(L$7="EXTENSION YEAR",0,IF(Summary!$D$6&gt;=K$70,J34,0))</f>
        <v>0</v>
      </c>
      <c r="L34" s="393">
        <f t="shared" si="22"/>
        <v>0</v>
      </c>
      <c r="M34" s="227">
        <f t="shared" si="6"/>
        <v>0</v>
      </c>
      <c r="N34" s="225">
        <f>IF(O$7="EXTENSION YEAR",0,IF(Summary!$D$6&gt;=N$70,M34,0))</f>
        <v>0</v>
      </c>
      <c r="O34" s="393">
        <f t="shared" si="23"/>
        <v>0</v>
      </c>
      <c r="P34" s="227">
        <f t="shared" si="8"/>
        <v>0</v>
      </c>
      <c r="Q34" s="225">
        <f>IF(R$7="EXTENSION YEAR",0,IF(Summary!$D$6&gt;=Q$70,P34,0))</f>
        <v>0</v>
      </c>
      <c r="R34" s="393">
        <f t="shared" si="24"/>
        <v>0</v>
      </c>
      <c r="S34" s="227">
        <f t="shared" si="10"/>
        <v>0</v>
      </c>
      <c r="T34" s="225">
        <f>IF(U$7="EXTENSION YEAR",0,IF(Summary!$D$6&gt;=T$70,S34,0))</f>
        <v>0</v>
      </c>
      <c r="U34" s="393">
        <f t="shared" si="25"/>
        <v>0</v>
      </c>
      <c r="V34" s="227">
        <f t="shared" si="12"/>
        <v>0</v>
      </c>
      <c r="W34" s="225">
        <f>IF(X$7="EXTENSION YEAR",0,IF(Summary!$D$6&gt;=W$70,V34,0))</f>
        <v>0</v>
      </c>
      <c r="X34" s="393">
        <f t="shared" si="26"/>
        <v>0</v>
      </c>
      <c r="Y34" s="227">
        <f t="shared" si="14"/>
        <v>0</v>
      </c>
      <c r="Z34" s="225">
        <f>IF(AA$7="EXTENSION YEAR",0,IF(Summary!$D$6&gt;=Z$70,Y34,0))</f>
        <v>0</v>
      </c>
      <c r="AA34" s="393">
        <f t="shared" si="27"/>
        <v>0</v>
      </c>
      <c r="AB34" s="227">
        <f t="shared" si="16"/>
        <v>0</v>
      </c>
      <c r="AC34" s="225">
        <f>IF(AD$7="EXTENSION YEAR",0,IF(Summary!$D$6&gt;=AC$70,AB34,0))</f>
        <v>0</v>
      </c>
      <c r="AD34" s="393">
        <f t="shared" si="28"/>
        <v>0</v>
      </c>
      <c r="AE34" s="227">
        <f t="shared" si="18"/>
        <v>0</v>
      </c>
      <c r="AF34" s="332">
        <f t="shared" si="19"/>
        <v>0</v>
      </c>
      <c r="AG34" s="389">
        <f t="shared" si="19"/>
        <v>0</v>
      </c>
      <c r="AH34" s="228">
        <f t="shared" si="19"/>
        <v>0</v>
      </c>
      <c r="AI34"/>
      <c r="AJ34"/>
    </row>
    <row r="35" spans="1:37" ht="17.25" customHeight="1">
      <c r="A35" s="164" t="s">
        <v>128</v>
      </c>
      <c r="B35" s="225"/>
      <c r="C35" s="191"/>
      <c r="D35" s="227">
        <f t="shared" ref="D35" si="29">B35+C35</f>
        <v>0</v>
      </c>
      <c r="E35" s="225">
        <f>IF(F$7="EXTENSION YEAR",0,IF(Summary!$D$6&gt;=E$70,D35,0))</f>
        <v>0</v>
      </c>
      <c r="F35" s="393">
        <f t="shared" ref="F35" si="30">IF(F$74=1,D35,IF(F$74&gt;1,C35,0))</f>
        <v>0</v>
      </c>
      <c r="G35" s="227">
        <f t="shared" ref="G35" si="31">E35+F35</f>
        <v>0</v>
      </c>
      <c r="H35" s="225">
        <f>IF(I$7="EXTENSION YEAR",0,IF(Summary!$D$6&gt;=H$70,G35,0))</f>
        <v>0</v>
      </c>
      <c r="I35" s="393">
        <f t="shared" ref="I35" si="32">IF(I$74=1,G35,IF(I$74&gt;1,F35,0))</f>
        <v>0</v>
      </c>
      <c r="J35" s="227">
        <f t="shared" ref="J35" si="33">H35+I35</f>
        <v>0</v>
      </c>
      <c r="K35" s="225">
        <f>IF(L$7="EXTENSION YEAR",0,IF(Summary!$D$6&gt;=K$70,J35,0))</f>
        <v>0</v>
      </c>
      <c r="L35" s="393">
        <f t="shared" ref="L35" si="34">IF(L$74=1,J35,IF(L$74&gt;1,I35,0))</f>
        <v>0</v>
      </c>
      <c r="M35" s="227">
        <f t="shared" ref="M35" si="35">K35+L35</f>
        <v>0</v>
      </c>
      <c r="N35" s="225">
        <f>IF(O$7="EXTENSION YEAR",0,IF(Summary!$D$6&gt;=N$70,M35,0))</f>
        <v>0</v>
      </c>
      <c r="O35" s="393">
        <f t="shared" ref="O35" si="36">IF(O$74=1,M35,IF(O$74&gt;1,L35,0))</f>
        <v>0</v>
      </c>
      <c r="P35" s="227">
        <f t="shared" ref="P35" si="37">N35+O35</f>
        <v>0</v>
      </c>
      <c r="Q35" s="225">
        <f>IF(R$7="EXTENSION YEAR",0,IF(Summary!$D$6&gt;=Q$70,P35,0))</f>
        <v>0</v>
      </c>
      <c r="R35" s="393">
        <f t="shared" ref="R35" si="38">IF(R$74=1,P35,IF(R$74&gt;1,O35,0))</f>
        <v>0</v>
      </c>
      <c r="S35" s="227">
        <f t="shared" ref="S35" si="39">Q35+R35</f>
        <v>0</v>
      </c>
      <c r="T35" s="225">
        <f>IF(U$7="EXTENSION YEAR",0,IF(Summary!$D$6&gt;=T$70,S35,0))</f>
        <v>0</v>
      </c>
      <c r="U35" s="393">
        <f t="shared" ref="U35" si="40">IF(U$74=1,S35,IF(U$74&gt;1,R35,0))</f>
        <v>0</v>
      </c>
      <c r="V35" s="227">
        <f t="shared" ref="V35" si="41">T35+U35</f>
        <v>0</v>
      </c>
      <c r="W35" s="225">
        <f>IF(X$7="EXTENSION YEAR",0,IF(Summary!$D$6&gt;=W$70,V35,0))</f>
        <v>0</v>
      </c>
      <c r="X35" s="393">
        <f t="shared" ref="X35" si="42">IF(X$74=1,V35,IF(X$74&gt;1,U35,0))</f>
        <v>0</v>
      </c>
      <c r="Y35" s="227">
        <f t="shared" ref="Y35" si="43">W35+X35</f>
        <v>0</v>
      </c>
      <c r="Z35" s="225">
        <f>IF(AA$7="EXTENSION YEAR",0,IF(Summary!$D$6&gt;=Z$70,Y35,0))</f>
        <v>0</v>
      </c>
      <c r="AA35" s="393">
        <f t="shared" ref="AA35" si="44">IF(AA$74=1,Y35,IF(AA$74&gt;1,X35,0))</f>
        <v>0</v>
      </c>
      <c r="AB35" s="227">
        <f t="shared" ref="AB35" si="45">Z35+AA35</f>
        <v>0</v>
      </c>
      <c r="AC35" s="225">
        <f>IF(AD$7="EXTENSION YEAR",0,IF(Summary!$D$6&gt;=AC$70,AB35,0))</f>
        <v>0</v>
      </c>
      <c r="AD35" s="393">
        <f t="shared" ref="AD35" si="46">IF(AD$74=1,AB35,IF(AD$74&gt;1,AA35,0))</f>
        <v>0</v>
      </c>
      <c r="AE35" s="227">
        <f t="shared" ref="AE35" si="47">AC35+AD35</f>
        <v>0</v>
      </c>
      <c r="AF35" s="332">
        <f t="shared" ref="AF35" si="48">SUM(B35,E35,H35,K35,N35,Q35,T35,W35,Z35,AC35)</f>
        <v>0</v>
      </c>
      <c r="AG35" s="389">
        <f t="shared" ref="AG35" si="49">SUM(C35,F35,I35,L35,O35,R35,U35,X35,AA35,AD35)</f>
        <v>0</v>
      </c>
      <c r="AH35" s="228">
        <f t="shared" ref="AH35" si="50">SUM(D35,G35,J35,M35,P35,S35,V35,Y35,AB35,AE35)</f>
        <v>0</v>
      </c>
      <c r="AI35"/>
      <c r="AJ35"/>
    </row>
    <row r="36" spans="1:37" ht="17.25" customHeight="1">
      <c r="A36" s="456"/>
      <c r="B36" s="472"/>
      <c r="C36" s="191"/>
      <c r="D36" s="227">
        <f t="shared" si="0"/>
        <v>0</v>
      </c>
      <c r="E36" s="225">
        <f>IF(F$7="EXTENSION YEAR",0,IF(Summary!$D$6&gt;=E$70,D36,0))</f>
        <v>0</v>
      </c>
      <c r="F36" s="393">
        <f>IF(F$74=1,D36,IF(F$74&gt;1,C36,0))</f>
        <v>0</v>
      </c>
      <c r="G36" s="227">
        <f t="shared" ref="G36:G40" si="51">E36+F36</f>
        <v>0</v>
      </c>
      <c r="H36" s="225">
        <f>IF(I$7="EXTENSION YEAR",0,IF(Summary!$D$6&gt;=H$70,G36,0))</f>
        <v>0</v>
      </c>
      <c r="I36" s="393">
        <f>IF(I$74=1,G36,IF(I$74&gt;1,F36,0))</f>
        <v>0</v>
      </c>
      <c r="J36" s="227">
        <f t="shared" ref="J36:J40" si="52">H36+I36</f>
        <v>0</v>
      </c>
      <c r="K36" s="225">
        <f>IF(L$7="EXTENSION YEAR",0,IF(Summary!$D$6&gt;=K$70,J36,0))</f>
        <v>0</v>
      </c>
      <c r="L36" s="393">
        <f>IF(L$74=1,J36,IF(L$74&gt;1,I36,0))</f>
        <v>0</v>
      </c>
      <c r="M36" s="227">
        <f t="shared" ref="M36:M40" si="53">K36+L36</f>
        <v>0</v>
      </c>
      <c r="N36" s="225">
        <f>IF(O$7="EXTENSION YEAR",0,IF(Summary!$D$6&gt;=N$70,M36,0))</f>
        <v>0</v>
      </c>
      <c r="O36" s="393">
        <f>IF(O$74=1,M36,IF(O$74&gt;1,L36,0))</f>
        <v>0</v>
      </c>
      <c r="P36" s="227">
        <f>N36+O36</f>
        <v>0</v>
      </c>
      <c r="Q36" s="225">
        <f>IF(R$7="EXTENSION YEAR",0,IF(Summary!$D$6&gt;=Q$70,P36,0))</f>
        <v>0</v>
      </c>
      <c r="R36" s="393">
        <f>IF(R$74=1,P36,IF(R$74&gt;1,O36,0))</f>
        <v>0</v>
      </c>
      <c r="S36" s="227">
        <f>Q36+R36</f>
        <v>0</v>
      </c>
      <c r="T36" s="225">
        <f>IF(U$7="EXTENSION YEAR",0,IF(Summary!$D$6&gt;=T$70,S36,0))</f>
        <v>0</v>
      </c>
      <c r="U36" s="393">
        <f>IF(U$74=1,S36,IF(U$74&gt;1,R36,0))</f>
        <v>0</v>
      </c>
      <c r="V36" s="227">
        <f>T36+U36</f>
        <v>0</v>
      </c>
      <c r="W36" s="225">
        <f>IF(X$7="EXTENSION YEAR",0,IF(Summary!$D$6&gt;=W$70,V36,0))</f>
        <v>0</v>
      </c>
      <c r="X36" s="393">
        <f>IF(X$74=1,V36,IF(X$74&gt;1,U36,0))</f>
        <v>0</v>
      </c>
      <c r="Y36" s="227">
        <f>W36+X36</f>
        <v>0</v>
      </c>
      <c r="Z36" s="225">
        <f>IF(AA$7="EXTENSION YEAR",0,IF(Summary!$D$6&gt;=Z$70,Y36,0))</f>
        <v>0</v>
      </c>
      <c r="AA36" s="393">
        <f>IF(AA$74=1,Y36,IF(AA$74&gt;1,X36,0))</f>
        <v>0</v>
      </c>
      <c r="AB36" s="227">
        <f>Z36+AA36</f>
        <v>0</v>
      </c>
      <c r="AC36" s="225">
        <f>IF(AD$7="EXTENSION YEAR",0,IF(Summary!$D$6&gt;=AC$70,AB36,0))</f>
        <v>0</v>
      </c>
      <c r="AD36" s="393">
        <f>IF(AD$74=1,AB36,IF(AD$74&gt;1,AA36,0))</f>
        <v>0</v>
      </c>
      <c r="AE36" s="227">
        <f>AC36+AD36</f>
        <v>0</v>
      </c>
      <c r="AF36" s="332">
        <f t="shared" ref="AF36:AH40" si="54">SUM(B36,E36,H36,K36,N36,Q36,T36,W36,Z36,AC36)</f>
        <v>0</v>
      </c>
      <c r="AG36" s="389">
        <f t="shared" si="54"/>
        <v>0</v>
      </c>
      <c r="AH36" s="228">
        <f t="shared" si="54"/>
        <v>0</v>
      </c>
      <c r="AI36"/>
      <c r="AJ36"/>
    </row>
    <row r="37" spans="1:37" ht="17.25" customHeight="1">
      <c r="A37" s="456"/>
      <c r="B37" s="472"/>
      <c r="C37" s="191"/>
      <c r="D37" s="227">
        <f t="shared" si="0"/>
        <v>0</v>
      </c>
      <c r="E37" s="225">
        <f>IF(F$7="EXTENSION YEAR",0,IF(Summary!$D$6&gt;=E$70,D37,0))</f>
        <v>0</v>
      </c>
      <c r="F37" s="393">
        <f>IF(F$74=1,D37,IF(F$74&gt;1,C37,0))</f>
        <v>0</v>
      </c>
      <c r="G37" s="227">
        <f t="shared" si="51"/>
        <v>0</v>
      </c>
      <c r="H37" s="225">
        <f>IF(I$7="EXTENSION YEAR",0,IF(Summary!$D$6&gt;=H$70,G37,0))</f>
        <v>0</v>
      </c>
      <c r="I37" s="393">
        <f>IF(I$74=1,G37,IF(I$74&gt;1,F37,0))</f>
        <v>0</v>
      </c>
      <c r="J37" s="227">
        <f t="shared" si="52"/>
        <v>0</v>
      </c>
      <c r="K37" s="225">
        <f>IF(L$7="EXTENSION YEAR",0,IF(Summary!$D$6&gt;=K$70,J37,0))</f>
        <v>0</v>
      </c>
      <c r="L37" s="393">
        <f>IF(L$74=1,J37,IF(L$74&gt;1,I37,0))</f>
        <v>0</v>
      </c>
      <c r="M37" s="227">
        <f t="shared" si="53"/>
        <v>0</v>
      </c>
      <c r="N37" s="225">
        <f>IF(O$7="EXTENSION YEAR",0,IF(Summary!$D$6&gt;=N$70,M37,0))</f>
        <v>0</v>
      </c>
      <c r="O37" s="393">
        <f>IF(O$74=1,M37,IF(O$74&gt;1,L37,0))</f>
        <v>0</v>
      </c>
      <c r="P37" s="227">
        <f t="shared" ref="P37:P40" si="55">N37+O37</f>
        <v>0</v>
      </c>
      <c r="Q37" s="225">
        <f>IF(R$7="EXTENSION YEAR",0,IF(Summary!$D$6&gt;=Q$70,P37,0))</f>
        <v>0</v>
      </c>
      <c r="R37" s="393">
        <f>IF(R$74=1,P37,IF(R$74&gt;1,O37,0))</f>
        <v>0</v>
      </c>
      <c r="S37" s="227">
        <f t="shared" ref="S37:S40" si="56">Q37+R37</f>
        <v>0</v>
      </c>
      <c r="T37" s="225">
        <f>IF(U$7="EXTENSION YEAR",0,IF(Summary!$D$6&gt;=T$70,S37,0))</f>
        <v>0</v>
      </c>
      <c r="U37" s="393">
        <f>IF(U$74=1,S37,IF(U$74&gt;1,R37,0))</f>
        <v>0</v>
      </c>
      <c r="V37" s="227">
        <f t="shared" ref="V37:V40" si="57">T37+U37</f>
        <v>0</v>
      </c>
      <c r="W37" s="225">
        <f>IF(X$7="EXTENSION YEAR",0,IF(Summary!$D$6&gt;=W$70,V37,0))</f>
        <v>0</v>
      </c>
      <c r="X37" s="393">
        <f>IF(X$74=1,V37,IF(X$74&gt;1,U37,0))</f>
        <v>0</v>
      </c>
      <c r="Y37" s="227">
        <f t="shared" ref="Y37:Y40" si="58">W37+X37</f>
        <v>0</v>
      </c>
      <c r="Z37" s="225">
        <f>IF(AA$7="EXTENSION YEAR",0,IF(Summary!$D$6&gt;=Z$70,Y37,0))</f>
        <v>0</v>
      </c>
      <c r="AA37" s="393">
        <f>IF(AA$74=1,Y37,IF(AA$74&gt;1,X37,0))</f>
        <v>0</v>
      </c>
      <c r="AB37" s="227">
        <f t="shared" ref="AB37:AB40" si="59">Z37+AA37</f>
        <v>0</v>
      </c>
      <c r="AC37" s="225">
        <f>IF(AD$7="EXTENSION YEAR",0,IF(Summary!$D$6&gt;=AC$70,AB37,0))</f>
        <v>0</v>
      </c>
      <c r="AD37" s="393">
        <f>IF(AD$74=1,AB37,IF(AD$74&gt;1,AA37,0))</f>
        <v>0</v>
      </c>
      <c r="AE37" s="227">
        <f t="shared" ref="AE37:AE40" si="60">AC37+AD37</f>
        <v>0</v>
      </c>
      <c r="AF37" s="332">
        <f t="shared" si="54"/>
        <v>0</v>
      </c>
      <c r="AG37" s="389">
        <f t="shared" si="54"/>
        <v>0</v>
      </c>
      <c r="AH37" s="228">
        <f t="shared" si="54"/>
        <v>0</v>
      </c>
      <c r="AI37"/>
      <c r="AJ37"/>
    </row>
    <row r="38" spans="1:37" ht="17.25" customHeight="1">
      <c r="A38" s="474"/>
      <c r="B38" s="472"/>
      <c r="C38" s="191"/>
      <c r="D38" s="227">
        <f t="shared" si="0"/>
        <v>0</v>
      </c>
      <c r="E38" s="225">
        <f>IF(F$7="EXTENSION YEAR",0,IF(Summary!$D$6&gt;=E$70,D38,0))</f>
        <v>0</v>
      </c>
      <c r="F38" s="393">
        <f>IF(F$74=1,D38,IF(F$74&gt;1,C38,0))</f>
        <v>0</v>
      </c>
      <c r="G38" s="227">
        <f t="shared" si="51"/>
        <v>0</v>
      </c>
      <c r="H38" s="225">
        <f>IF(I$7="EXTENSION YEAR",0,IF(Summary!$D$6&gt;=H$70,G38,0))</f>
        <v>0</v>
      </c>
      <c r="I38" s="393">
        <f>IF(I$74=1,G38,IF(I$74&gt;1,F38,0))</f>
        <v>0</v>
      </c>
      <c r="J38" s="227">
        <f t="shared" si="52"/>
        <v>0</v>
      </c>
      <c r="K38" s="225">
        <f>IF(L$7="EXTENSION YEAR",0,IF(Summary!$D$6&gt;=K$70,J38,0))</f>
        <v>0</v>
      </c>
      <c r="L38" s="393">
        <f>IF(L$74=1,J38,IF(L$74&gt;1,I38,0))</f>
        <v>0</v>
      </c>
      <c r="M38" s="227">
        <f t="shared" si="53"/>
        <v>0</v>
      </c>
      <c r="N38" s="225">
        <f>IF(O$7="EXTENSION YEAR",0,IF(Summary!$D$6&gt;=N$70,M38,0))</f>
        <v>0</v>
      </c>
      <c r="O38" s="393">
        <f>IF(O$74=1,M38,IF(O$74&gt;1,L38,0))</f>
        <v>0</v>
      </c>
      <c r="P38" s="227">
        <f t="shared" si="55"/>
        <v>0</v>
      </c>
      <c r="Q38" s="225">
        <f>IF(R$7="EXTENSION YEAR",0,IF(Summary!$D$6&gt;=Q$70,P38,0))</f>
        <v>0</v>
      </c>
      <c r="R38" s="393">
        <f>IF(R$74=1,P38,IF(R$74&gt;1,O38,0))</f>
        <v>0</v>
      </c>
      <c r="S38" s="227">
        <f t="shared" si="56"/>
        <v>0</v>
      </c>
      <c r="T38" s="225">
        <f>IF(U$7="EXTENSION YEAR",0,IF(Summary!$D$6&gt;=T$70,S38,0))</f>
        <v>0</v>
      </c>
      <c r="U38" s="393">
        <f>IF(U$74=1,S38,IF(U$74&gt;1,R38,0))</f>
        <v>0</v>
      </c>
      <c r="V38" s="227">
        <f t="shared" si="57"/>
        <v>0</v>
      </c>
      <c r="W38" s="225">
        <f>IF(X$7="EXTENSION YEAR",0,IF(Summary!$D$6&gt;=W$70,V38,0))</f>
        <v>0</v>
      </c>
      <c r="X38" s="393">
        <f>IF(X$74=1,V38,IF(X$74&gt;1,U38,0))</f>
        <v>0</v>
      </c>
      <c r="Y38" s="227">
        <f t="shared" si="58"/>
        <v>0</v>
      </c>
      <c r="Z38" s="225">
        <f>IF(AA$7="EXTENSION YEAR",0,IF(Summary!$D$6&gt;=Z$70,Y38,0))</f>
        <v>0</v>
      </c>
      <c r="AA38" s="393">
        <f>IF(AA$74=1,Y38,IF(AA$74&gt;1,X38,0))</f>
        <v>0</v>
      </c>
      <c r="AB38" s="227">
        <f t="shared" si="59"/>
        <v>0</v>
      </c>
      <c r="AC38" s="225">
        <f>IF(AD$7="EXTENSION YEAR",0,IF(Summary!$D$6&gt;=AC$70,AB38,0))</f>
        <v>0</v>
      </c>
      <c r="AD38" s="393">
        <f>IF(AD$74=1,AB38,IF(AD$74&gt;1,AA38,0))</f>
        <v>0</v>
      </c>
      <c r="AE38" s="227">
        <f t="shared" si="60"/>
        <v>0</v>
      </c>
      <c r="AF38" s="332">
        <f t="shared" si="54"/>
        <v>0</v>
      </c>
      <c r="AG38" s="389">
        <f t="shared" si="54"/>
        <v>0</v>
      </c>
      <c r="AH38" s="228">
        <f t="shared" si="54"/>
        <v>0</v>
      </c>
      <c r="AI38"/>
      <c r="AJ38"/>
    </row>
    <row r="39" spans="1:37" ht="17.25" customHeight="1">
      <c r="A39" s="475"/>
      <c r="B39" s="472"/>
      <c r="C39" s="191"/>
      <c r="D39" s="227">
        <f t="shared" si="0"/>
        <v>0</v>
      </c>
      <c r="E39" s="225">
        <f>IF(F$7="EXTENSION YEAR",0,IF(Summary!$D$6&gt;=E$70,D39,0))</f>
        <v>0</v>
      </c>
      <c r="F39" s="393">
        <f>IF(F$74=1,D39,IF(F$74&gt;1,C39,0))</f>
        <v>0</v>
      </c>
      <c r="G39" s="227">
        <f t="shared" si="51"/>
        <v>0</v>
      </c>
      <c r="H39" s="225">
        <f>IF(I$7="EXTENSION YEAR",0,IF(Summary!$D$6&gt;=H$70,G39,0))</f>
        <v>0</v>
      </c>
      <c r="I39" s="393">
        <f>IF(I$74=1,G39,IF(I$74&gt;1,F39,0))</f>
        <v>0</v>
      </c>
      <c r="J39" s="227">
        <f t="shared" si="52"/>
        <v>0</v>
      </c>
      <c r="K39" s="225">
        <f>IF(L$7="EXTENSION YEAR",0,IF(Summary!$D$6&gt;=K$70,J39,0))</f>
        <v>0</v>
      </c>
      <c r="L39" s="393">
        <f>IF(L$74=1,J39,IF(L$74&gt;1,I39,0))</f>
        <v>0</v>
      </c>
      <c r="M39" s="227">
        <f t="shared" si="53"/>
        <v>0</v>
      </c>
      <c r="N39" s="225">
        <f>IF(O$7="EXTENSION YEAR",0,IF(Summary!$D$6&gt;=N$70,M39,0))</f>
        <v>0</v>
      </c>
      <c r="O39" s="393">
        <f>IF(O$74=1,M39,IF(O$74&gt;1,L39,0))</f>
        <v>0</v>
      </c>
      <c r="P39" s="227">
        <f t="shared" si="55"/>
        <v>0</v>
      </c>
      <c r="Q39" s="225">
        <f>IF(R$7="EXTENSION YEAR",0,IF(Summary!$D$6&gt;=Q$70,P39,0))</f>
        <v>0</v>
      </c>
      <c r="R39" s="393">
        <f>IF(R$74=1,P39,IF(R$74&gt;1,O39,0))</f>
        <v>0</v>
      </c>
      <c r="S39" s="227">
        <f t="shared" si="56"/>
        <v>0</v>
      </c>
      <c r="T39" s="225">
        <f>IF(U$7="EXTENSION YEAR",0,IF(Summary!$D$6&gt;=T$70,S39,0))</f>
        <v>0</v>
      </c>
      <c r="U39" s="393">
        <f>IF(U$74=1,S39,IF(U$74&gt;1,R39,0))</f>
        <v>0</v>
      </c>
      <c r="V39" s="227">
        <f t="shared" si="57"/>
        <v>0</v>
      </c>
      <c r="W39" s="225">
        <f>IF(X$7="EXTENSION YEAR",0,IF(Summary!$D$6&gt;=W$70,V39,0))</f>
        <v>0</v>
      </c>
      <c r="X39" s="393">
        <f>IF(X$74=1,V39,IF(X$74&gt;1,U39,0))</f>
        <v>0</v>
      </c>
      <c r="Y39" s="227">
        <f t="shared" si="58"/>
        <v>0</v>
      </c>
      <c r="Z39" s="225">
        <f>IF(AA$7="EXTENSION YEAR",0,IF(Summary!$D$6&gt;=Z$70,Y39,0))</f>
        <v>0</v>
      </c>
      <c r="AA39" s="393">
        <f>IF(AA$74=1,Y39,IF(AA$74&gt;1,X39,0))</f>
        <v>0</v>
      </c>
      <c r="AB39" s="227">
        <f t="shared" si="59"/>
        <v>0</v>
      </c>
      <c r="AC39" s="225">
        <f>IF(AD$7="EXTENSION YEAR",0,IF(Summary!$D$6&gt;=AC$70,AB39,0))</f>
        <v>0</v>
      </c>
      <c r="AD39" s="393">
        <f>IF(AD$74=1,AB39,IF(AD$74&gt;1,AA39,0))</f>
        <v>0</v>
      </c>
      <c r="AE39" s="227">
        <f t="shared" si="60"/>
        <v>0</v>
      </c>
      <c r="AF39" s="332">
        <f t="shared" si="54"/>
        <v>0</v>
      </c>
      <c r="AG39" s="389">
        <f t="shared" si="54"/>
        <v>0</v>
      </c>
      <c r="AH39" s="228">
        <f t="shared" si="54"/>
        <v>0</v>
      </c>
      <c r="AI39"/>
      <c r="AJ39"/>
    </row>
    <row r="40" spans="1:37" ht="17.25" customHeight="1">
      <c r="A40" s="475"/>
      <c r="B40" s="472"/>
      <c r="C40" s="191"/>
      <c r="D40" s="227">
        <f t="shared" si="0"/>
        <v>0</v>
      </c>
      <c r="E40" s="225">
        <f>IF(F$7="EXTENSION YEAR",0,IF(Summary!$D$6&gt;=E$70,D40,0))</f>
        <v>0</v>
      </c>
      <c r="F40" s="393">
        <f>IF(F$74=1,D40,IF(F$74&gt;1,C40,0))</f>
        <v>0</v>
      </c>
      <c r="G40" s="227">
        <f t="shared" si="51"/>
        <v>0</v>
      </c>
      <c r="H40" s="225">
        <f>IF(I$7="EXTENSION YEAR",0,IF(Summary!$D$6&gt;=H$70,G40,0))</f>
        <v>0</v>
      </c>
      <c r="I40" s="393">
        <f>IF(I$74=1,G40,IF(I$74&gt;1,F40,0))</f>
        <v>0</v>
      </c>
      <c r="J40" s="227">
        <f t="shared" si="52"/>
        <v>0</v>
      </c>
      <c r="K40" s="225">
        <f>IF(L$7="EXTENSION YEAR",0,IF(Summary!$D$6&gt;=K$70,J40,0))</f>
        <v>0</v>
      </c>
      <c r="L40" s="393">
        <f>IF(L$74=1,J40,IF(L$74&gt;1,I40,0))</f>
        <v>0</v>
      </c>
      <c r="M40" s="227">
        <f t="shared" si="53"/>
        <v>0</v>
      </c>
      <c r="N40" s="225">
        <f>IF(O$7="EXTENSION YEAR",0,IF(Summary!$D$6&gt;=N$70,M40,0))</f>
        <v>0</v>
      </c>
      <c r="O40" s="393">
        <f>IF(O$74=1,M40,IF(O$74&gt;1,L40,0))</f>
        <v>0</v>
      </c>
      <c r="P40" s="227">
        <f t="shared" si="55"/>
        <v>0</v>
      </c>
      <c r="Q40" s="225">
        <f>IF(R$7="EXTENSION YEAR",0,IF(Summary!$D$6&gt;=Q$70,P40,0))</f>
        <v>0</v>
      </c>
      <c r="R40" s="393">
        <f>IF(R$74=1,P40,IF(R$74&gt;1,O40,0))</f>
        <v>0</v>
      </c>
      <c r="S40" s="227">
        <f t="shared" si="56"/>
        <v>0</v>
      </c>
      <c r="T40" s="225">
        <f>IF(U$7="EXTENSION YEAR",0,IF(Summary!$D$6&gt;=T$70,S40,0))</f>
        <v>0</v>
      </c>
      <c r="U40" s="393">
        <f>IF(U$74=1,S40,IF(U$74&gt;1,R40,0))</f>
        <v>0</v>
      </c>
      <c r="V40" s="227">
        <f t="shared" si="57"/>
        <v>0</v>
      </c>
      <c r="W40" s="225">
        <f>IF(X$7="EXTENSION YEAR",0,IF(Summary!$D$6&gt;=W$70,V40,0))</f>
        <v>0</v>
      </c>
      <c r="X40" s="393">
        <f>IF(X$74=1,V40,IF(X$74&gt;1,U40,0))</f>
        <v>0</v>
      </c>
      <c r="Y40" s="227">
        <f t="shared" si="58"/>
        <v>0</v>
      </c>
      <c r="Z40" s="225">
        <f>IF(AA$7="EXTENSION YEAR",0,IF(Summary!$D$6&gt;=Z$70,Y40,0))</f>
        <v>0</v>
      </c>
      <c r="AA40" s="393">
        <f>IF(AA$74=1,Y40,IF(AA$74&gt;1,X40,0))</f>
        <v>0</v>
      </c>
      <c r="AB40" s="227">
        <f t="shared" si="59"/>
        <v>0</v>
      </c>
      <c r="AC40" s="225">
        <f>IF(AD$7="EXTENSION YEAR",0,IF(Summary!$D$6&gt;=AC$70,AB40,0))</f>
        <v>0</v>
      </c>
      <c r="AD40" s="393">
        <f>IF(AD$74=1,AB40,IF(AD$74&gt;1,AA40,0))</f>
        <v>0</v>
      </c>
      <c r="AE40" s="227">
        <f t="shared" si="60"/>
        <v>0</v>
      </c>
      <c r="AF40" s="332">
        <f t="shared" si="54"/>
        <v>0</v>
      </c>
      <c r="AG40" s="389">
        <f t="shared" si="54"/>
        <v>0</v>
      </c>
      <c r="AH40" s="228">
        <f t="shared" si="54"/>
        <v>0</v>
      </c>
      <c r="AI40"/>
      <c r="AJ40"/>
    </row>
    <row r="41" spans="1:37" ht="17.25" customHeight="1">
      <c r="A41" s="1"/>
      <c r="B41" s="230"/>
      <c r="C41" s="231"/>
      <c r="D41" s="232"/>
      <c r="E41" s="230"/>
      <c r="F41" s="231"/>
      <c r="G41" s="232"/>
      <c r="H41" s="230"/>
      <c r="I41" s="231"/>
      <c r="J41" s="232"/>
      <c r="K41" s="230"/>
      <c r="L41" s="231"/>
      <c r="M41" s="232"/>
      <c r="N41" s="230"/>
      <c r="O41" s="231"/>
      <c r="P41" s="232"/>
      <c r="Q41" s="230"/>
      <c r="R41" s="231"/>
      <c r="S41" s="232"/>
      <c r="T41" s="230"/>
      <c r="U41" s="231"/>
      <c r="V41" s="232"/>
      <c r="W41" s="230"/>
      <c r="X41" s="231"/>
      <c r="Y41" s="232"/>
      <c r="Z41" s="230"/>
      <c r="AA41" s="231"/>
      <c r="AB41" s="232"/>
      <c r="AC41" s="230"/>
      <c r="AD41" s="231"/>
      <c r="AE41" s="232"/>
      <c r="AF41" s="234"/>
      <c r="AG41" s="390"/>
      <c r="AH41" s="233"/>
      <c r="AI41"/>
      <c r="AJ41"/>
    </row>
    <row r="42" spans="1:37" ht="17.25" customHeight="1">
      <c r="A42" s="138" t="s">
        <v>89</v>
      </c>
      <c r="B42" s="225">
        <f t="shared" ref="B42:AH42" si="61">SUM(B12:B40)</f>
        <v>0</v>
      </c>
      <c r="C42" s="229">
        <f t="shared" si="61"/>
        <v>0</v>
      </c>
      <c r="D42" s="227">
        <f t="shared" si="61"/>
        <v>0</v>
      </c>
      <c r="E42" s="225">
        <f t="shared" si="61"/>
        <v>0</v>
      </c>
      <c r="F42" s="229">
        <f t="shared" si="61"/>
        <v>0</v>
      </c>
      <c r="G42" s="227">
        <f t="shared" si="61"/>
        <v>0</v>
      </c>
      <c r="H42" s="225">
        <f t="shared" si="61"/>
        <v>0</v>
      </c>
      <c r="I42" s="229">
        <f t="shared" si="61"/>
        <v>0</v>
      </c>
      <c r="J42" s="227">
        <f t="shared" si="61"/>
        <v>0</v>
      </c>
      <c r="K42" s="225">
        <f t="shared" si="61"/>
        <v>0</v>
      </c>
      <c r="L42" s="229">
        <f t="shared" si="61"/>
        <v>0</v>
      </c>
      <c r="M42" s="227">
        <f t="shared" si="61"/>
        <v>0</v>
      </c>
      <c r="N42" s="225">
        <f t="shared" si="61"/>
        <v>0</v>
      </c>
      <c r="O42" s="229">
        <f t="shared" si="61"/>
        <v>0</v>
      </c>
      <c r="P42" s="227">
        <f t="shared" si="61"/>
        <v>0</v>
      </c>
      <c r="Q42" s="225">
        <f t="shared" si="61"/>
        <v>0</v>
      </c>
      <c r="R42" s="229">
        <f t="shared" si="61"/>
        <v>0</v>
      </c>
      <c r="S42" s="227">
        <f t="shared" si="61"/>
        <v>0</v>
      </c>
      <c r="T42" s="225">
        <f t="shared" si="61"/>
        <v>0</v>
      </c>
      <c r="U42" s="229">
        <f t="shared" si="61"/>
        <v>0</v>
      </c>
      <c r="V42" s="227">
        <f t="shared" si="61"/>
        <v>0</v>
      </c>
      <c r="W42" s="225">
        <f t="shared" si="61"/>
        <v>0</v>
      </c>
      <c r="X42" s="229">
        <f t="shared" si="61"/>
        <v>0</v>
      </c>
      <c r="Y42" s="227">
        <f t="shared" si="61"/>
        <v>0</v>
      </c>
      <c r="Z42" s="225">
        <f t="shared" si="61"/>
        <v>0</v>
      </c>
      <c r="AA42" s="229">
        <f t="shared" si="61"/>
        <v>0</v>
      </c>
      <c r="AB42" s="227">
        <f t="shared" si="61"/>
        <v>0</v>
      </c>
      <c r="AC42" s="225">
        <f t="shared" si="61"/>
        <v>0</v>
      </c>
      <c r="AD42" s="229">
        <f t="shared" si="61"/>
        <v>0</v>
      </c>
      <c r="AE42" s="227">
        <f t="shared" si="61"/>
        <v>0</v>
      </c>
      <c r="AF42" s="333">
        <f t="shared" si="61"/>
        <v>0</v>
      </c>
      <c r="AG42" s="391">
        <f t="shared" si="61"/>
        <v>0</v>
      </c>
      <c r="AH42" s="227">
        <f t="shared" si="61"/>
        <v>0</v>
      </c>
      <c r="AI42"/>
      <c r="AJ42"/>
    </row>
    <row r="43" spans="1:37" ht="17.25" customHeight="1">
      <c r="A43" s="1"/>
      <c r="B43" s="230"/>
      <c r="C43" s="231"/>
      <c r="D43" s="232"/>
      <c r="E43" s="230"/>
      <c r="F43" s="231"/>
      <c r="G43" s="232"/>
      <c r="H43" s="230"/>
      <c r="I43" s="231"/>
      <c r="J43" s="232"/>
      <c r="K43" s="230"/>
      <c r="L43" s="231"/>
      <c r="M43" s="232"/>
      <c r="N43" s="230"/>
      <c r="O43" s="231"/>
      <c r="P43" s="232"/>
      <c r="Q43" s="230"/>
      <c r="R43" s="231"/>
      <c r="S43" s="232"/>
      <c r="T43" s="230"/>
      <c r="U43" s="231"/>
      <c r="V43" s="232"/>
      <c r="W43" s="230"/>
      <c r="X43" s="231"/>
      <c r="Y43" s="232"/>
      <c r="Z43" s="230"/>
      <c r="AA43" s="231"/>
      <c r="AB43" s="232"/>
      <c r="AC43" s="230"/>
      <c r="AD43" s="231"/>
      <c r="AE43" s="232"/>
      <c r="AF43" s="234"/>
      <c r="AG43" s="390"/>
      <c r="AH43" s="233"/>
      <c r="AI43"/>
      <c r="AJ43"/>
    </row>
    <row r="44" spans="1:37" ht="17.25" customHeight="1">
      <c r="A44" s="163" t="s">
        <v>88</v>
      </c>
      <c r="B44" s="230"/>
      <c r="C44" s="231"/>
      <c r="D44" s="232"/>
      <c r="E44" s="230"/>
      <c r="F44" s="231"/>
      <c r="G44" s="232"/>
      <c r="H44" s="230"/>
      <c r="I44" s="231"/>
      <c r="J44" s="232"/>
      <c r="K44" s="230"/>
      <c r="L44" s="231"/>
      <c r="M44" s="232"/>
      <c r="N44" s="230"/>
      <c r="O44" s="231"/>
      <c r="P44" s="232"/>
      <c r="Q44" s="230"/>
      <c r="R44" s="231"/>
      <c r="S44" s="232"/>
      <c r="T44" s="230"/>
      <c r="U44" s="231"/>
      <c r="V44" s="232"/>
      <c r="W44" s="230"/>
      <c r="X44" s="231"/>
      <c r="Y44" s="232"/>
      <c r="Z44" s="230"/>
      <c r="AA44" s="231"/>
      <c r="AB44" s="232"/>
      <c r="AC44" s="230"/>
      <c r="AD44" s="231"/>
      <c r="AE44" s="232"/>
      <c r="AF44" s="234"/>
      <c r="AG44" s="390"/>
      <c r="AH44" s="233"/>
      <c r="AI44"/>
      <c r="AJ44"/>
    </row>
    <row r="45" spans="1:37" ht="17.25" customHeight="1">
      <c r="A45" s="473" t="s">
        <v>159</v>
      </c>
      <c r="B45" s="472"/>
      <c r="C45" s="191"/>
      <c r="D45" s="227">
        <f t="shared" ref="D45:D52" si="62">B45+C45</f>
        <v>0</v>
      </c>
      <c r="E45" s="225">
        <f>IF(F$7="EXTENSION YEAR",0,IF(Summary!$D$6&gt;=E$70,D45,0))</f>
        <v>0</v>
      </c>
      <c r="F45" s="393">
        <f>IF(F$74=1,D45,IF(F$74&gt;1,C45,0))</f>
        <v>0</v>
      </c>
      <c r="G45" s="227">
        <f t="shared" ref="G45:G52" si="63">E45+F45</f>
        <v>0</v>
      </c>
      <c r="H45" s="225">
        <f>IF(I$7="EXTENSION YEAR",0,IF(Summary!$D$6&gt;=H$70,G45,0))</f>
        <v>0</v>
      </c>
      <c r="I45" s="393">
        <f>IF(I$74=1,G45,IF(I$74&gt;1,F45,0))</f>
        <v>0</v>
      </c>
      <c r="J45" s="227">
        <f t="shared" ref="J45:J52" si="64">H45+I45</f>
        <v>0</v>
      </c>
      <c r="K45" s="225">
        <f>IF(L$7="EXTENSION YEAR",0,IF(Summary!$D$6&gt;=K$70,J45,0))</f>
        <v>0</v>
      </c>
      <c r="L45" s="393">
        <f>IF(L$74=1,J45,IF(L$74&gt;1,I45,0))</f>
        <v>0</v>
      </c>
      <c r="M45" s="227">
        <f t="shared" ref="M45:M52" si="65">K45+L45</f>
        <v>0</v>
      </c>
      <c r="N45" s="225">
        <f>IF(O$7="EXTENSION YEAR",0,IF(Summary!$D$6&gt;=N$70,M45,0))</f>
        <v>0</v>
      </c>
      <c r="O45" s="393">
        <f>IF(O$74=1,M45,IF(O$74&gt;1,L45,0))</f>
        <v>0</v>
      </c>
      <c r="P45" s="227">
        <f>N45+O45</f>
        <v>0</v>
      </c>
      <c r="Q45" s="225">
        <f>IF(R$7="EXTENSION YEAR",0,IF(Summary!$D$6&gt;=Q$70,P45,0))</f>
        <v>0</v>
      </c>
      <c r="R45" s="393">
        <f>IF(R$74=1,P45,IF(R$74&gt;1,O45,0))</f>
        <v>0</v>
      </c>
      <c r="S45" s="227">
        <f>Q45+R45</f>
        <v>0</v>
      </c>
      <c r="T45" s="225">
        <f>IF(U$7="EXTENSION YEAR",0,IF(Summary!$D$6&gt;=T$70,S45,0))</f>
        <v>0</v>
      </c>
      <c r="U45" s="393">
        <f>IF(U$74=1,S45,IF(U$74&gt;1,R45,0))</f>
        <v>0</v>
      </c>
      <c r="V45" s="227">
        <f>T45+U45</f>
        <v>0</v>
      </c>
      <c r="W45" s="225">
        <f>IF(X$7="EXTENSION YEAR",0,IF(Summary!$D$6&gt;=W$70,V45,0))</f>
        <v>0</v>
      </c>
      <c r="X45" s="393">
        <f>IF(X$74=1,V45,IF(X$74&gt;1,U45,0))</f>
        <v>0</v>
      </c>
      <c r="Y45" s="227">
        <f>W45+X45</f>
        <v>0</v>
      </c>
      <c r="Z45" s="225">
        <f>IF(AA$7="EXTENSION YEAR",0,IF(Summary!$D$6&gt;=Z$70,Y45,0))</f>
        <v>0</v>
      </c>
      <c r="AA45" s="393">
        <f>IF(AA$74=1,Y45,IF(AA$74&gt;1,X45,0))</f>
        <v>0</v>
      </c>
      <c r="AB45" s="227">
        <f>Z45+AA45</f>
        <v>0</v>
      </c>
      <c r="AC45" s="225">
        <f>IF(AD$7="EXTENSION YEAR",0,IF(Summary!$D$6&gt;=AC$70,AB45,0))</f>
        <v>0</v>
      </c>
      <c r="AD45" s="393">
        <f>IF(AD$74=1,AB45,IF(AD$74&gt;1,AA45,0))</f>
        <v>0</v>
      </c>
      <c r="AE45" s="227">
        <f>AC45+AD45</f>
        <v>0</v>
      </c>
      <c r="AF45" s="332">
        <f t="shared" ref="AF45:AH52" si="66">SUM(B45,E45,H45,K45,N45,Q45,T45,W45,Z45,AC45)</f>
        <v>0</v>
      </c>
      <c r="AG45" s="389">
        <f t="shared" si="66"/>
        <v>0</v>
      </c>
      <c r="AH45" s="228">
        <f t="shared" si="66"/>
        <v>0</v>
      </c>
      <c r="AI45"/>
      <c r="AJ45" s="73"/>
    </row>
    <row r="46" spans="1:37" ht="17.25" customHeight="1">
      <c r="A46" s="456"/>
      <c r="B46" s="472"/>
      <c r="C46" s="191"/>
      <c r="D46" s="227">
        <f t="shared" si="62"/>
        <v>0</v>
      </c>
      <c r="E46" s="225">
        <f>IF(F$7="EXTENSION YEAR",0,IF(Summary!$D$6&gt;=E$70,D46,0))</f>
        <v>0</v>
      </c>
      <c r="F46" s="393">
        <f>IF(F$74=1,D46,IF(F$74&gt;1,C46,0))</f>
        <v>0</v>
      </c>
      <c r="G46" s="227">
        <f t="shared" si="63"/>
        <v>0</v>
      </c>
      <c r="H46" s="225">
        <f>IF(I$7="EXTENSION YEAR",0,IF(Summary!$D$6&gt;=H$70,G46,0))</f>
        <v>0</v>
      </c>
      <c r="I46" s="393">
        <f>IF(I$74=1,G46,IF(I$74&gt;1,F46,0))</f>
        <v>0</v>
      </c>
      <c r="J46" s="227">
        <f t="shared" si="64"/>
        <v>0</v>
      </c>
      <c r="K46" s="225">
        <f>IF(L$7="EXTENSION YEAR",0,IF(Summary!$D$6&gt;=K$70,J46,0))</f>
        <v>0</v>
      </c>
      <c r="L46" s="393">
        <f>IF(L$74=1,J46,IF(L$74&gt;1,I46,0))</f>
        <v>0</v>
      </c>
      <c r="M46" s="227">
        <f t="shared" si="65"/>
        <v>0</v>
      </c>
      <c r="N46" s="225">
        <f>IF(O$7="EXTENSION YEAR",0,IF(Summary!$D$6&gt;=N$70,M46,0))</f>
        <v>0</v>
      </c>
      <c r="O46" s="393">
        <f>IF(O$74=1,M46,IF(O$74&gt;1,L46,0))</f>
        <v>0</v>
      </c>
      <c r="P46" s="227">
        <f t="shared" ref="P46:P52" si="67">N46+O46</f>
        <v>0</v>
      </c>
      <c r="Q46" s="225">
        <f>IF(R$7="EXTENSION YEAR",0,IF(Summary!$D$6&gt;=Q$70,P46,0))</f>
        <v>0</v>
      </c>
      <c r="R46" s="393">
        <f>IF(R$74=1,P46,IF(R$74&gt;1,O46,0))</f>
        <v>0</v>
      </c>
      <c r="S46" s="227">
        <f t="shared" ref="S46:S52" si="68">Q46+R46</f>
        <v>0</v>
      </c>
      <c r="T46" s="225">
        <f>IF(U$7="EXTENSION YEAR",0,IF(Summary!$D$6&gt;=T$70,S46,0))</f>
        <v>0</v>
      </c>
      <c r="U46" s="393">
        <f>IF(U$74=1,S46,IF(U$74&gt;1,R46,0))</f>
        <v>0</v>
      </c>
      <c r="V46" s="227">
        <f t="shared" ref="V46:V52" si="69">T46+U46</f>
        <v>0</v>
      </c>
      <c r="W46" s="225">
        <f>IF(X$7="EXTENSION YEAR",0,IF(Summary!$D$6&gt;=W$70,V46,0))</f>
        <v>0</v>
      </c>
      <c r="X46" s="393">
        <f>IF(X$74=1,V46,IF(X$74&gt;1,U46,0))</f>
        <v>0</v>
      </c>
      <c r="Y46" s="227">
        <f t="shared" ref="Y46:Y52" si="70">W46+X46</f>
        <v>0</v>
      </c>
      <c r="Z46" s="225">
        <f>IF(AA$7="EXTENSION YEAR",0,IF(Summary!$D$6&gt;=Z$70,Y46,0))</f>
        <v>0</v>
      </c>
      <c r="AA46" s="393">
        <f>IF(AA$74=1,Y46,IF(AA$74&gt;1,X46,0))</f>
        <v>0</v>
      </c>
      <c r="AB46" s="227">
        <f t="shared" ref="AB46:AB52" si="71">Z46+AA46</f>
        <v>0</v>
      </c>
      <c r="AC46" s="225">
        <f>IF(AD$7="EXTENSION YEAR",0,IF(Summary!$D$6&gt;=AC$70,AB46,0))</f>
        <v>0</v>
      </c>
      <c r="AD46" s="393">
        <f>IF(AD$74=1,AB46,IF(AD$74&gt;1,AA46,0))</f>
        <v>0</v>
      </c>
      <c r="AE46" s="227">
        <f t="shared" ref="AE46:AE52" si="72">AC46+AD46</f>
        <v>0</v>
      </c>
      <c r="AF46" s="332">
        <f t="shared" si="66"/>
        <v>0</v>
      </c>
      <c r="AG46" s="389">
        <f t="shared" si="66"/>
        <v>0</v>
      </c>
      <c r="AH46" s="228">
        <f t="shared" si="66"/>
        <v>0</v>
      </c>
      <c r="AI46"/>
      <c r="AJ46" s="73"/>
    </row>
    <row r="47" spans="1:37" ht="17.25" customHeight="1">
      <c r="A47" s="456"/>
      <c r="B47" s="472"/>
      <c r="C47" s="191"/>
      <c r="D47" s="227"/>
      <c r="E47" s="225"/>
      <c r="F47" s="393"/>
      <c r="G47" s="227"/>
      <c r="H47" s="225"/>
      <c r="I47" s="393"/>
      <c r="J47" s="227"/>
      <c r="K47" s="225"/>
      <c r="L47" s="393"/>
      <c r="M47" s="227"/>
      <c r="N47" s="225"/>
      <c r="O47" s="393"/>
      <c r="P47" s="227"/>
      <c r="Q47" s="225"/>
      <c r="R47" s="393"/>
      <c r="S47" s="227"/>
      <c r="T47" s="225"/>
      <c r="U47" s="393"/>
      <c r="V47" s="227"/>
      <c r="W47" s="225"/>
      <c r="X47" s="393"/>
      <c r="Y47" s="227"/>
      <c r="Z47" s="225"/>
      <c r="AA47" s="393"/>
      <c r="AB47" s="227"/>
      <c r="AC47" s="225"/>
      <c r="AD47" s="393"/>
      <c r="AE47" s="227"/>
      <c r="AF47" s="332"/>
      <c r="AG47" s="389"/>
      <c r="AH47" s="228"/>
      <c r="AI47"/>
      <c r="AJ47" s="73"/>
    </row>
    <row r="48" spans="1:37" ht="17.25" customHeight="1">
      <c r="A48" s="456"/>
      <c r="B48" s="472"/>
      <c r="C48" s="191"/>
      <c r="D48" s="227">
        <f t="shared" si="62"/>
        <v>0</v>
      </c>
      <c r="E48" s="225">
        <f>IF(F$7="EXTENSION YEAR",0,IF(Summary!$D$6&gt;=E$70,D48,0))</f>
        <v>0</v>
      </c>
      <c r="F48" s="393">
        <f>IF(F$74=1,D48,IF(F$74&gt;1,C48,0))</f>
        <v>0</v>
      </c>
      <c r="G48" s="227">
        <f t="shared" si="63"/>
        <v>0</v>
      </c>
      <c r="H48" s="225">
        <f>IF(I$7="EXTENSION YEAR",0,IF(Summary!$D$6&gt;=H$70,G48,0))</f>
        <v>0</v>
      </c>
      <c r="I48" s="393">
        <f>IF(I$74=1,G48,IF(I$74&gt;1,F48,0))</f>
        <v>0</v>
      </c>
      <c r="J48" s="227">
        <f t="shared" si="64"/>
        <v>0</v>
      </c>
      <c r="K48" s="225">
        <f>IF(L$7="EXTENSION YEAR",0,IF(Summary!$D$6&gt;=K$70,J48,0))</f>
        <v>0</v>
      </c>
      <c r="L48" s="393">
        <f>IF(L$74=1,J48,IF(L$74&gt;1,I48,0))</f>
        <v>0</v>
      </c>
      <c r="M48" s="227">
        <f t="shared" si="65"/>
        <v>0</v>
      </c>
      <c r="N48" s="225">
        <f>IF(O$7="EXTENSION YEAR",0,IF(Summary!$D$6&gt;=N$70,M48,0))</f>
        <v>0</v>
      </c>
      <c r="O48" s="393">
        <f>IF(O$74=1,M48,IF(O$74&gt;1,L48,0))</f>
        <v>0</v>
      </c>
      <c r="P48" s="227">
        <f t="shared" si="67"/>
        <v>0</v>
      </c>
      <c r="Q48" s="225">
        <f>IF(R$7="EXTENSION YEAR",0,IF(Summary!$D$6&gt;=Q$70,P48,0))</f>
        <v>0</v>
      </c>
      <c r="R48" s="393">
        <f>IF(R$74=1,P48,IF(R$74&gt;1,O48,0))</f>
        <v>0</v>
      </c>
      <c r="S48" s="227">
        <f t="shared" si="68"/>
        <v>0</v>
      </c>
      <c r="T48" s="225">
        <f>IF(U$7="EXTENSION YEAR",0,IF(Summary!$D$6&gt;=T$70,S48,0))</f>
        <v>0</v>
      </c>
      <c r="U48" s="393">
        <f>IF(U$74=1,S48,IF(U$74&gt;1,R48,0))</f>
        <v>0</v>
      </c>
      <c r="V48" s="227">
        <f t="shared" si="69"/>
        <v>0</v>
      </c>
      <c r="W48" s="225">
        <f>IF(X$7="EXTENSION YEAR",0,IF(Summary!$D$6&gt;=W$70,V48,0))</f>
        <v>0</v>
      </c>
      <c r="X48" s="393">
        <f>IF(X$74=1,V48,IF(X$74&gt;1,U48,0))</f>
        <v>0</v>
      </c>
      <c r="Y48" s="227">
        <f t="shared" si="70"/>
        <v>0</v>
      </c>
      <c r="Z48" s="225">
        <f>IF(AA$7="EXTENSION YEAR",0,IF(Summary!$D$6&gt;=Z$70,Y48,0))</f>
        <v>0</v>
      </c>
      <c r="AA48" s="393">
        <f>IF(AA$74=1,Y48,IF(AA$74&gt;1,X48,0))</f>
        <v>0</v>
      </c>
      <c r="AB48" s="227">
        <f t="shared" si="71"/>
        <v>0</v>
      </c>
      <c r="AC48" s="225">
        <f>IF(AD$7="EXTENSION YEAR",0,IF(Summary!$D$6&gt;=AC$70,AB48,0))</f>
        <v>0</v>
      </c>
      <c r="AD48" s="393">
        <f>IF(AD$74=1,AB48,IF(AD$74&gt;1,AA48,0))</f>
        <v>0</v>
      </c>
      <c r="AE48" s="227">
        <f t="shared" si="72"/>
        <v>0</v>
      </c>
      <c r="AF48" s="332">
        <f t="shared" si="66"/>
        <v>0</v>
      </c>
      <c r="AG48" s="389">
        <f t="shared" si="66"/>
        <v>0</v>
      </c>
      <c r="AH48" s="228">
        <f t="shared" si="66"/>
        <v>0</v>
      </c>
      <c r="AI48"/>
      <c r="AJ48" s="73"/>
      <c r="AK48" s="71"/>
    </row>
    <row r="49" spans="1:36" ht="17.25" customHeight="1">
      <c r="A49" s="456"/>
      <c r="B49" s="472"/>
      <c r="C49" s="191"/>
      <c r="D49" s="227">
        <f t="shared" si="62"/>
        <v>0</v>
      </c>
      <c r="E49" s="225">
        <f>IF(F$7="EXTENSION YEAR",0,IF(Summary!$D$6&gt;=E$70,D49,0))</f>
        <v>0</v>
      </c>
      <c r="F49" s="393">
        <f>IF(F$74=1,D49,IF(F$74&gt;1,C49,0))</f>
        <v>0</v>
      </c>
      <c r="G49" s="227">
        <f t="shared" si="63"/>
        <v>0</v>
      </c>
      <c r="H49" s="225">
        <f>IF(I$7="EXTENSION YEAR",0,IF(Summary!$D$6&gt;=H$70,G49,0))</f>
        <v>0</v>
      </c>
      <c r="I49" s="393">
        <f>IF(I$74=1,G49,IF(I$74&gt;1,F49,0))</f>
        <v>0</v>
      </c>
      <c r="J49" s="227">
        <f t="shared" si="64"/>
        <v>0</v>
      </c>
      <c r="K49" s="225">
        <f>IF(L$7="EXTENSION YEAR",0,IF(Summary!$D$6&gt;=K$70,J49,0))</f>
        <v>0</v>
      </c>
      <c r="L49" s="393">
        <f>IF(L$74=1,J49,IF(L$74&gt;1,I49,0))</f>
        <v>0</v>
      </c>
      <c r="M49" s="227">
        <f t="shared" si="65"/>
        <v>0</v>
      </c>
      <c r="N49" s="225">
        <f>IF(O$7="EXTENSION YEAR",0,IF(Summary!$D$6&gt;=N$70,M49,0))</f>
        <v>0</v>
      </c>
      <c r="O49" s="393">
        <f>IF(O$74=1,M49,IF(O$74&gt;1,L49,0))</f>
        <v>0</v>
      </c>
      <c r="P49" s="227">
        <f t="shared" si="67"/>
        <v>0</v>
      </c>
      <c r="Q49" s="225">
        <f>IF(R$7="EXTENSION YEAR",0,IF(Summary!$D$6&gt;=Q$70,P49,0))</f>
        <v>0</v>
      </c>
      <c r="R49" s="393">
        <f>IF(R$74=1,P49,IF(R$74&gt;1,O49,0))</f>
        <v>0</v>
      </c>
      <c r="S49" s="227">
        <f t="shared" si="68"/>
        <v>0</v>
      </c>
      <c r="T49" s="225">
        <f>IF(U$7="EXTENSION YEAR",0,IF(Summary!$D$6&gt;=T$70,S49,0))</f>
        <v>0</v>
      </c>
      <c r="U49" s="393">
        <f>IF(U$74=1,S49,IF(U$74&gt;1,R49,0))</f>
        <v>0</v>
      </c>
      <c r="V49" s="227">
        <f t="shared" si="69"/>
        <v>0</v>
      </c>
      <c r="W49" s="225">
        <f>IF(X$7="EXTENSION YEAR",0,IF(Summary!$D$6&gt;=W$70,V49,0))</f>
        <v>0</v>
      </c>
      <c r="X49" s="393">
        <f>IF(X$74=1,V49,IF(X$74&gt;1,U49,0))</f>
        <v>0</v>
      </c>
      <c r="Y49" s="227">
        <f t="shared" si="70"/>
        <v>0</v>
      </c>
      <c r="Z49" s="225">
        <f>IF(AA$7="EXTENSION YEAR",0,IF(Summary!$D$6&gt;=Z$70,Y49,0))</f>
        <v>0</v>
      </c>
      <c r="AA49" s="393">
        <f>IF(AA$74=1,Y49,IF(AA$74&gt;1,X49,0))</f>
        <v>0</v>
      </c>
      <c r="AB49" s="227">
        <f t="shared" si="71"/>
        <v>0</v>
      </c>
      <c r="AC49" s="225">
        <f>IF(AD$7="EXTENSION YEAR",0,IF(Summary!$D$6&gt;=AC$70,AB49,0))</f>
        <v>0</v>
      </c>
      <c r="AD49" s="393">
        <f>IF(AD$74=1,AB49,IF(AD$74&gt;1,AA49,0))</f>
        <v>0</v>
      </c>
      <c r="AE49" s="227">
        <f t="shared" si="72"/>
        <v>0</v>
      </c>
      <c r="AF49" s="332">
        <f t="shared" si="66"/>
        <v>0</v>
      </c>
      <c r="AG49" s="389">
        <f t="shared" si="66"/>
        <v>0</v>
      </c>
      <c r="AH49" s="228">
        <f t="shared" si="66"/>
        <v>0</v>
      </c>
      <c r="AI49"/>
      <c r="AJ49"/>
    </row>
    <row r="50" spans="1:36" ht="17.25" customHeight="1">
      <c r="A50" s="456"/>
      <c r="B50" s="472"/>
      <c r="C50" s="191"/>
      <c r="D50" s="227">
        <f t="shared" si="62"/>
        <v>0</v>
      </c>
      <c r="E50" s="225">
        <f>IF(F$7="EXTENSION YEAR",0,IF(Summary!$D$6&gt;=E$70,D50,0))</f>
        <v>0</v>
      </c>
      <c r="F50" s="393">
        <f>IF(F$74=1,D50,IF(F$74&gt;1,C50,0))</f>
        <v>0</v>
      </c>
      <c r="G50" s="227">
        <f t="shared" si="63"/>
        <v>0</v>
      </c>
      <c r="H50" s="225">
        <f>IF(I$7="EXTENSION YEAR",0,IF(Summary!$D$6&gt;=H$70,G50,0))</f>
        <v>0</v>
      </c>
      <c r="I50" s="393">
        <f>IF(I$74=1,G50,IF(I$74&gt;1,F50,0))</f>
        <v>0</v>
      </c>
      <c r="J50" s="227">
        <f t="shared" si="64"/>
        <v>0</v>
      </c>
      <c r="K50" s="225">
        <f>IF(L$7="EXTENSION YEAR",0,IF(Summary!$D$6&gt;=K$70,J50,0))</f>
        <v>0</v>
      </c>
      <c r="L50" s="393">
        <f>IF(L$74=1,J50,IF(L$74&gt;1,I50,0))</f>
        <v>0</v>
      </c>
      <c r="M50" s="227">
        <f t="shared" si="65"/>
        <v>0</v>
      </c>
      <c r="N50" s="225">
        <f>IF(O$7="EXTENSION YEAR",0,IF(Summary!$D$6&gt;=N$70,M50,0))</f>
        <v>0</v>
      </c>
      <c r="O50" s="393">
        <f>IF(O$74=1,M50,IF(O$74&gt;1,L50,0))</f>
        <v>0</v>
      </c>
      <c r="P50" s="227">
        <f t="shared" si="67"/>
        <v>0</v>
      </c>
      <c r="Q50" s="225">
        <f>IF(R$7="EXTENSION YEAR",0,IF(Summary!$D$6&gt;=Q$70,P50,0))</f>
        <v>0</v>
      </c>
      <c r="R50" s="393">
        <f>IF(R$74=1,P50,IF(R$74&gt;1,O50,0))</f>
        <v>0</v>
      </c>
      <c r="S50" s="227">
        <f t="shared" si="68"/>
        <v>0</v>
      </c>
      <c r="T50" s="225">
        <f>IF(U$7="EXTENSION YEAR",0,IF(Summary!$D$6&gt;=T$70,S50,0))</f>
        <v>0</v>
      </c>
      <c r="U50" s="393">
        <f>IF(U$74=1,S50,IF(U$74&gt;1,R50,0))</f>
        <v>0</v>
      </c>
      <c r="V50" s="227">
        <f t="shared" si="69"/>
        <v>0</v>
      </c>
      <c r="W50" s="225">
        <f>IF(X$7="EXTENSION YEAR",0,IF(Summary!$D$6&gt;=W$70,V50,0))</f>
        <v>0</v>
      </c>
      <c r="X50" s="393">
        <f>IF(X$74=1,V50,IF(X$74&gt;1,U50,0))</f>
        <v>0</v>
      </c>
      <c r="Y50" s="227">
        <f t="shared" si="70"/>
        <v>0</v>
      </c>
      <c r="Z50" s="225">
        <f>IF(AA$7="EXTENSION YEAR",0,IF(Summary!$D$6&gt;=Z$70,Y50,0))</f>
        <v>0</v>
      </c>
      <c r="AA50" s="393">
        <f>IF(AA$74=1,Y50,IF(AA$74&gt;1,X50,0))</f>
        <v>0</v>
      </c>
      <c r="AB50" s="227">
        <f t="shared" si="71"/>
        <v>0</v>
      </c>
      <c r="AC50" s="225">
        <f>IF(AD$7="EXTENSION YEAR",0,IF(Summary!$D$6&gt;=AC$70,AB50,0))</f>
        <v>0</v>
      </c>
      <c r="AD50" s="393">
        <f>IF(AD$74=1,AB50,IF(AD$74&gt;1,AA50,0))</f>
        <v>0</v>
      </c>
      <c r="AE50" s="227">
        <f t="shared" si="72"/>
        <v>0</v>
      </c>
      <c r="AF50" s="332">
        <f t="shared" si="66"/>
        <v>0</v>
      </c>
      <c r="AG50" s="389">
        <f t="shared" si="66"/>
        <v>0</v>
      </c>
      <c r="AH50" s="228">
        <f t="shared" si="66"/>
        <v>0</v>
      </c>
      <c r="AI50"/>
      <c r="AJ50"/>
    </row>
    <row r="51" spans="1:36" ht="17.25" customHeight="1">
      <c r="A51" s="475"/>
      <c r="B51" s="472"/>
      <c r="C51" s="191"/>
      <c r="D51" s="227">
        <f t="shared" si="62"/>
        <v>0</v>
      </c>
      <c r="E51" s="225">
        <f>IF(F$7="EXTENSION YEAR",0,IF(Summary!$D$6&gt;=E$70,D51,0))</f>
        <v>0</v>
      </c>
      <c r="F51" s="393">
        <f>IF(F$74=1,D51,IF(F$74&gt;1,C51,0))</f>
        <v>0</v>
      </c>
      <c r="G51" s="227">
        <f t="shared" si="63"/>
        <v>0</v>
      </c>
      <c r="H51" s="225">
        <f>IF(I$7="EXTENSION YEAR",0,IF(Summary!$D$6&gt;=H$70,G51,0))</f>
        <v>0</v>
      </c>
      <c r="I51" s="393">
        <f>IF(I$74=1,G51,IF(I$74&gt;1,F51,0))</f>
        <v>0</v>
      </c>
      <c r="J51" s="227">
        <f t="shared" si="64"/>
        <v>0</v>
      </c>
      <c r="K51" s="225">
        <f>IF(L$7="EXTENSION YEAR",0,IF(Summary!$D$6&gt;=K$70,J51,0))</f>
        <v>0</v>
      </c>
      <c r="L51" s="393">
        <f>IF(L$74=1,J51,IF(L$74&gt;1,I51,0))</f>
        <v>0</v>
      </c>
      <c r="M51" s="227">
        <f t="shared" si="65"/>
        <v>0</v>
      </c>
      <c r="N51" s="225">
        <f>IF(O$7="EXTENSION YEAR",0,IF(Summary!$D$6&gt;=N$70,M51,0))</f>
        <v>0</v>
      </c>
      <c r="O51" s="393">
        <f>IF(O$74=1,M51,IF(O$74&gt;1,L51,0))</f>
        <v>0</v>
      </c>
      <c r="P51" s="227">
        <f t="shared" si="67"/>
        <v>0</v>
      </c>
      <c r="Q51" s="225">
        <f>IF(R$7="EXTENSION YEAR",0,IF(Summary!$D$6&gt;=Q$70,P51,0))</f>
        <v>0</v>
      </c>
      <c r="R51" s="393">
        <f>IF(R$74=1,P51,IF(R$74&gt;1,O51,0))</f>
        <v>0</v>
      </c>
      <c r="S51" s="227">
        <f t="shared" si="68"/>
        <v>0</v>
      </c>
      <c r="T51" s="225">
        <f>IF(U$7="EXTENSION YEAR",0,IF(Summary!$D$6&gt;=T$70,S51,0))</f>
        <v>0</v>
      </c>
      <c r="U51" s="393">
        <f>IF(U$74=1,S51,IF(U$74&gt;1,R51,0))</f>
        <v>0</v>
      </c>
      <c r="V51" s="227">
        <f t="shared" si="69"/>
        <v>0</v>
      </c>
      <c r="W51" s="225">
        <f>IF(X$7="EXTENSION YEAR",0,IF(Summary!$D$6&gt;=W$70,V51,0))</f>
        <v>0</v>
      </c>
      <c r="X51" s="393">
        <f>IF(X$74=1,V51,IF(X$74&gt;1,U51,0))</f>
        <v>0</v>
      </c>
      <c r="Y51" s="227">
        <f t="shared" si="70"/>
        <v>0</v>
      </c>
      <c r="Z51" s="225">
        <f>IF(AA$7="EXTENSION YEAR",0,IF(Summary!$D$6&gt;=Z$70,Y51,0))</f>
        <v>0</v>
      </c>
      <c r="AA51" s="393">
        <f>IF(AA$74=1,Y51,IF(AA$74&gt;1,X51,0))</f>
        <v>0</v>
      </c>
      <c r="AB51" s="227">
        <f t="shared" si="71"/>
        <v>0</v>
      </c>
      <c r="AC51" s="225">
        <f>IF(AD$7="EXTENSION YEAR",0,IF(Summary!$D$6&gt;=AC$70,AB51,0))</f>
        <v>0</v>
      </c>
      <c r="AD51" s="393">
        <f>IF(AD$74=1,AB51,IF(AD$74&gt;1,AA51,0))</f>
        <v>0</v>
      </c>
      <c r="AE51" s="227">
        <f t="shared" si="72"/>
        <v>0</v>
      </c>
      <c r="AF51" s="332">
        <f t="shared" si="66"/>
        <v>0</v>
      </c>
      <c r="AG51" s="389">
        <f t="shared" si="66"/>
        <v>0</v>
      </c>
      <c r="AH51" s="228">
        <f t="shared" si="66"/>
        <v>0</v>
      </c>
      <c r="AI51"/>
      <c r="AJ51"/>
    </row>
    <row r="52" spans="1:36" ht="17.25" customHeight="1">
      <c r="A52" s="456"/>
      <c r="B52" s="472"/>
      <c r="C52" s="191"/>
      <c r="D52" s="227">
        <f t="shared" si="62"/>
        <v>0</v>
      </c>
      <c r="E52" s="225">
        <f>IF(F$7="EXTENSION YEAR",0,IF(Summary!$D$6&gt;=E$70,D52,0))</f>
        <v>0</v>
      </c>
      <c r="F52" s="393">
        <f>IF(F$74=1,D52,IF(F$74&gt;1,C52,0))</f>
        <v>0</v>
      </c>
      <c r="G52" s="227">
        <f t="shared" si="63"/>
        <v>0</v>
      </c>
      <c r="H52" s="225">
        <f>IF(I$7="EXTENSION YEAR",0,IF(Summary!$D$6&gt;=H$70,G52,0))</f>
        <v>0</v>
      </c>
      <c r="I52" s="393">
        <f>IF(I$74=1,G52,IF(I$74&gt;1,F52,0))</f>
        <v>0</v>
      </c>
      <c r="J52" s="227">
        <f t="shared" si="64"/>
        <v>0</v>
      </c>
      <c r="K52" s="225">
        <f>IF(L$7="EXTENSION YEAR",0,IF(Summary!$D$6&gt;=K$70,J52,0))</f>
        <v>0</v>
      </c>
      <c r="L52" s="393">
        <f>IF(L$74=1,J52,IF(L$74&gt;1,I52,0))</f>
        <v>0</v>
      </c>
      <c r="M52" s="227">
        <f t="shared" si="65"/>
        <v>0</v>
      </c>
      <c r="N52" s="225">
        <f>IF(O$7="EXTENSION YEAR",0,IF(Summary!$D$6&gt;=N$70,M52,0))</f>
        <v>0</v>
      </c>
      <c r="O52" s="393">
        <f>IF(O$74=1,M52,IF(O$74&gt;1,L52,0))</f>
        <v>0</v>
      </c>
      <c r="P52" s="227">
        <f t="shared" si="67"/>
        <v>0</v>
      </c>
      <c r="Q52" s="225">
        <f>IF(R$7="EXTENSION YEAR",0,IF(Summary!$D$6&gt;=Q$70,P52,0))</f>
        <v>0</v>
      </c>
      <c r="R52" s="393">
        <f>IF(R$74=1,P52,IF(R$74&gt;1,O52,0))</f>
        <v>0</v>
      </c>
      <c r="S52" s="227">
        <f t="shared" si="68"/>
        <v>0</v>
      </c>
      <c r="T52" s="225">
        <f>IF(U$7="EXTENSION YEAR",0,IF(Summary!$D$6&gt;=T$70,S52,0))</f>
        <v>0</v>
      </c>
      <c r="U52" s="393">
        <f>IF(U$74=1,S52,IF(U$74&gt;1,R52,0))</f>
        <v>0</v>
      </c>
      <c r="V52" s="227">
        <f t="shared" si="69"/>
        <v>0</v>
      </c>
      <c r="W52" s="225">
        <f>IF(X$7="EXTENSION YEAR",0,IF(Summary!$D$6&gt;=W$70,V52,0))</f>
        <v>0</v>
      </c>
      <c r="X52" s="393">
        <f>IF(X$74=1,V52,IF(X$74&gt;1,U52,0))</f>
        <v>0</v>
      </c>
      <c r="Y52" s="227">
        <f t="shared" si="70"/>
        <v>0</v>
      </c>
      <c r="Z52" s="225">
        <f>IF(AA$7="EXTENSION YEAR",0,IF(Summary!$D$6&gt;=Z$70,Y52,0))</f>
        <v>0</v>
      </c>
      <c r="AA52" s="393">
        <f>IF(AA$74=1,Y52,IF(AA$74&gt;1,X52,0))</f>
        <v>0</v>
      </c>
      <c r="AB52" s="227">
        <f t="shared" si="71"/>
        <v>0</v>
      </c>
      <c r="AC52" s="225">
        <f>IF(AD$7="EXTENSION YEAR",0,IF(Summary!$D$6&gt;=AC$70,AB52,0))</f>
        <v>0</v>
      </c>
      <c r="AD52" s="393">
        <f>IF(AD$74=1,AB52,IF(AD$74&gt;1,AA52,0))</f>
        <v>0</v>
      </c>
      <c r="AE52" s="227">
        <f t="shared" si="72"/>
        <v>0</v>
      </c>
      <c r="AF52" s="332">
        <f t="shared" si="66"/>
        <v>0</v>
      </c>
      <c r="AG52" s="389">
        <f t="shared" si="66"/>
        <v>0</v>
      </c>
      <c r="AH52" s="228">
        <f t="shared" si="66"/>
        <v>0</v>
      </c>
      <c r="AI52"/>
      <c r="AJ52"/>
    </row>
    <row r="53" spans="1:36" ht="15" customHeight="1">
      <c r="A53" s="1"/>
      <c r="B53" s="230"/>
      <c r="C53" s="231"/>
      <c r="D53" s="232"/>
      <c r="E53" s="230"/>
      <c r="F53" s="231"/>
      <c r="G53" s="232"/>
      <c r="H53" s="230"/>
      <c r="I53" s="231"/>
      <c r="J53" s="232"/>
      <c r="K53" s="230"/>
      <c r="L53" s="231"/>
      <c r="M53" s="232"/>
      <c r="N53" s="230"/>
      <c r="O53" s="231"/>
      <c r="P53" s="232"/>
      <c r="Q53" s="230"/>
      <c r="R53" s="231"/>
      <c r="S53" s="232"/>
      <c r="T53" s="230"/>
      <c r="U53" s="231"/>
      <c r="V53" s="232"/>
      <c r="W53" s="230"/>
      <c r="X53" s="231"/>
      <c r="Y53" s="232"/>
      <c r="Z53" s="230"/>
      <c r="AA53" s="231"/>
      <c r="AB53" s="232"/>
      <c r="AC53" s="230"/>
      <c r="AD53" s="231"/>
      <c r="AE53" s="232"/>
      <c r="AF53" s="234"/>
      <c r="AG53" s="390"/>
      <c r="AH53" s="233"/>
      <c r="AI53"/>
      <c r="AJ53"/>
    </row>
    <row r="54" spans="1:36" ht="20.100000000000001" customHeight="1">
      <c r="A54" s="138" t="s">
        <v>86</v>
      </c>
      <c r="B54" s="225">
        <f>SUM(B45:B52)</f>
        <v>0</v>
      </c>
      <c r="C54" s="226">
        <f t="shared" ref="C54:AH54" si="73">SUM(C45:C52)</f>
        <v>0</v>
      </c>
      <c r="D54" s="227">
        <f t="shared" si="73"/>
        <v>0</v>
      </c>
      <c r="E54" s="225">
        <f t="shared" si="73"/>
        <v>0</v>
      </c>
      <c r="F54" s="226">
        <f t="shared" si="73"/>
        <v>0</v>
      </c>
      <c r="G54" s="227">
        <f t="shared" si="73"/>
        <v>0</v>
      </c>
      <c r="H54" s="225">
        <f t="shared" si="73"/>
        <v>0</v>
      </c>
      <c r="I54" s="226">
        <f t="shared" si="73"/>
        <v>0</v>
      </c>
      <c r="J54" s="227">
        <f t="shared" si="73"/>
        <v>0</v>
      </c>
      <c r="K54" s="225">
        <f t="shared" si="73"/>
        <v>0</v>
      </c>
      <c r="L54" s="226">
        <f t="shared" si="73"/>
        <v>0</v>
      </c>
      <c r="M54" s="227">
        <f t="shared" si="73"/>
        <v>0</v>
      </c>
      <c r="N54" s="225">
        <f t="shared" si="73"/>
        <v>0</v>
      </c>
      <c r="O54" s="226">
        <f t="shared" si="73"/>
        <v>0</v>
      </c>
      <c r="P54" s="227">
        <f t="shared" si="73"/>
        <v>0</v>
      </c>
      <c r="Q54" s="225">
        <f t="shared" si="73"/>
        <v>0</v>
      </c>
      <c r="R54" s="226">
        <f t="shared" si="73"/>
        <v>0</v>
      </c>
      <c r="S54" s="227">
        <f t="shared" si="73"/>
        <v>0</v>
      </c>
      <c r="T54" s="225">
        <f t="shared" si="73"/>
        <v>0</v>
      </c>
      <c r="U54" s="226">
        <f t="shared" si="73"/>
        <v>0</v>
      </c>
      <c r="V54" s="227">
        <f t="shared" si="73"/>
        <v>0</v>
      </c>
      <c r="W54" s="225">
        <f t="shared" si="73"/>
        <v>0</v>
      </c>
      <c r="X54" s="226">
        <f t="shared" si="73"/>
        <v>0</v>
      </c>
      <c r="Y54" s="227">
        <f t="shared" si="73"/>
        <v>0</v>
      </c>
      <c r="Z54" s="225">
        <f t="shared" si="73"/>
        <v>0</v>
      </c>
      <c r="AA54" s="226">
        <f t="shared" si="73"/>
        <v>0</v>
      </c>
      <c r="AB54" s="227">
        <f t="shared" si="73"/>
        <v>0</v>
      </c>
      <c r="AC54" s="225">
        <f t="shared" si="73"/>
        <v>0</v>
      </c>
      <c r="AD54" s="226">
        <f t="shared" si="73"/>
        <v>0</v>
      </c>
      <c r="AE54" s="227">
        <f t="shared" si="73"/>
        <v>0</v>
      </c>
      <c r="AF54" s="332">
        <f t="shared" si="73"/>
        <v>0</v>
      </c>
      <c r="AG54" s="389">
        <f t="shared" si="73"/>
        <v>0</v>
      </c>
      <c r="AH54" s="235">
        <f t="shared" si="73"/>
        <v>0</v>
      </c>
      <c r="AI54"/>
      <c r="AJ54"/>
    </row>
    <row r="55" spans="1:36" ht="20.100000000000001" customHeight="1">
      <c r="B55" s="119"/>
      <c r="C55" s="1"/>
      <c r="D55" s="120"/>
      <c r="E55" s="119"/>
      <c r="G55" s="120"/>
      <c r="H55" s="119"/>
      <c r="J55" s="120"/>
      <c r="K55" s="119"/>
      <c r="M55" s="120"/>
      <c r="N55" s="119"/>
      <c r="P55" s="120"/>
      <c r="Q55" s="119"/>
      <c r="S55" s="120"/>
      <c r="T55" s="119"/>
      <c r="V55" s="120"/>
      <c r="W55" s="119"/>
      <c r="Y55" s="120"/>
      <c r="Z55" s="119"/>
      <c r="AB55" s="120"/>
      <c r="AC55" s="119"/>
      <c r="AE55" s="120"/>
      <c r="AF55" s="119"/>
      <c r="AG55" s="392"/>
      <c r="AH55" s="120"/>
      <c r="AI55"/>
      <c r="AJ55"/>
    </row>
    <row r="56" spans="1:36" ht="20.100000000000001" customHeight="1" thickBot="1">
      <c r="A56" s="23" t="s">
        <v>66</v>
      </c>
      <c r="B56" s="121"/>
      <c r="C56" s="122"/>
      <c r="D56" s="123"/>
      <c r="E56" s="121"/>
      <c r="F56" s="122"/>
      <c r="G56" s="123"/>
      <c r="H56" s="121"/>
      <c r="I56" s="122"/>
      <c r="J56" s="123"/>
      <c r="K56" s="121"/>
      <c r="L56" s="122"/>
      <c r="M56" s="123"/>
      <c r="N56" s="121"/>
      <c r="O56" s="122"/>
      <c r="P56" s="123"/>
      <c r="Q56" s="121"/>
      <c r="R56" s="122"/>
      <c r="S56" s="123"/>
      <c r="T56" s="121"/>
      <c r="U56" s="122"/>
      <c r="V56" s="123"/>
      <c r="W56" s="121"/>
      <c r="X56" s="122"/>
      <c r="Y56" s="123"/>
      <c r="Z56" s="121"/>
      <c r="AA56" s="122"/>
      <c r="AB56" s="123"/>
      <c r="AC56" s="121"/>
      <c r="AD56" s="122"/>
      <c r="AE56" s="123"/>
      <c r="AF56" s="125"/>
      <c r="AG56" s="397" t="str">
        <f>Summary!AG59</f>
        <v>Template last modified:</v>
      </c>
      <c r="AH56" s="398">
        <f>Summary!AH59</f>
        <v>43444</v>
      </c>
      <c r="AI56"/>
      <c r="AJ56"/>
    </row>
    <row r="69" spans="1:36">
      <c r="C69" s="71"/>
      <c r="D69" s="71"/>
      <c r="E69" s="71"/>
      <c r="F69" s="72"/>
      <c r="AF69" s="72"/>
      <c r="AG69" s="72"/>
    </row>
    <row r="70" spans="1:36">
      <c r="A70" s="375" t="s">
        <v>106</v>
      </c>
      <c r="B70" s="376">
        <f>Summary!B74</f>
        <v>1</v>
      </c>
      <c r="C70" s="376">
        <f>Summary!C74</f>
        <v>1</v>
      </c>
      <c r="D70" s="376">
        <f>Summary!D74</f>
        <v>1</v>
      </c>
      <c r="E70" s="376">
        <f>Summary!E74</f>
        <v>2</v>
      </c>
      <c r="F70" s="376">
        <f>Summary!F74</f>
        <v>2</v>
      </c>
      <c r="G70" s="376">
        <f>Summary!G74</f>
        <v>2</v>
      </c>
      <c r="H70" s="376">
        <f>Summary!H74</f>
        <v>3</v>
      </c>
      <c r="I70" s="376">
        <f>Summary!I74</f>
        <v>3</v>
      </c>
      <c r="J70" s="376">
        <f>Summary!J74</f>
        <v>3</v>
      </c>
      <c r="K70" s="376">
        <f>Summary!K74</f>
        <v>4</v>
      </c>
      <c r="L70" s="376">
        <f>Summary!L74</f>
        <v>4</v>
      </c>
      <c r="M70" s="376">
        <f>Summary!M74</f>
        <v>4</v>
      </c>
      <c r="N70" s="376">
        <f>Summary!N74</f>
        <v>5</v>
      </c>
      <c r="O70" s="376">
        <f>Summary!O74</f>
        <v>5</v>
      </c>
      <c r="P70" s="376">
        <f>Summary!P74</f>
        <v>5</v>
      </c>
      <c r="Q70" s="376">
        <f>Summary!Q74</f>
        <v>6</v>
      </c>
      <c r="R70" s="376">
        <f>Summary!R74</f>
        <v>6</v>
      </c>
      <c r="S70" s="376">
        <f>Summary!S74</f>
        <v>6</v>
      </c>
      <c r="T70" s="376">
        <f>Summary!T74</f>
        <v>7</v>
      </c>
      <c r="U70" s="376">
        <f>Summary!U74</f>
        <v>7</v>
      </c>
      <c r="V70" s="376">
        <f>Summary!V74</f>
        <v>7</v>
      </c>
      <c r="W70" s="376">
        <f>Summary!W74</f>
        <v>8</v>
      </c>
      <c r="X70" s="376">
        <f>Summary!X74</f>
        <v>8</v>
      </c>
      <c r="Y70" s="376">
        <f>Summary!Y74</f>
        <v>8</v>
      </c>
      <c r="Z70" s="376">
        <f>Summary!Z74</f>
        <v>9</v>
      </c>
      <c r="AA70" s="376">
        <f>Summary!AA74</f>
        <v>9</v>
      </c>
      <c r="AB70" s="376">
        <f>Summary!AB74</f>
        <v>9</v>
      </c>
      <c r="AC70" s="376">
        <f>Summary!AC74</f>
        <v>10</v>
      </c>
      <c r="AD70" s="376">
        <f>Summary!AD74</f>
        <v>10</v>
      </c>
      <c r="AE70" s="376">
        <f>Summary!AE74</f>
        <v>10</v>
      </c>
      <c r="AF70" s="376">
        <f>AD70</f>
        <v>10</v>
      </c>
      <c r="AG70" s="376">
        <f t="shared" ref="AG70:AH70" si="74">AE70</f>
        <v>10</v>
      </c>
      <c r="AH70" s="376">
        <f t="shared" si="74"/>
        <v>10</v>
      </c>
    </row>
    <row r="71" spans="1:36" s="319" customFormat="1">
      <c r="A71" s="379" t="s">
        <v>104</v>
      </c>
      <c r="B71" s="378">
        <f>Summary!B75</f>
        <v>43525</v>
      </c>
      <c r="C71" s="378">
        <f>Summary!C75</f>
        <v>43525</v>
      </c>
      <c r="D71" s="378">
        <f>Summary!D75</f>
        <v>43525</v>
      </c>
      <c r="E71" s="378">
        <f>Summary!E75</f>
        <v>43891</v>
      </c>
      <c r="F71" s="378">
        <f>Summary!F75</f>
        <v>43891</v>
      </c>
      <c r="G71" s="378">
        <f>Summary!G75</f>
        <v>43891</v>
      </c>
      <c r="H71" s="378">
        <f>Summary!H75</f>
        <v>44256</v>
      </c>
      <c r="I71" s="378">
        <f>Summary!I75</f>
        <v>44256</v>
      </c>
      <c r="J71" s="378">
        <f>Summary!J75</f>
        <v>44256</v>
      </c>
      <c r="K71" s="378">
        <f>Summary!K75</f>
        <v>44621</v>
      </c>
      <c r="L71" s="378">
        <f>Summary!L75</f>
        <v>44621</v>
      </c>
      <c r="M71" s="378">
        <f>Summary!M75</f>
        <v>44621</v>
      </c>
      <c r="N71" s="378">
        <f>Summary!N75</f>
        <v>44986</v>
      </c>
      <c r="O71" s="378">
        <f>Summary!O75</f>
        <v>44986</v>
      </c>
      <c r="P71" s="378">
        <f>Summary!P75</f>
        <v>44986</v>
      </c>
      <c r="Q71" s="378">
        <f>Summary!Q75</f>
        <v>45352</v>
      </c>
      <c r="R71" s="378">
        <f>Summary!R75</f>
        <v>45352</v>
      </c>
      <c r="S71" s="378">
        <f>Summary!S75</f>
        <v>45352</v>
      </c>
      <c r="T71" s="378">
        <f>Summary!T75</f>
        <v>45717</v>
      </c>
      <c r="U71" s="378">
        <f>Summary!U75</f>
        <v>45717</v>
      </c>
      <c r="V71" s="378">
        <f>Summary!V75</f>
        <v>45717</v>
      </c>
      <c r="W71" s="378">
        <f>Summary!W75</f>
        <v>46082</v>
      </c>
      <c r="X71" s="378">
        <f>Summary!X75</f>
        <v>46082</v>
      </c>
      <c r="Y71" s="378">
        <f>Summary!Y75</f>
        <v>46082</v>
      </c>
      <c r="Z71" s="378">
        <f>Summary!Z75</f>
        <v>46447</v>
      </c>
      <c r="AA71" s="378">
        <f>Summary!AA75</f>
        <v>46447</v>
      </c>
      <c r="AB71" s="378">
        <f>Summary!AB75</f>
        <v>46447</v>
      </c>
      <c r="AC71" s="378">
        <f>Summary!AC75</f>
        <v>46813</v>
      </c>
      <c r="AD71" s="378">
        <f>Summary!AD75</f>
        <v>46813</v>
      </c>
      <c r="AE71" s="378">
        <f>Summary!AE75</f>
        <v>46813</v>
      </c>
      <c r="AF71" s="378">
        <f>Summary!AF75</f>
        <v>43525</v>
      </c>
      <c r="AG71" s="378">
        <f>Summary!AG75</f>
        <v>43525</v>
      </c>
      <c r="AH71" s="378">
        <f>Summary!AH75</f>
        <v>43525</v>
      </c>
      <c r="AI71" s="326"/>
      <c r="AJ71" s="327"/>
    </row>
    <row r="72" spans="1:36" s="319" customFormat="1">
      <c r="A72" s="379" t="s">
        <v>105</v>
      </c>
      <c r="B72" s="378">
        <f>Summary!B76</f>
        <v>43890</v>
      </c>
      <c r="C72" s="378">
        <f>Summary!C76</f>
        <v>43890</v>
      </c>
      <c r="D72" s="378">
        <f>Summary!D76</f>
        <v>43890</v>
      </c>
      <c r="E72" s="378">
        <f>Summary!E76</f>
        <v>44255</v>
      </c>
      <c r="F72" s="378">
        <f>Summary!F76</f>
        <v>44255</v>
      </c>
      <c r="G72" s="378">
        <f>Summary!G76</f>
        <v>44255</v>
      </c>
      <c r="H72" s="378">
        <f>Summary!H76</f>
        <v>44620</v>
      </c>
      <c r="I72" s="378">
        <f>Summary!I76</f>
        <v>44620</v>
      </c>
      <c r="J72" s="378">
        <f>Summary!J76</f>
        <v>44620</v>
      </c>
      <c r="K72" s="378">
        <f>Summary!K76</f>
        <v>44985</v>
      </c>
      <c r="L72" s="378">
        <f>Summary!L76</f>
        <v>44985</v>
      </c>
      <c r="M72" s="378">
        <f>Summary!M76</f>
        <v>44985</v>
      </c>
      <c r="N72" s="378">
        <f>Summary!N76</f>
        <v>45351</v>
      </c>
      <c r="O72" s="378">
        <f>Summary!O76</f>
        <v>45351</v>
      </c>
      <c r="P72" s="378">
        <f>Summary!P76</f>
        <v>45351</v>
      </c>
      <c r="Q72" s="378">
        <f>Summary!Q76</f>
        <v>45716</v>
      </c>
      <c r="R72" s="378">
        <f>Summary!R76</f>
        <v>45716</v>
      </c>
      <c r="S72" s="378">
        <f>Summary!S76</f>
        <v>45716</v>
      </c>
      <c r="T72" s="378">
        <f>Summary!T76</f>
        <v>46081</v>
      </c>
      <c r="U72" s="378">
        <f>Summary!U76</f>
        <v>46081</v>
      </c>
      <c r="V72" s="378">
        <f>Summary!V76</f>
        <v>46081</v>
      </c>
      <c r="W72" s="378">
        <f>Summary!W76</f>
        <v>46446</v>
      </c>
      <c r="X72" s="378">
        <f>Summary!X76</f>
        <v>46446</v>
      </c>
      <c r="Y72" s="378">
        <f>Summary!Y76</f>
        <v>46446</v>
      </c>
      <c r="Z72" s="378">
        <f>Summary!Z76</f>
        <v>46812</v>
      </c>
      <c r="AA72" s="378">
        <f>Summary!AA76</f>
        <v>46812</v>
      </c>
      <c r="AB72" s="378">
        <f>Summary!AB76</f>
        <v>46812</v>
      </c>
      <c r="AC72" s="378">
        <f>Summary!AC76</f>
        <v>47177</v>
      </c>
      <c r="AD72" s="378">
        <f>Summary!AD76</f>
        <v>47177</v>
      </c>
      <c r="AE72" s="378">
        <f>Summary!AE76</f>
        <v>47177</v>
      </c>
      <c r="AF72" s="378">
        <f>Summary!AF76</f>
        <v>43890</v>
      </c>
      <c r="AG72" s="378">
        <f>Summary!AG76</f>
        <v>43890</v>
      </c>
      <c r="AH72" s="378">
        <f>Summary!AH76</f>
        <v>43890</v>
      </c>
      <c r="AI72" s="326"/>
      <c r="AJ72" s="327"/>
    </row>
    <row r="73" spans="1:36">
      <c r="A73" s="375" t="s">
        <v>108</v>
      </c>
      <c r="B73" s="378">
        <f>Summary!B77</f>
        <v>0</v>
      </c>
      <c r="C73" s="378">
        <f>Summary!C77</f>
        <v>0</v>
      </c>
      <c r="D73" s="378">
        <f>Summary!D77</f>
        <v>0</v>
      </c>
      <c r="E73" s="378">
        <f>Summary!E77</f>
        <v>0</v>
      </c>
      <c r="F73" s="378">
        <f>Summary!F77</f>
        <v>0</v>
      </c>
      <c r="G73" s="378">
        <f>Summary!G77</f>
        <v>0</v>
      </c>
      <c r="H73" s="378">
        <f>Summary!H77</f>
        <v>0</v>
      </c>
      <c r="I73" s="378">
        <f>Summary!I77</f>
        <v>0</v>
      </c>
      <c r="J73" s="378">
        <f>Summary!J77</f>
        <v>0</v>
      </c>
      <c r="K73" s="378">
        <f>Summary!K77</f>
        <v>0</v>
      </c>
      <c r="L73" s="378">
        <f>Summary!L77</f>
        <v>0</v>
      </c>
      <c r="M73" s="378">
        <f>Summary!M77</f>
        <v>0</v>
      </c>
      <c r="N73" s="378">
        <f>Summary!N77</f>
        <v>0</v>
      </c>
      <c r="O73" s="378">
        <f>Summary!O77</f>
        <v>0</v>
      </c>
      <c r="P73" s="378">
        <f>Summary!P77</f>
        <v>0</v>
      </c>
      <c r="Q73" s="378">
        <f>Summary!Q77</f>
        <v>0</v>
      </c>
      <c r="R73" s="378">
        <f>Summary!R77</f>
        <v>0</v>
      </c>
      <c r="S73" s="378">
        <f>Summary!S77</f>
        <v>0</v>
      </c>
      <c r="T73" s="378">
        <f>Summary!T77</f>
        <v>0</v>
      </c>
      <c r="U73" s="378">
        <f>Summary!U77</f>
        <v>0</v>
      </c>
      <c r="V73" s="378">
        <f>Summary!V77</f>
        <v>0</v>
      </c>
      <c r="W73" s="378">
        <f>Summary!W77</f>
        <v>0</v>
      </c>
      <c r="X73" s="378">
        <f>Summary!X77</f>
        <v>0</v>
      </c>
      <c r="Y73" s="378">
        <f>Summary!Y77</f>
        <v>0</v>
      </c>
      <c r="Z73" s="378">
        <f>Summary!Z77</f>
        <v>0</v>
      </c>
      <c r="AA73" s="378">
        <f>Summary!AA77</f>
        <v>0</v>
      </c>
      <c r="AB73" s="378">
        <f>Summary!AB77</f>
        <v>0</v>
      </c>
      <c r="AC73" s="378">
        <f>Summary!AC77</f>
        <v>0</v>
      </c>
      <c r="AD73" s="378">
        <f>Summary!AD77</f>
        <v>0</v>
      </c>
      <c r="AE73" s="378">
        <f>Summary!AE77</f>
        <v>0</v>
      </c>
      <c r="AF73" s="378">
        <f>Summary!AF77</f>
        <v>0</v>
      </c>
      <c r="AG73" s="378">
        <f>Summary!AG77</f>
        <v>0</v>
      </c>
      <c r="AH73" s="378">
        <f>Summary!AH77</f>
        <v>0</v>
      </c>
    </row>
    <row r="74" spans="1:36">
      <c r="A74" s="375" t="s">
        <v>122</v>
      </c>
      <c r="B74" s="435">
        <f>Summary!B78</f>
        <v>0</v>
      </c>
      <c r="C74" s="435">
        <f>Summary!C78</f>
        <v>0</v>
      </c>
      <c r="D74" s="435">
        <f>Summary!D78</f>
        <v>0</v>
      </c>
      <c r="E74" s="435">
        <f>Summary!E78</f>
        <v>0</v>
      </c>
      <c r="F74" s="435">
        <f>Summary!F78</f>
        <v>0</v>
      </c>
      <c r="G74" s="435">
        <f>Summary!G78</f>
        <v>0</v>
      </c>
      <c r="H74" s="435">
        <f>Summary!H78</f>
        <v>0</v>
      </c>
      <c r="I74" s="435">
        <f>Summary!I78</f>
        <v>0</v>
      </c>
      <c r="J74" s="435">
        <f>Summary!J78</f>
        <v>0</v>
      </c>
      <c r="K74" s="435">
        <f>Summary!K78</f>
        <v>0</v>
      </c>
      <c r="L74" s="435">
        <f>Summary!L78</f>
        <v>0</v>
      </c>
      <c r="M74" s="435">
        <f>Summary!M78</f>
        <v>0</v>
      </c>
      <c r="N74" s="435">
        <f>Summary!N78</f>
        <v>0</v>
      </c>
      <c r="O74" s="435">
        <f>Summary!O78</f>
        <v>0</v>
      </c>
      <c r="P74" s="435">
        <f>Summary!P78</f>
        <v>0</v>
      </c>
      <c r="Q74" s="435">
        <f>Summary!Q78</f>
        <v>0</v>
      </c>
      <c r="R74" s="435">
        <f>Summary!R78</f>
        <v>0</v>
      </c>
      <c r="S74" s="435">
        <f>Summary!S78</f>
        <v>0</v>
      </c>
      <c r="T74" s="435">
        <f>Summary!T78</f>
        <v>0</v>
      </c>
      <c r="U74" s="435">
        <f>Summary!U78</f>
        <v>0</v>
      </c>
      <c r="V74" s="435">
        <f>Summary!V78</f>
        <v>0</v>
      </c>
      <c r="W74" s="435">
        <f>Summary!W78</f>
        <v>0</v>
      </c>
      <c r="X74" s="435">
        <f>Summary!X78</f>
        <v>0</v>
      </c>
      <c r="Y74" s="435">
        <f>Summary!Y78</f>
        <v>0</v>
      </c>
      <c r="Z74" s="435">
        <f>Summary!Z78</f>
        <v>0</v>
      </c>
      <c r="AA74" s="435">
        <f>Summary!AA78</f>
        <v>0</v>
      </c>
      <c r="AB74" s="435">
        <f>Summary!AB78</f>
        <v>0</v>
      </c>
      <c r="AC74" s="435">
        <f>Summary!AC78</f>
        <v>0</v>
      </c>
      <c r="AD74" s="435">
        <f>Summary!AD78</f>
        <v>0</v>
      </c>
      <c r="AE74" s="435">
        <f>Summary!AE78</f>
        <v>0</v>
      </c>
    </row>
  </sheetData>
  <mergeCells count="11">
    <mergeCell ref="T8:V8"/>
    <mergeCell ref="W8:Y8"/>
    <mergeCell ref="Z8:AB8"/>
    <mergeCell ref="AC8:AE8"/>
    <mergeCell ref="AF8:AH8"/>
    <mergeCell ref="Q8:S8"/>
    <mergeCell ref="B8:D8"/>
    <mergeCell ref="E8:G8"/>
    <mergeCell ref="H8:J8"/>
    <mergeCell ref="K8:M8"/>
    <mergeCell ref="N8:P8"/>
  </mergeCells>
  <conditionalFormatting sqref="B12:AE56">
    <cfRule type="expression" dxfId="1" priority="48">
      <formula>B$73&gt;B$72</formula>
    </cfRule>
  </conditionalFormatting>
  <printOptions headings="1"/>
  <pageMargins left="0.25" right="0.25" top="0.75" bottom="0.75" header="0.3" footer="0.3"/>
  <pageSetup scale="24" fitToHeight="0" orientation="landscape" r:id="rId1"/>
  <headerFooter alignWithMargins="0"/>
  <colBreaks count="2" manualBreakCount="2">
    <brk id="13" max="48" man="1"/>
    <brk id="25" max="48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0" id="{793BE764-D1A1-4A4C-ADB6-71831C7EF919}">
            <xm:f>B$70&gt;Summary!$D$6</xm:f>
            <x14:dxf>
              <fill>
                <patternFill>
                  <bgColor theme="0" tint="-0.499984740745262"/>
                </patternFill>
              </fill>
            </x14:dxf>
          </x14:cfRule>
          <xm:sqref>B8:AE56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showGridLines="0" zoomScaleNormal="100" workbookViewId="0">
      <selection activeCell="N26" sqref="N26"/>
    </sheetView>
  </sheetViews>
  <sheetFormatPr defaultColWidth="11.42578125" defaultRowHeight="12.75"/>
  <cols>
    <col min="1" max="1" width="6.7109375" customWidth="1"/>
    <col min="2" max="2" width="41.7109375" customWidth="1"/>
    <col min="3" max="5" width="13.28515625" customWidth="1"/>
    <col min="6" max="6" width="16.140625" customWidth="1"/>
    <col min="7" max="7" width="4.7109375" customWidth="1"/>
    <col min="8" max="8" width="6.140625" customWidth="1"/>
    <col min="9" max="9" width="9.7109375" customWidth="1"/>
    <col min="10" max="10" width="10" customWidth="1"/>
  </cols>
  <sheetData>
    <row r="1" spans="1:11" ht="15.75" thickBot="1">
      <c r="A1" s="313" t="str">
        <f>Summary!A1</f>
        <v>DEPARTMENT OF HOMELESSNESS AND SUPPORTIVE HOUSING</v>
      </c>
      <c r="F1" s="24"/>
      <c r="G1" s="12"/>
      <c r="I1" s="12"/>
      <c r="J1" s="12"/>
    </row>
    <row r="2" spans="1:11" ht="13.5" thickBot="1">
      <c r="A2" s="314" t="str">
        <f>Summary!A2</f>
        <v>RFQ 123: Support Services and Operations Services at New Program Site</v>
      </c>
      <c r="B2" s="312"/>
      <c r="C2" s="312"/>
      <c r="D2" s="319"/>
      <c r="E2" s="175"/>
      <c r="F2" s="311" t="s">
        <v>73</v>
      </c>
      <c r="G2" s="12"/>
      <c r="H2" s="12"/>
      <c r="I2" s="12"/>
      <c r="J2" s="12"/>
    </row>
    <row r="3" spans="1:11">
      <c r="A3" s="321" t="str">
        <f>Summary!A3</f>
        <v>Document Date:</v>
      </c>
      <c r="B3" s="12"/>
      <c r="C3" s="12"/>
      <c r="D3" s="12"/>
      <c r="E3" s="12"/>
      <c r="F3" s="25"/>
      <c r="G3" s="12"/>
      <c r="H3" s="12"/>
      <c r="I3" s="12"/>
      <c r="J3" s="12"/>
    </row>
    <row r="4" spans="1:11">
      <c r="A4" s="128"/>
      <c r="B4" s="12"/>
      <c r="C4" s="12"/>
      <c r="D4" s="12"/>
      <c r="E4" s="12"/>
      <c r="F4" s="25"/>
      <c r="G4" s="12"/>
      <c r="H4" s="12"/>
      <c r="I4" s="12"/>
      <c r="J4" s="12"/>
    </row>
    <row r="5" spans="1:11">
      <c r="A5" s="128"/>
      <c r="B5" s="12"/>
      <c r="C5" s="12"/>
      <c r="D5" s="12"/>
      <c r="E5" s="12"/>
      <c r="F5" s="25"/>
      <c r="G5" s="12"/>
      <c r="H5" s="12"/>
      <c r="I5" s="12"/>
      <c r="J5" s="12"/>
    </row>
    <row r="6" spans="1:11" ht="20.100000000000001" customHeight="1">
      <c r="A6" s="12"/>
      <c r="B6" s="12"/>
      <c r="C6" s="12"/>
      <c r="D6" s="12"/>
      <c r="E6" s="12"/>
      <c r="F6" s="25"/>
      <c r="I6" s="6"/>
    </row>
    <row r="7" spans="1:11" ht="15.75">
      <c r="A7" s="558" t="s">
        <v>23</v>
      </c>
      <c r="B7" s="559"/>
      <c r="C7" s="559"/>
      <c r="D7" s="559"/>
      <c r="E7" s="559"/>
      <c r="F7" s="560"/>
      <c r="I7" s="6"/>
    </row>
    <row r="8" spans="1:11">
      <c r="A8" s="561" t="s">
        <v>24</v>
      </c>
      <c r="B8" s="562"/>
      <c r="C8" s="562"/>
      <c r="D8" s="562"/>
      <c r="E8" s="562"/>
      <c r="F8" s="563"/>
      <c r="I8" s="6"/>
    </row>
    <row r="9" spans="1:11" ht="20.100000000000001" customHeight="1">
      <c r="A9" s="12"/>
      <c r="B9" s="13"/>
      <c r="F9" s="126" t="s">
        <v>9</v>
      </c>
      <c r="G9" s="131"/>
      <c r="H9" s="131"/>
      <c r="I9" s="131"/>
      <c r="J9" s="131"/>
      <c r="K9" s="1"/>
    </row>
    <row r="10" spans="1:11" ht="15" customHeight="1">
      <c r="A10" s="564" t="s">
        <v>25</v>
      </c>
      <c r="B10" s="565"/>
      <c r="C10" s="38"/>
      <c r="D10" s="38"/>
      <c r="E10" s="38"/>
      <c r="F10" s="29"/>
      <c r="G10" s="131"/>
      <c r="H10" s="131"/>
      <c r="I10" s="131"/>
      <c r="J10" s="132"/>
      <c r="K10" s="1"/>
    </row>
    <row r="11" spans="1:11" ht="26.1" customHeight="1">
      <c r="A11" s="15" t="s">
        <v>26</v>
      </c>
      <c r="B11" s="250" t="s">
        <v>93</v>
      </c>
      <c r="C11" s="26"/>
      <c r="D11" s="26"/>
      <c r="E11" s="20"/>
      <c r="F11" s="20"/>
      <c r="G11" s="133"/>
      <c r="H11" s="16"/>
      <c r="I11" s="16"/>
      <c r="J11" s="16"/>
      <c r="K11" s="1"/>
    </row>
    <row r="12" spans="1:11" ht="18.95" customHeight="1">
      <c r="A12" s="493"/>
      <c r="B12" s="486"/>
      <c r="C12" s="487"/>
      <c r="D12" s="487"/>
      <c r="E12" s="487"/>
      <c r="F12" s="481">
        <f t="shared" ref="F12:F20" si="0">SUM(C12:E12)</f>
        <v>0</v>
      </c>
      <c r="G12" s="133"/>
      <c r="H12" s="16"/>
      <c r="I12" s="16"/>
      <c r="J12" s="16"/>
      <c r="K12" s="1"/>
    </row>
    <row r="13" spans="1:11" ht="18.95" customHeight="1">
      <c r="A13" s="470"/>
      <c r="B13" s="488"/>
      <c r="C13" s="487"/>
      <c r="D13" s="487"/>
      <c r="E13" s="487"/>
      <c r="F13" s="481">
        <f t="shared" si="0"/>
        <v>0</v>
      </c>
      <c r="G13" s="133"/>
      <c r="H13" s="16"/>
      <c r="I13" s="16"/>
      <c r="J13" s="16"/>
      <c r="K13" s="1"/>
    </row>
    <row r="14" spans="1:11" ht="18.95" customHeight="1">
      <c r="A14" s="470"/>
      <c r="B14" s="488"/>
      <c r="C14" s="487"/>
      <c r="D14" s="487"/>
      <c r="E14" s="487"/>
      <c r="F14" s="481">
        <f t="shared" si="0"/>
        <v>0</v>
      </c>
      <c r="G14" s="133"/>
      <c r="H14" s="16"/>
      <c r="I14" s="16"/>
      <c r="J14" s="16"/>
      <c r="K14" s="1"/>
    </row>
    <row r="15" spans="1:11" ht="18.95" customHeight="1">
      <c r="A15" s="470"/>
      <c r="B15" s="488"/>
      <c r="C15" s="487"/>
      <c r="D15" s="487"/>
      <c r="E15" s="487"/>
      <c r="F15" s="481">
        <f t="shared" si="0"/>
        <v>0</v>
      </c>
      <c r="G15" s="133"/>
      <c r="H15" s="16"/>
      <c r="I15" s="16"/>
      <c r="J15" s="16"/>
      <c r="K15" s="1"/>
    </row>
    <row r="16" spans="1:11" ht="18.95" customHeight="1">
      <c r="A16" s="470"/>
      <c r="B16" s="488"/>
      <c r="C16" s="487"/>
      <c r="D16" s="487"/>
      <c r="E16" s="487"/>
      <c r="F16" s="481">
        <f t="shared" si="0"/>
        <v>0</v>
      </c>
      <c r="G16" s="133"/>
      <c r="H16" s="16"/>
      <c r="I16" s="16"/>
      <c r="J16" s="16"/>
      <c r="K16" s="1"/>
    </row>
    <row r="17" spans="1:11" ht="18.95" customHeight="1">
      <c r="A17" s="470"/>
      <c r="B17" s="488"/>
      <c r="C17" s="487"/>
      <c r="D17" s="487"/>
      <c r="E17" s="487"/>
      <c r="F17" s="481">
        <f t="shared" si="0"/>
        <v>0</v>
      </c>
      <c r="G17" s="133"/>
      <c r="H17" s="16"/>
      <c r="I17" s="16"/>
      <c r="J17" s="16"/>
      <c r="K17" s="1"/>
    </row>
    <row r="18" spans="1:11" ht="18.95" customHeight="1">
      <c r="A18" s="470"/>
      <c r="B18" s="488"/>
      <c r="C18" s="487"/>
      <c r="D18" s="487"/>
      <c r="E18" s="487"/>
      <c r="F18" s="481">
        <f t="shared" si="0"/>
        <v>0</v>
      </c>
      <c r="G18" s="133"/>
      <c r="H18" s="16"/>
      <c r="I18" s="16"/>
      <c r="J18" s="16"/>
      <c r="K18" s="1"/>
    </row>
    <row r="19" spans="1:11" ht="18.95" customHeight="1">
      <c r="A19" s="470"/>
      <c r="B19" s="488"/>
      <c r="C19" s="487"/>
      <c r="D19" s="487"/>
      <c r="E19" s="487"/>
      <c r="F19" s="481">
        <f t="shared" si="0"/>
        <v>0</v>
      </c>
      <c r="G19" s="16"/>
      <c r="H19" s="16"/>
      <c r="I19" s="130"/>
      <c r="J19" s="130"/>
      <c r="K19" s="1"/>
    </row>
    <row r="20" spans="1:11" ht="20.100000000000001" customHeight="1">
      <c r="A20" s="12" t="s">
        <v>27</v>
      </c>
      <c r="C20" s="485">
        <f>SUM(C12:C19)</f>
        <v>0</v>
      </c>
      <c r="D20" s="485">
        <f>SUM(D12:D19)</f>
        <v>0</v>
      </c>
      <c r="E20" s="485">
        <f>SUM(E12:E19)</f>
        <v>0</v>
      </c>
      <c r="F20" s="481">
        <f t="shared" si="0"/>
        <v>0</v>
      </c>
      <c r="G20" s="129"/>
      <c r="H20" s="129"/>
      <c r="I20" s="130"/>
      <c r="J20" s="130"/>
    </row>
    <row r="21" spans="1:11" ht="20.100000000000001" customHeight="1">
      <c r="A21" s="12"/>
      <c r="C21" s="16"/>
      <c r="D21" s="16"/>
      <c r="E21" s="16"/>
      <c r="F21" s="24"/>
      <c r="G21" s="10"/>
      <c r="H21" s="12"/>
      <c r="I21" s="12"/>
      <c r="J21" s="12"/>
    </row>
    <row r="22" spans="1:11" ht="20.100000000000001" customHeight="1">
      <c r="A22" s="9" t="s">
        <v>28</v>
      </c>
      <c r="B22" s="9"/>
      <c r="C22" s="10"/>
      <c r="D22" s="10"/>
      <c r="E22" s="10"/>
      <c r="F22" s="27"/>
      <c r="G22" s="12"/>
      <c r="H22" s="12"/>
      <c r="I22" s="12"/>
      <c r="J22" s="12"/>
    </row>
    <row r="23" spans="1:11" ht="20.100000000000001" customHeight="1">
      <c r="A23" s="492" t="s">
        <v>163</v>
      </c>
      <c r="B23" s="12" t="s">
        <v>29</v>
      </c>
      <c r="C23" s="28"/>
      <c r="D23" s="28"/>
      <c r="E23" s="28"/>
      <c r="F23" s="28"/>
      <c r="G23" s="16"/>
      <c r="H23" s="16"/>
      <c r="I23" s="16"/>
      <c r="J23" s="133"/>
    </row>
    <row r="24" spans="1:11" ht="20.100000000000001" customHeight="1">
      <c r="A24" s="489"/>
      <c r="B24" s="489"/>
      <c r="C24" s="489"/>
      <c r="D24" s="489"/>
      <c r="E24" s="489"/>
      <c r="F24" s="481">
        <f t="shared" ref="F24:F28" si="1">SUM(C24:E24)</f>
        <v>0</v>
      </c>
      <c r="G24" s="16"/>
      <c r="H24" s="16"/>
      <c r="I24" s="16"/>
      <c r="J24" s="133"/>
    </row>
    <row r="25" spans="1:11" ht="20.100000000000001" customHeight="1">
      <c r="A25" s="489"/>
      <c r="B25" s="489"/>
      <c r="C25" s="489"/>
      <c r="D25" s="489"/>
      <c r="E25" s="489"/>
      <c r="F25" s="481">
        <f t="shared" si="1"/>
        <v>0</v>
      </c>
      <c r="G25" s="16"/>
      <c r="H25" s="16"/>
      <c r="I25" s="16"/>
      <c r="J25" s="16"/>
    </row>
    <row r="26" spans="1:11" ht="20.100000000000001" customHeight="1">
      <c r="A26" s="489"/>
      <c r="B26" s="489"/>
      <c r="C26" s="489"/>
      <c r="D26" s="489"/>
      <c r="E26" s="489"/>
      <c r="F26" s="481">
        <f t="shared" si="1"/>
        <v>0</v>
      </c>
      <c r="G26" s="16"/>
      <c r="H26" s="16"/>
      <c r="I26" s="16"/>
      <c r="J26" s="16"/>
    </row>
    <row r="27" spans="1:11" ht="20.100000000000001" customHeight="1">
      <c r="A27" s="489"/>
      <c r="B27" s="489"/>
      <c r="C27" s="489"/>
      <c r="D27" s="489"/>
      <c r="E27" s="489"/>
      <c r="F27" s="481">
        <f t="shared" si="1"/>
        <v>0</v>
      </c>
      <c r="G27" s="16"/>
      <c r="H27" s="16"/>
      <c r="I27" s="16"/>
      <c r="J27" s="16"/>
    </row>
    <row r="28" spans="1:11" ht="18" customHeight="1">
      <c r="A28" s="12" t="s">
        <v>30</v>
      </c>
      <c r="B28" s="12"/>
      <c r="C28" s="481">
        <f>SUM(C24:C27)</f>
        <v>0</v>
      </c>
      <c r="D28" s="481">
        <f>SUM(D24:D27)</f>
        <v>0</v>
      </c>
      <c r="E28" s="481">
        <f>SUM(E24:E27)</f>
        <v>0</v>
      </c>
      <c r="F28" s="481">
        <f t="shared" si="1"/>
        <v>0</v>
      </c>
      <c r="G28" s="12"/>
      <c r="H28" s="12"/>
      <c r="I28" s="12"/>
      <c r="J28" s="12"/>
    </row>
    <row r="29" spans="1:11" ht="20.100000000000001" customHeight="1">
      <c r="A29" s="18"/>
      <c r="C29" s="12"/>
      <c r="D29" s="12"/>
      <c r="E29" s="12"/>
      <c r="F29" s="27"/>
      <c r="G29" s="16"/>
      <c r="H29" s="12"/>
      <c r="I29" s="17"/>
      <c r="J29" s="17"/>
    </row>
    <row r="30" spans="1:11" ht="20.100000000000001" customHeight="1">
      <c r="A30" t="s">
        <v>31</v>
      </c>
      <c r="C30" s="481">
        <f>C28+C20</f>
        <v>0</v>
      </c>
      <c r="D30" s="481">
        <f>D28+D20</f>
        <v>0</v>
      </c>
      <c r="E30" s="481">
        <f>E28+E20</f>
        <v>0</v>
      </c>
      <c r="F30" s="481">
        <f>SUM(C30:E30)</f>
        <v>0</v>
      </c>
      <c r="G30" s="12"/>
      <c r="H30" s="12"/>
      <c r="I30" s="12"/>
      <c r="J30" s="12"/>
    </row>
    <row r="31" spans="1:11" ht="15" customHeight="1">
      <c r="A31" s="1" t="s">
        <v>24</v>
      </c>
      <c r="B31" s="1"/>
      <c r="C31" s="10"/>
      <c r="D31" s="10"/>
      <c r="E31" s="10"/>
      <c r="F31" s="24"/>
    </row>
    <row r="32" spans="1:11" s="2" customFormat="1" ht="20.100000000000001" customHeight="1">
      <c r="A32" s="23" t="s">
        <v>67</v>
      </c>
      <c r="E32" s="399" t="str">
        <f>Summary!AG59</f>
        <v>Template last modified:</v>
      </c>
      <c r="F32" s="36">
        <f>Summary!AH59</f>
        <v>43444</v>
      </c>
      <c r="G32"/>
      <c r="H32"/>
      <c r="I32"/>
      <c r="J32"/>
      <c r="K32"/>
    </row>
  </sheetData>
  <mergeCells count="3">
    <mergeCell ref="A7:F7"/>
    <mergeCell ref="A8:F8"/>
    <mergeCell ref="A10:B10"/>
  </mergeCells>
  <phoneticPr fontId="0" type="noConversion"/>
  <printOptions headings="1"/>
  <pageMargins left="0.75" right="0.75" top="1" bottom="1" header="0.5" footer="0.5"/>
  <pageSetup scale="8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40" zoomScaleNormal="100" workbookViewId="0">
      <selection activeCell="E20" sqref="E20"/>
    </sheetView>
  </sheetViews>
  <sheetFormatPr defaultColWidth="10.85546875" defaultRowHeight="12.75"/>
  <cols>
    <col min="1" max="1" width="27.42578125" style="64" bestFit="1" customWidth="1"/>
    <col min="2" max="2" width="6.28515625" style="64" bestFit="1" customWidth="1"/>
    <col min="3" max="3" width="11.28515625" style="64" hidden="1" customWidth="1"/>
    <col min="4" max="4" width="71.42578125" style="56" customWidth="1"/>
    <col min="5" max="5" width="50.28515625" style="64" customWidth="1"/>
    <col min="6" max="7" width="10.85546875" style="64" customWidth="1"/>
    <col min="8" max="8" width="53.5703125" style="64" customWidth="1"/>
    <col min="9" max="16384" width="10.85546875" style="64"/>
  </cols>
  <sheetData>
    <row r="1" spans="1:8" ht="20.100000000000001" customHeight="1">
      <c r="A1" s="65" t="s">
        <v>157</v>
      </c>
    </row>
    <row r="2" spans="1:8">
      <c r="A2" s="137" t="s">
        <v>32</v>
      </c>
      <c r="B2" s="66" t="s">
        <v>33</v>
      </c>
      <c r="C2" s="66" t="s">
        <v>34</v>
      </c>
      <c r="D2" s="67" t="s">
        <v>35</v>
      </c>
    </row>
    <row r="3" spans="1:8">
      <c r="A3" s="494" t="s">
        <v>64</v>
      </c>
      <c r="B3" s="495">
        <f>'Salary - Support Svcs'!E12+'Salary - Support Svcs'!E13+'Salary - Support Svcs'!E14</f>
        <v>0</v>
      </c>
      <c r="C3" s="496" t="e">
        <f>'Salary - Support Svcs'!#REF!+'Salary - Support Svcs'!#REF!+'Salary - Support Svcs'!#REF!</f>
        <v>#REF!</v>
      </c>
      <c r="D3" s="497" t="s">
        <v>79</v>
      </c>
      <c r="E3" s="68"/>
      <c r="F3" s="60"/>
      <c r="G3" s="61"/>
      <c r="H3" s="76"/>
    </row>
    <row r="4" spans="1:8">
      <c r="A4" s="498"/>
      <c r="B4" s="498"/>
      <c r="C4" s="498"/>
      <c r="D4" s="497" t="s">
        <v>74</v>
      </c>
      <c r="E4" s="68"/>
      <c r="F4" s="60"/>
      <c r="G4" s="61"/>
      <c r="H4" s="76"/>
    </row>
    <row r="5" spans="1:8">
      <c r="A5" s="494" t="s">
        <v>64</v>
      </c>
      <c r="B5" s="495">
        <f>'Salary - Support Svcs'!E17</f>
        <v>0</v>
      </c>
      <c r="C5" s="499" t="e">
        <f>'Salary - Support Svcs'!#REF!</f>
        <v>#REF!</v>
      </c>
      <c r="D5" s="497" t="s">
        <v>79</v>
      </c>
      <c r="E5" s="68"/>
      <c r="F5" s="60"/>
      <c r="G5" s="61"/>
      <c r="H5" s="76"/>
    </row>
    <row r="6" spans="1:8">
      <c r="A6" s="500"/>
      <c r="B6" s="498"/>
      <c r="C6" s="498"/>
      <c r="D6" s="497" t="s">
        <v>74</v>
      </c>
      <c r="E6" s="68"/>
      <c r="F6" s="60"/>
      <c r="G6" s="61"/>
      <c r="H6" s="76"/>
    </row>
    <row r="7" spans="1:8">
      <c r="A7" s="494" t="s">
        <v>64</v>
      </c>
      <c r="B7" s="495">
        <f>'Salary - Support Svcs'!E16</f>
        <v>0</v>
      </c>
      <c r="C7" s="496" t="e">
        <f>'Salary - Support Svcs'!#REF!</f>
        <v>#REF!</v>
      </c>
      <c r="D7" s="497" t="s">
        <v>79</v>
      </c>
    </row>
    <row r="8" spans="1:8">
      <c r="A8" s="498"/>
      <c r="B8" s="498"/>
      <c r="C8" s="498"/>
      <c r="D8" s="497" t="s">
        <v>74</v>
      </c>
    </row>
    <row r="9" spans="1:8" ht="15.6" customHeight="1">
      <c r="A9" s="494" t="s">
        <v>64</v>
      </c>
      <c r="B9" s="495">
        <f>'Salary - Support Svcs'!E15</f>
        <v>0</v>
      </c>
      <c r="C9" s="496" t="e">
        <f>'Salary - Support Svcs'!#REF!</f>
        <v>#REF!</v>
      </c>
      <c r="D9" s="497" t="s">
        <v>79</v>
      </c>
      <c r="E9" s="68"/>
      <c r="F9" s="60"/>
      <c r="G9" s="61"/>
      <c r="H9" s="76"/>
    </row>
    <row r="10" spans="1:8">
      <c r="A10" s="498"/>
      <c r="B10" s="501"/>
      <c r="C10" s="496"/>
      <c r="D10" s="497"/>
      <c r="E10" s="68"/>
      <c r="F10" s="60"/>
      <c r="G10" s="61"/>
      <c r="H10" s="76"/>
    </row>
    <row r="11" spans="1:8">
      <c r="A11" s="498"/>
      <c r="B11" s="498"/>
      <c r="C11" s="498"/>
      <c r="D11" s="502"/>
      <c r="E11" s="68"/>
      <c r="F11" s="60"/>
      <c r="G11" s="61"/>
      <c r="H11" s="76"/>
    </row>
    <row r="12" spans="1:8" ht="60">
      <c r="A12" s="498" t="s">
        <v>36</v>
      </c>
      <c r="B12" s="503" t="s">
        <v>75</v>
      </c>
      <c r="C12" s="496" t="e">
        <f>'Salary - Support Svcs'!#REF!</f>
        <v>#REF!</v>
      </c>
      <c r="D12" s="504" t="s">
        <v>76</v>
      </c>
      <c r="E12" s="68"/>
      <c r="F12" s="70"/>
      <c r="G12" s="61"/>
      <c r="H12" s="56"/>
    </row>
    <row r="13" spans="1:8">
      <c r="A13" s="498"/>
      <c r="B13" s="505"/>
      <c r="C13" s="496"/>
      <c r="D13" s="502"/>
      <c r="E13" s="68"/>
      <c r="F13" s="70"/>
      <c r="G13" s="61"/>
      <c r="H13" s="56"/>
    </row>
    <row r="14" spans="1:8">
      <c r="A14" s="506" t="s">
        <v>37</v>
      </c>
      <c r="B14" s="500"/>
      <c r="C14" s="500"/>
      <c r="D14" s="502"/>
      <c r="E14" s="54"/>
      <c r="H14" s="56"/>
    </row>
    <row r="15" spans="1:8" ht="25.5">
      <c r="A15" s="507" t="s">
        <v>18</v>
      </c>
      <c r="B15" s="500"/>
      <c r="C15" s="499" t="e">
        <f>'Operating - Support Svcs'!#REF!</f>
        <v>#REF!</v>
      </c>
      <c r="D15" s="497" t="s">
        <v>80</v>
      </c>
      <c r="G15" s="69"/>
      <c r="H15" s="56"/>
    </row>
    <row r="16" spans="1:8">
      <c r="A16" s="507"/>
      <c r="B16" s="500"/>
      <c r="C16" s="499"/>
      <c r="D16" s="502"/>
      <c r="G16" s="69"/>
      <c r="H16" s="56"/>
    </row>
    <row r="17" spans="1:8" ht="25.5">
      <c r="A17" s="507" t="s">
        <v>38</v>
      </c>
      <c r="B17" s="500"/>
      <c r="C17" s="499" t="e">
        <f>'Operating - Support Svcs'!#REF!</f>
        <v>#REF!</v>
      </c>
      <c r="D17" s="497" t="s">
        <v>80</v>
      </c>
      <c r="E17" s="55"/>
      <c r="F17" s="55"/>
      <c r="G17" s="61"/>
      <c r="H17" s="76"/>
    </row>
    <row r="18" spans="1:8">
      <c r="A18" s="507"/>
      <c r="B18" s="500"/>
      <c r="C18" s="499"/>
      <c r="D18" s="497"/>
      <c r="E18" s="55"/>
      <c r="F18" s="55"/>
      <c r="G18" s="61"/>
      <c r="H18" s="76"/>
    </row>
    <row r="19" spans="1:8" ht="25.5">
      <c r="A19" s="507" t="s">
        <v>39</v>
      </c>
      <c r="B19" s="500"/>
      <c r="C19" s="499" t="e">
        <f>'Operating - Support Svcs'!#REF!</f>
        <v>#REF!</v>
      </c>
      <c r="D19" s="497" t="s">
        <v>80</v>
      </c>
      <c r="G19" s="69"/>
      <c r="H19" s="76"/>
    </row>
    <row r="20" spans="1:8">
      <c r="A20" s="507"/>
      <c r="B20" s="500"/>
      <c r="C20" s="499"/>
      <c r="D20" s="497"/>
      <c r="G20" s="69"/>
      <c r="H20" s="76"/>
    </row>
    <row r="21" spans="1:8" ht="25.5">
      <c r="A21" s="507" t="s">
        <v>40</v>
      </c>
      <c r="B21" s="500"/>
      <c r="C21" s="499" t="e">
        <f>'Operating - Support Svcs'!#REF!</f>
        <v>#REF!</v>
      </c>
      <c r="D21" s="497" t="s">
        <v>80</v>
      </c>
      <c r="G21" s="69"/>
      <c r="H21" s="76"/>
    </row>
    <row r="22" spans="1:8">
      <c r="A22" s="507"/>
      <c r="B22" s="500"/>
      <c r="C22" s="499"/>
      <c r="D22" s="497"/>
      <c r="G22" s="69"/>
      <c r="H22" s="76"/>
    </row>
    <row r="23" spans="1:8" ht="25.5">
      <c r="A23" s="507" t="s">
        <v>21</v>
      </c>
      <c r="B23" s="500"/>
      <c r="C23" s="499" t="e">
        <f>'Operating - Support Svcs'!#REF!</f>
        <v>#REF!</v>
      </c>
      <c r="D23" s="497" t="s">
        <v>80</v>
      </c>
      <c r="G23" s="69"/>
      <c r="H23" s="76"/>
    </row>
    <row r="24" spans="1:8">
      <c r="A24" s="507"/>
      <c r="B24" s="500"/>
      <c r="C24" s="499"/>
      <c r="D24" s="497"/>
      <c r="G24" s="69"/>
      <c r="H24" s="76"/>
    </row>
    <row r="25" spans="1:8" ht="25.5">
      <c r="A25" s="507" t="s">
        <v>20</v>
      </c>
      <c r="B25" s="500"/>
      <c r="C25" s="496" t="e">
        <f>'Operating - Support Svcs'!#REF!</f>
        <v>#REF!</v>
      </c>
      <c r="D25" s="497" t="s">
        <v>80</v>
      </c>
      <c r="E25" s="55"/>
      <c r="F25" s="55"/>
      <c r="G25" s="61"/>
      <c r="H25" s="76"/>
    </row>
    <row r="26" spans="1:8">
      <c r="A26" s="500"/>
      <c r="B26" s="500"/>
      <c r="C26" s="499"/>
      <c r="D26" s="497"/>
      <c r="E26" s="55"/>
      <c r="F26" s="55"/>
      <c r="G26" s="61"/>
      <c r="H26" s="76"/>
    </row>
    <row r="27" spans="1:8" ht="25.5">
      <c r="A27" s="507" t="s">
        <v>41</v>
      </c>
      <c r="B27" s="507"/>
      <c r="C27" s="496" t="e">
        <f>'Operating - Support Svcs'!#REF!</f>
        <v>#REF!</v>
      </c>
      <c r="D27" s="497" t="s">
        <v>80</v>
      </c>
      <c r="E27" s="55"/>
      <c r="F27" s="55"/>
      <c r="G27" s="61"/>
      <c r="H27" s="76"/>
    </row>
    <row r="28" spans="1:8">
      <c r="A28" s="507"/>
      <c r="B28" s="507"/>
      <c r="C28" s="496"/>
      <c r="D28" s="497"/>
      <c r="E28" s="62"/>
      <c r="F28" s="55"/>
      <c r="G28" s="61"/>
      <c r="H28" s="76"/>
    </row>
    <row r="29" spans="1:8" ht="25.5">
      <c r="A29" s="507" t="s">
        <v>42</v>
      </c>
      <c r="B29" s="507"/>
      <c r="C29" s="496" t="e">
        <f>'Operating - Support Svcs'!#REF!</f>
        <v>#REF!</v>
      </c>
      <c r="D29" s="497" t="s">
        <v>80</v>
      </c>
      <c r="E29" s="55"/>
      <c r="F29" s="55"/>
    </row>
    <row r="30" spans="1:8">
      <c r="A30" s="507"/>
      <c r="B30" s="507"/>
      <c r="C30" s="496"/>
      <c r="D30" s="497"/>
      <c r="E30" s="55"/>
      <c r="F30" s="55"/>
      <c r="G30" s="61"/>
      <c r="H30" s="76"/>
    </row>
    <row r="31" spans="1:8" ht="25.5">
      <c r="A31" s="507" t="s">
        <v>43</v>
      </c>
      <c r="B31" s="507"/>
      <c r="C31" s="496" t="e">
        <f>'Operating - Support Svcs'!#REF!</f>
        <v>#REF!</v>
      </c>
      <c r="D31" s="497" t="s">
        <v>80</v>
      </c>
      <c r="E31" s="55"/>
      <c r="F31" s="55"/>
      <c r="G31" s="61"/>
      <c r="H31" s="76"/>
    </row>
    <row r="32" spans="1:8">
      <c r="A32" s="507"/>
      <c r="B32" s="507"/>
      <c r="C32" s="496"/>
      <c r="D32" s="497"/>
      <c r="E32" s="55"/>
      <c r="F32" s="55"/>
      <c r="G32" s="61"/>
      <c r="H32" s="76"/>
    </row>
    <row r="33" spans="1:8" ht="25.5">
      <c r="A33" s="507" t="s">
        <v>44</v>
      </c>
      <c r="B33" s="507"/>
      <c r="C33" s="496" t="e">
        <f>'Operating - Support Svcs'!#REF!</f>
        <v>#REF!</v>
      </c>
      <c r="D33" s="497" t="s">
        <v>80</v>
      </c>
      <c r="E33" s="55"/>
      <c r="F33" s="55"/>
      <c r="G33" s="61"/>
    </row>
    <row r="34" spans="1:8">
      <c r="A34" s="507"/>
      <c r="B34" s="507"/>
      <c r="C34" s="496"/>
      <c r="D34" s="497"/>
      <c r="E34" s="55"/>
      <c r="F34" s="55"/>
      <c r="G34" s="61"/>
      <c r="H34" s="76"/>
    </row>
    <row r="35" spans="1:8" ht="25.5">
      <c r="A35" s="507" t="s">
        <v>45</v>
      </c>
      <c r="B35" s="507"/>
      <c r="C35" s="496" t="e">
        <f>'Operating - Support Svcs'!#REF!</f>
        <v>#REF!</v>
      </c>
      <c r="D35" s="497" t="s">
        <v>80</v>
      </c>
      <c r="E35" s="63"/>
      <c r="F35" s="55"/>
      <c r="G35" s="61"/>
      <c r="H35" s="76"/>
    </row>
    <row r="36" spans="1:8">
      <c r="A36" s="507"/>
      <c r="B36" s="507"/>
      <c r="C36" s="496"/>
      <c r="D36" s="497"/>
      <c r="E36" s="55"/>
      <c r="F36" s="55"/>
      <c r="G36" s="61"/>
      <c r="H36" s="76"/>
    </row>
    <row r="37" spans="1:8" ht="25.5">
      <c r="A37" s="507" t="s">
        <v>46</v>
      </c>
      <c r="B37" s="507"/>
      <c r="C37" s="496" t="e">
        <f>'Operating - Support Svcs'!#REF!</f>
        <v>#REF!</v>
      </c>
      <c r="D37" s="497" t="s">
        <v>80</v>
      </c>
    </row>
    <row r="38" spans="1:8">
      <c r="A38" s="507"/>
      <c r="B38" s="507"/>
      <c r="C38" s="496"/>
      <c r="D38" s="497"/>
      <c r="E38" s="55"/>
      <c r="F38" s="55"/>
      <c r="G38" s="61"/>
      <c r="H38" s="56"/>
    </row>
    <row r="39" spans="1:8" ht="25.5">
      <c r="A39" s="507" t="s">
        <v>47</v>
      </c>
      <c r="B39" s="507"/>
      <c r="C39" s="496" t="e">
        <f>'Operating - Support Svcs'!#REF!</f>
        <v>#REF!</v>
      </c>
      <c r="D39" s="497" t="s">
        <v>80</v>
      </c>
      <c r="E39" s="55"/>
      <c r="F39" s="55"/>
      <c r="G39" s="61"/>
      <c r="H39" s="56"/>
    </row>
    <row r="40" spans="1:8">
      <c r="A40" s="507"/>
      <c r="B40" s="507"/>
      <c r="C40" s="496"/>
      <c r="D40" s="497"/>
      <c r="E40" s="55"/>
      <c r="F40" s="55"/>
      <c r="G40" s="61"/>
      <c r="H40" s="56"/>
    </row>
    <row r="41" spans="1:8" ht="25.5">
      <c r="A41" s="507" t="s">
        <v>48</v>
      </c>
      <c r="B41" s="507"/>
      <c r="C41" s="496" t="e">
        <f>'Operating - Support Svcs'!#REF!</f>
        <v>#REF!</v>
      </c>
      <c r="D41" s="497" t="s">
        <v>80</v>
      </c>
      <c r="E41" s="55"/>
      <c r="F41" s="55"/>
    </row>
    <row r="42" spans="1:8">
      <c r="A42" s="507"/>
      <c r="B42" s="507"/>
      <c r="C42" s="496"/>
      <c r="D42" s="497"/>
      <c r="E42" s="55"/>
      <c r="F42" s="55"/>
      <c r="G42" s="61"/>
      <c r="H42" s="76"/>
    </row>
    <row r="43" spans="1:8" ht="25.5">
      <c r="A43" s="507" t="s">
        <v>22</v>
      </c>
      <c r="B43" s="507"/>
      <c r="C43" s="496" t="e">
        <f>'Operating - Support Svcs'!#REF!</f>
        <v>#REF!</v>
      </c>
      <c r="D43" s="497" t="s">
        <v>80</v>
      </c>
      <c r="E43" s="55"/>
      <c r="F43" s="55"/>
      <c r="G43" s="61"/>
      <c r="H43" s="76"/>
    </row>
    <row r="44" spans="1:8">
      <c r="A44" s="507"/>
      <c r="B44" s="507"/>
      <c r="C44" s="496"/>
      <c r="D44" s="497"/>
      <c r="E44" s="55"/>
      <c r="F44" s="55"/>
      <c r="G44" s="61"/>
      <c r="H44" s="76"/>
    </row>
    <row r="45" spans="1:8" ht="25.5">
      <c r="A45" s="507" t="s">
        <v>19</v>
      </c>
      <c r="B45" s="507"/>
      <c r="C45" s="496" t="e">
        <f>'Operating - Support Svcs'!#REF!</f>
        <v>#REF!</v>
      </c>
      <c r="D45" s="497" t="s">
        <v>80</v>
      </c>
      <c r="E45" s="55"/>
      <c r="F45" s="55"/>
      <c r="G45" s="61"/>
      <c r="H45" s="76"/>
    </row>
    <row r="46" spans="1:8">
      <c r="A46" s="507"/>
      <c r="B46" s="507"/>
      <c r="C46" s="496"/>
      <c r="D46" s="497"/>
      <c r="E46" s="55"/>
      <c r="F46" s="55"/>
      <c r="G46" s="61"/>
      <c r="H46" s="76"/>
    </row>
    <row r="47" spans="1:8" ht="25.5">
      <c r="A47" s="507" t="s">
        <v>49</v>
      </c>
      <c r="B47" s="507"/>
      <c r="C47" s="496" t="e">
        <f>'Operating - Support Svcs'!#REF!</f>
        <v>#REF!</v>
      </c>
      <c r="D47" s="497" t="s">
        <v>80</v>
      </c>
      <c r="E47" s="55"/>
      <c r="F47" s="55"/>
      <c r="G47" s="61"/>
      <c r="H47" s="76"/>
    </row>
    <row r="48" spans="1:8">
      <c r="A48" s="507"/>
      <c r="B48" s="507"/>
      <c r="C48" s="496"/>
      <c r="D48" s="497"/>
      <c r="E48" s="55"/>
      <c r="F48" s="55"/>
      <c r="G48" s="61"/>
      <c r="H48" s="76"/>
    </row>
    <row r="49" spans="1:8" ht="25.5">
      <c r="A49" s="507" t="s">
        <v>50</v>
      </c>
      <c r="B49" s="507"/>
      <c r="C49" s="496" t="e">
        <f>'Operating - Support Svcs'!#REF!</f>
        <v>#REF!</v>
      </c>
      <c r="D49" s="497" t="s">
        <v>80</v>
      </c>
      <c r="E49" s="55"/>
      <c r="F49" s="55"/>
      <c r="G49" s="61"/>
      <c r="H49" s="76"/>
    </row>
    <row r="50" spans="1:8">
      <c r="A50" s="507"/>
      <c r="B50" s="507"/>
      <c r="C50" s="496"/>
      <c r="D50" s="497"/>
      <c r="E50" s="55"/>
      <c r="F50" s="55"/>
      <c r="G50" s="61"/>
      <c r="H50" s="76"/>
    </row>
    <row r="51" spans="1:8" ht="25.5">
      <c r="A51" s="507" t="s">
        <v>21</v>
      </c>
      <c r="B51" s="507"/>
      <c r="C51" s="496" t="e">
        <f>'Operating - Support Svcs'!#REF!</f>
        <v>#REF!</v>
      </c>
      <c r="D51" s="497" t="s">
        <v>80</v>
      </c>
      <c r="E51" s="55"/>
      <c r="F51" s="55"/>
      <c r="G51" s="61"/>
      <c r="H51" s="76"/>
    </row>
    <row r="52" spans="1:8">
      <c r="A52" s="507"/>
      <c r="B52" s="507"/>
      <c r="C52" s="496"/>
      <c r="D52" s="504"/>
      <c r="E52" s="55"/>
      <c r="F52" s="55"/>
      <c r="G52" s="61"/>
      <c r="H52" s="76"/>
    </row>
    <row r="53" spans="1:8">
      <c r="A53" s="507"/>
      <c r="B53" s="507"/>
      <c r="C53" s="496"/>
      <c r="D53" s="504"/>
      <c r="E53" s="55"/>
      <c r="F53" s="55"/>
      <c r="G53" s="61"/>
      <c r="H53" s="76"/>
    </row>
    <row r="54" spans="1:8" ht="48">
      <c r="A54" s="508" t="s">
        <v>77</v>
      </c>
      <c r="B54" s="509" t="s">
        <v>78</v>
      </c>
      <c r="C54" s="510"/>
      <c r="D54" s="504" t="s">
        <v>68</v>
      </c>
      <c r="E54" s="65"/>
      <c r="H54" s="56"/>
    </row>
    <row r="55" spans="1:8">
      <c r="A55" s="55"/>
      <c r="B55" s="58"/>
      <c r="C55" s="57"/>
      <c r="E55" s="55"/>
      <c r="F55" s="58"/>
      <c r="G55" s="57"/>
      <c r="H55" s="56"/>
    </row>
  </sheetData>
  <pageMargins left="0.75" right="0.75" top="1" bottom="1" header="0.5" footer="0.5"/>
  <pageSetup orientation="portrait" horizontalDpi="4294967292" vertic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B48" sqref="B48"/>
    </sheetView>
  </sheetViews>
  <sheetFormatPr defaultRowHeight="12.75"/>
  <cols>
    <col min="1" max="1" width="60.140625" bestFit="1" customWidth="1"/>
    <col min="2" max="2" width="40.85546875" customWidth="1"/>
  </cols>
  <sheetData>
    <row r="1" spans="1:2">
      <c r="A1" s="314" t="s">
        <v>129</v>
      </c>
      <c r="B1" s="314" t="s">
        <v>130</v>
      </c>
    </row>
    <row r="2" spans="1:2">
      <c r="A2" t="s">
        <v>131</v>
      </c>
      <c r="B2" s="77" t="s">
        <v>132</v>
      </c>
    </row>
    <row r="3" spans="1:2">
      <c r="A3" s="77" t="s">
        <v>133</v>
      </c>
      <c r="B3" s="77" t="s">
        <v>150</v>
      </c>
    </row>
    <row r="4" spans="1:2">
      <c r="A4" s="77" t="s">
        <v>134</v>
      </c>
    </row>
    <row r="5" spans="1:2">
      <c r="A5" s="77" t="s">
        <v>135</v>
      </c>
    </row>
    <row r="6" spans="1:2">
      <c r="A6" s="77" t="s">
        <v>121</v>
      </c>
    </row>
    <row r="7" spans="1:2">
      <c r="A7" t="s">
        <v>136</v>
      </c>
    </row>
    <row r="8" spans="1:2">
      <c r="A8" t="s">
        <v>137</v>
      </c>
    </row>
    <row r="9" spans="1:2">
      <c r="A9" t="s">
        <v>138</v>
      </c>
    </row>
    <row r="10" spans="1:2">
      <c r="A10" t="s">
        <v>139</v>
      </c>
    </row>
    <row r="11" spans="1:2">
      <c r="A11" t="s">
        <v>151</v>
      </c>
    </row>
    <row r="12" spans="1:2">
      <c r="A12" t="s">
        <v>140</v>
      </c>
    </row>
    <row r="13" spans="1:2">
      <c r="A13" t="s">
        <v>141</v>
      </c>
    </row>
    <row r="14" spans="1:2">
      <c r="A14" t="s">
        <v>142</v>
      </c>
    </row>
    <row r="15" spans="1:2">
      <c r="A15" t="s">
        <v>143</v>
      </c>
    </row>
    <row r="16" spans="1:2">
      <c r="A16" t="s">
        <v>144</v>
      </c>
    </row>
    <row r="17" spans="1:1">
      <c r="A17" t="s">
        <v>145</v>
      </c>
    </row>
    <row r="18" spans="1:1">
      <c r="A18" t="s">
        <v>146</v>
      </c>
    </row>
    <row r="19" spans="1:1">
      <c r="A19" t="s">
        <v>147</v>
      </c>
    </row>
    <row r="20" spans="1:1">
      <c r="A20" t="s">
        <v>148</v>
      </c>
    </row>
    <row r="21" spans="1:1">
      <c r="A2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tention_x0020_Years xmlns="b277acee-cfae-4959-b81e-c4b28977524d">Forever</Retention_x0020_Years>
    <Fiscal_x0020_Year xmlns="b277acee-cfae-4959-b81e-c4b28977524d">
      <Value>FY 16-17</Value>
      <Value>FY 17-18</Value>
      <Value>FY 18-19</Value>
    </Fiscal_x0020_Year>
    <Grant_x0020_Type xmlns="e75af1de-34b0-43f6-becd-727182f3f4cc" xsi:nil="true"/>
    <Program xmlns="b277acee-cfae-4959-b81e-c4b28977524d">
      <Value>CYHI</Value>
    </Program>
    <Grant_x0020_Name xmlns="b277acee-cfae-4959-b81e-c4b28977524d">
      <Value>161 HSA CYHI LGBTQQ</Value>
    </Grant_x0020_Name>
    <Doc_x0020_Type xmlns="e75af1de-34b0-43f6-becd-727182f3f4cc">
      <Value>Budget</Value>
    </Doc_x0020_Type>
    <SharedWithUsers xmlns="47e4b3f4-44a2-4921-b2a9-b1306db76b9e">
      <UserInfo>
        <DisplayName>Mary Kate Bacalao</DisplayName>
        <AccountId>578</AccountId>
        <AccountType/>
      </UserInfo>
      <UserInfo>
        <DisplayName>Ilsa Lund</DisplayName>
        <AccountId>139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459CACBEE2234087EBD456CBDD0AA3" ma:contentTypeVersion="9" ma:contentTypeDescription="Create a new document." ma:contentTypeScope="" ma:versionID="1bf1e9c86ee20cefc2b419a6cf1e6475">
  <xsd:schema xmlns:xsd="http://www.w3.org/2001/XMLSchema" xmlns:xs="http://www.w3.org/2001/XMLSchema" xmlns:p="http://schemas.microsoft.com/office/2006/metadata/properties" xmlns:ns2="e75af1de-34b0-43f6-becd-727182f3f4cc" xmlns:ns3="b277acee-cfae-4959-b81e-c4b28977524d" xmlns:ns4="47e4b3f4-44a2-4921-b2a9-b1306db76b9e" targetNamespace="http://schemas.microsoft.com/office/2006/metadata/properties" ma:root="true" ma:fieldsID="2b6e234c38ad30dc0a539ff5663858f5" ns2:_="" ns3:_="" ns4:_="">
    <xsd:import namespace="e75af1de-34b0-43f6-becd-727182f3f4cc"/>
    <xsd:import namespace="b277acee-cfae-4959-b81e-c4b28977524d"/>
    <xsd:import namespace="47e4b3f4-44a2-4921-b2a9-b1306db76b9e"/>
    <xsd:element name="properties">
      <xsd:complexType>
        <xsd:sequence>
          <xsd:element name="documentManagement">
            <xsd:complexType>
              <xsd:all>
                <xsd:element ref="ns2:Doc_x0020_Type" minOccurs="0"/>
                <xsd:element ref="ns3:Grant_x0020_Name" minOccurs="0"/>
                <xsd:element ref="ns2:Grant_x0020_Type" minOccurs="0"/>
                <xsd:element ref="ns3:Program" minOccurs="0"/>
                <xsd:element ref="ns3:Fiscal_x0020_Year" minOccurs="0"/>
                <xsd:element ref="ns4:SharedWithUsers" minOccurs="0"/>
                <xsd:element ref="ns4:SharedWithDetails" minOccurs="0"/>
                <xsd:element ref="ns3:Retention_x0020_Yea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5af1de-34b0-43f6-becd-727182f3f4cc" elementFormDefault="qualified">
    <xsd:import namespace="http://schemas.microsoft.com/office/2006/documentManagement/types"/>
    <xsd:import namespace="http://schemas.microsoft.com/office/infopath/2007/PartnerControls"/>
    <xsd:element name="Doc_x0020_Type" ma:index="2" nillable="true" ma:displayName="Doc Type" ma:internalName="Doc_x0020_Typ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udget"/>
                    <xsd:enumeration value="Contract"/>
                    <xsd:enumeration value="Fund Acct"/>
                    <xsd:enumeration value="Invoice"/>
                    <xsd:enumeration value="Report"/>
                  </xsd:restriction>
                </xsd:simpleType>
              </xsd:element>
            </xsd:sequence>
          </xsd:extension>
        </xsd:complexContent>
      </xsd:complexType>
    </xsd:element>
    <xsd:element name="Grant_x0020_Type" ma:index="4" nillable="true" ma:displayName="Grant Type" ma:format="Dropdown" ma:internalName="Grant_x0020_Type">
      <xsd:simpleType>
        <xsd:restriction base="dms:Choice">
          <xsd:enumeration value="Civic/Religious"/>
          <xsd:enumeration value="Corporation"/>
          <xsd:enumeration value="Foundation"/>
          <xsd:enumeration value="Private"/>
          <xsd:enumeration value="Public-Federal"/>
          <xsd:enumeration value="Public-Local"/>
          <xsd:enumeration value="Public-Stat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77acee-cfae-4959-b81e-c4b28977524d" elementFormDefault="qualified">
    <xsd:import namespace="http://schemas.microsoft.com/office/2006/documentManagement/types"/>
    <xsd:import namespace="http://schemas.microsoft.com/office/infopath/2007/PartnerControls"/>
    <xsd:element name="Grant_x0020_Name" ma:index="3" nillable="true" ma:displayName="Grant" ma:internalName="Grant_x0020_Nam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005 ACYF Outreach"/>
                    <xsd:enumeration value="010 ACYF Basic Center"/>
                    <xsd:enumeration value="016 MOHCD CDBG Case Management"/>
                    <xsd:enumeration value="020 CSAS"/>
                    <xsd:enumeration value="029 HUH COMP HOUSING C-3"/>
                    <xsd:enumeration value="030 HSA Preventive Services"/>
                    <xsd:enumeration value="041 MOHCD CDBG Shelter Operations"/>
                    <xsd:enumeration value="070 OES"/>
                    <xsd:enumeration value="097 HUD SHP ATI"/>
                    <xsd:enumeration value="115 MOHCD HOPWA"/>
                    <xsd:enumeration value="122 HIV Specialty"/>
                    <xsd:enumeration value="126 HUH CASE MANAGEMENT"/>
                    <xsd:enumeration value="127A HUH ATTENDANT CARE"/>
                    <xsd:enumeration value="127B HUH (GF) ATTENDANT CARE"/>
                    <xsd:enumeration value="131 HSA Lark Inn"/>
                    <xsd:enumeration value="138 HSA Ellis St"/>
                    <xsd:enumeration value="150 LOFT reimbursement"/>
                    <xsd:enumeration value="151 HSA THP Plus LEASE"/>
                    <xsd:enumeration value="156 DCY&amp;F Hire Up FT"/>
                    <xsd:enumeration value="161 HSA CYHI LGBTQQ"/>
                    <xsd:enumeration value="162 HSA Street Outreach"/>
                    <xsd:enumeration value="163  HUD G House"/>
                    <xsd:enumeration value="164 HSA G House"/>
                    <xsd:enumeration value="166 HSA Youth Empl"/>
                    <xsd:enumeration value="176 Port of SF"/>
                    <xsd:enumeration value="178 DCYF VP/Alternative ED"/>
                    <xsd:enumeration value="183 DCYF Emergency Housing"/>
                    <xsd:enumeration value="185 DCYF Third Street"/>
                    <xsd:enumeration value="190 Hucks subcontract-MSC"/>
                    <xsd:enumeration value="192 Edgewood Sub"/>
                    <xsd:enumeration value="202 CDC"/>
                    <xsd:enumeration value="205 A MHSA Housing"/>
                    <xsd:enumeration value="205 B MHSA Peer"/>
                    <xsd:enumeration value="302 3rd St NIH"/>
                    <xsd:enumeration value="303 JobsNOW"/>
                    <xsd:enumeration value="304 CHPY"/>
                    <xsd:enumeration value="305 OEWD YSB Retail Bootcamp"/>
                    <xsd:enumeration value="310 Part D FSN"/>
                    <xsd:enumeration value="313 Third Street CDC"/>
                    <xsd:enumeration value="350 OEWD Hospitality"/>
                    <xsd:enumeration value="360 HSA 1020 Haight Street"/>
                    <xsd:enumeration value="370 HSA Edward II"/>
                    <xsd:enumeration value="380 NCCLF NPDP Capital Grant"/>
                  </xsd:restriction>
                </xsd:simpleType>
              </xsd:element>
            </xsd:sequence>
          </xsd:extension>
        </xsd:complexContent>
      </xsd:complexType>
    </xsd:element>
    <xsd:element name="Program" ma:index="5" nillable="true" ma:displayName="Program" ma:internalName="Progra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dmin, IT, HR"/>
                    <xsd:enumeration value="Development"/>
                    <xsd:enumeration value="1020 Haight"/>
                    <xsd:enumeration value="3rd St"/>
                    <xsd:enumeration value="ACAC"/>
                    <xsd:enumeration value="Art"/>
                    <xsd:enumeration value="BHT"/>
                    <xsd:enumeration value="CYHI"/>
                    <xsd:enumeration value="DYS"/>
                    <xsd:enumeration value="Edward II"/>
                    <xsd:enumeration value="Ellis Apts"/>
                    <xsd:enumeration value="Geary House"/>
                    <xsd:enumeration value="HSRC &amp; Outreach"/>
                    <xsd:enumeration value="Larkin St Academy"/>
                    <xsd:enumeration value="Lark Inn"/>
                    <xsd:enumeration value="LEASE"/>
                    <xsd:enumeration value="Loft"/>
                    <xsd:enumeration value="Michael Baxter Clinic"/>
                    <xsd:enumeration value="Property Management"/>
                    <xsd:enumeration value="R &amp; E"/>
                    <xsd:enumeration value="Routz"/>
                    <xsd:enumeration value="YAB"/>
                    <xsd:enumeration value="Youth Force"/>
                  </xsd:restriction>
                </xsd:simpleType>
              </xsd:element>
            </xsd:sequence>
          </xsd:extension>
        </xsd:complexContent>
      </xsd:complexType>
    </xsd:element>
    <xsd:element name="Fiscal_x0020_Year" ma:index="6" nillable="true" ma:displayName="Fiscal Year" ma:internalName="Fiscal_x0020_Yea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FY 05-06"/>
                    <xsd:enumeration value="FY 06-07"/>
                    <xsd:enumeration value="FY 07-08"/>
                    <xsd:enumeration value="FY 08-09"/>
                    <xsd:enumeration value="FY 09-10"/>
                    <xsd:enumeration value="FY 10-11"/>
                    <xsd:enumeration value="FY 11-12"/>
                    <xsd:enumeration value="FY 12-13"/>
                    <xsd:enumeration value="FY 13-14"/>
                    <xsd:enumeration value="FY 14-15"/>
                    <xsd:enumeration value="FY 15-16"/>
                    <xsd:enumeration value="FY 16-17"/>
                    <xsd:enumeration value="FY 17-18"/>
                    <xsd:enumeration value="FY 18-19"/>
                    <xsd:enumeration value="FY 19-20"/>
                  </xsd:restriction>
                </xsd:simpleType>
              </xsd:element>
            </xsd:sequence>
          </xsd:extension>
        </xsd:complexContent>
      </xsd:complexType>
    </xsd:element>
    <xsd:element name="Retention_x0020_Years" ma:index="15" nillable="true" ma:displayName="Retention" ma:description="In Years" ma:format="Dropdown" ma:internalName="Retention_x0020_Years">
      <xsd:simpleType>
        <xsd:restriction base="dms:Choice">
          <xsd:enumeration value="7"/>
          <xsd:enumeration value="10"/>
          <xsd:enumeration value="Forev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e4b3f4-44a2-4921-b2a9-b1306db76b9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DBD744-5F6F-4E82-9F6D-70F4D263A45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D23697-1505-4F33-AA76-CE06E1DAAD0D}">
  <ds:schemaRefs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e75af1de-34b0-43f6-becd-727182f3f4cc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47e4b3f4-44a2-4921-b2a9-b1306db76b9e"/>
    <ds:schemaRef ds:uri="b277acee-cfae-4959-b81e-c4b28977524d"/>
  </ds:schemaRefs>
</ds:datastoreItem>
</file>

<file path=customXml/itemProps3.xml><?xml version="1.0" encoding="utf-8"?>
<ds:datastoreItem xmlns:ds="http://schemas.openxmlformats.org/officeDocument/2006/customXml" ds:itemID="{02053F56-B2E4-4A78-9406-80394F3FE5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5af1de-34b0-43f6-becd-727182f3f4cc"/>
    <ds:schemaRef ds:uri="b277acee-cfae-4959-b81e-c4b28977524d"/>
    <ds:schemaRef ds:uri="47e4b3f4-44a2-4921-b2a9-b1306db76b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11</vt:i4>
      </vt:variant>
    </vt:vector>
  </HeadingPairs>
  <TitlesOfParts>
    <vt:vector size="19" baseType="lpstr">
      <vt:lpstr>Summary</vt:lpstr>
      <vt:lpstr>Salary - Support Svcs</vt:lpstr>
      <vt:lpstr>Operating - Support Svcs</vt:lpstr>
      <vt:lpstr>Salary - Operations Svcs</vt:lpstr>
      <vt:lpstr>Operating - Operations Svcs</vt:lpstr>
      <vt:lpstr>Capital Detail</vt:lpstr>
      <vt:lpstr>Budget Narrative</vt:lpstr>
      <vt:lpstr>Revenue Sources</vt:lpstr>
      <vt:lpstr>'Capital Detail'!Print_Area</vt:lpstr>
      <vt:lpstr>'Operating - Operations Svcs'!Print_Area</vt:lpstr>
      <vt:lpstr>'Operating - Support Svcs'!Print_Area</vt:lpstr>
      <vt:lpstr>'Salary - Operations Svcs'!Print_Area</vt:lpstr>
      <vt:lpstr>'Salary - Support Svcs'!Print_Area</vt:lpstr>
      <vt:lpstr>Summary!Print_Area</vt:lpstr>
      <vt:lpstr>'Operating - Operations Svcs'!Print_Titles</vt:lpstr>
      <vt:lpstr>'Operating - Support Svcs'!Print_Titles</vt:lpstr>
      <vt:lpstr>'Salary - Operations Svcs'!Print_Titles</vt:lpstr>
      <vt:lpstr>'Salary - Support Svcs'!Print_Titles</vt:lpstr>
      <vt:lpstr>Summary!Print_Titles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McCarthy</dc:creator>
  <cp:lastModifiedBy>Kimberley Norman</cp:lastModifiedBy>
  <cp:revision/>
  <cp:lastPrinted>2017-12-04T23:48:27Z</cp:lastPrinted>
  <dcterms:created xsi:type="dcterms:W3CDTF">1999-02-11T17:54:21Z</dcterms:created>
  <dcterms:modified xsi:type="dcterms:W3CDTF">2018-12-22T00:32:09Z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0x010100FC459CACBEE2234087EBD456CBDD0AA3</vt:lpwstr>
  </property>
  <property fmtid="{D5CDD505-2E9C-101B-9397-08002B2CF9AE}" pid="3" name="Fiscal Year">
    <vt:lpwstr/>
  </property>
  <property fmtid="{D5CDD505-2E9C-101B-9397-08002B2CF9AE}" pid="4" name="Grant Type">
    <vt:lpwstr/>
  </property>
  <property fmtid="{D5CDD505-2E9C-101B-9397-08002B2CF9AE}" pid="5" name="Fiscal Year 2">
    <vt:lpwstr/>
  </property>
  <property fmtid="{D5CDD505-2E9C-101B-9397-08002B2CF9AE}" pid="6" name="Grant Document">
    <vt:lpwstr/>
  </property>
</Properties>
</file>