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710" yWindow="90" windowWidth="23250" windowHeight="13170" tabRatio="706"/>
  </bookViews>
  <sheets>
    <sheet name="Summary" sheetId="1" r:id="rId1"/>
    <sheet name="Salary Detail" sheetId="9" r:id="rId2"/>
    <sheet name="Operating Detail" sheetId="2" r:id="rId3"/>
    <sheet name="Capital Detail" sheetId="7" r:id="rId4"/>
    <sheet name="Budget Narrative" sheetId="12" r:id="rId5"/>
    <sheet name="Revenue Sources" sheetId="13" r:id="rId6"/>
  </sheets>
  <definedNames>
    <definedName name="_xlnm.Print_Area" localSheetId="3">'Capital Detail'!$A$1:$H$33</definedName>
    <definedName name="_xlnm.Print_Area" localSheetId="2">'Operating Detail'!$A$1:$AH$86</definedName>
    <definedName name="_xlnm.Print_Area" localSheetId="1">'Salary Detail'!$A$1:$AL$50</definedName>
    <definedName name="_xlnm.Print_Area" localSheetId="0">Summary!$A$1:$AH$46</definedName>
    <definedName name="_xlnm.Print_Titles" localSheetId="2">'Operating Detail'!$A:$A,'Operating Detail'!$1:$8</definedName>
    <definedName name="_xlnm.Print_Titles" localSheetId="1">'Salary Detail'!$A:$E,'Salary Detail'!$1:$8</definedName>
    <definedName name="_xlnm.Print_Titles" localSheetId="0">Summary!$A:$A,Summary!$1:$12</definedName>
  </definedNames>
  <calcPr calcId="145621"/>
</workbook>
</file>

<file path=xl/calcChain.xml><?xml version="1.0" encoding="utf-8"?>
<calcChain xmlns="http://schemas.openxmlformats.org/spreadsheetml/2006/main">
  <c r="I18" i="9" l="1"/>
  <c r="F16" i="9"/>
  <c r="D66" i="2" l="1"/>
  <c r="D67" i="2"/>
  <c r="D68" i="2"/>
  <c r="D69" i="2"/>
  <c r="D70" i="2"/>
  <c r="D71" i="2"/>
  <c r="D72" i="2"/>
  <c r="D73" i="2"/>
  <c r="D23" i="2"/>
  <c r="D24" i="2"/>
  <c r="D25" i="2"/>
  <c r="D26" i="2"/>
  <c r="D27" i="2"/>
  <c r="D64" i="2"/>
  <c r="D65" i="2"/>
  <c r="D74" i="2"/>
  <c r="D75" i="2"/>
  <c r="D76" i="2"/>
  <c r="D49" i="2"/>
  <c r="D50" i="2"/>
  <c r="D51" i="2"/>
  <c r="D52" i="2"/>
  <c r="D53" i="2"/>
  <c r="D54" i="2"/>
  <c r="D40" i="2"/>
  <c r="D41" i="2"/>
  <c r="D42" i="2"/>
  <c r="D43" i="2"/>
  <c r="D44" i="2"/>
  <c r="D22" i="2"/>
  <c r="D28" i="2"/>
  <c r="D29" i="2"/>
  <c r="D30" i="2"/>
  <c r="D31" i="2"/>
  <c r="D32" i="2"/>
  <c r="D33" i="2"/>
  <c r="E18" i="9"/>
  <c r="F18" i="9"/>
  <c r="H18" i="9" s="1"/>
  <c r="E19" i="9"/>
  <c r="F19" i="9"/>
  <c r="H19" i="9" s="1"/>
  <c r="E20" i="9"/>
  <c r="F20" i="9" s="1"/>
  <c r="E21" i="9"/>
  <c r="F21" i="9"/>
  <c r="H21" i="9"/>
  <c r="E22" i="9"/>
  <c r="F22" i="9"/>
  <c r="H22" i="9" s="1"/>
  <c r="E23" i="9"/>
  <c r="F23" i="9"/>
  <c r="H23" i="9" s="1"/>
  <c r="E24" i="9"/>
  <c r="F24" i="9" s="1"/>
  <c r="E25" i="9"/>
  <c r="F25" i="9"/>
  <c r="H25" i="9"/>
  <c r="E26" i="9"/>
  <c r="F26" i="9"/>
  <c r="H26" i="9" s="1"/>
  <c r="E27" i="9"/>
  <c r="F27" i="9"/>
  <c r="H27" i="9" s="1"/>
  <c r="E28" i="9"/>
  <c r="F28" i="9" s="1"/>
  <c r="E29" i="9"/>
  <c r="F29" i="9"/>
  <c r="H29" i="9"/>
  <c r="E30" i="9"/>
  <c r="F30" i="9"/>
  <c r="H30" i="9" s="1"/>
  <c r="E31" i="9"/>
  <c r="F31" i="9"/>
  <c r="H31" i="9" s="1"/>
  <c r="A27" i="1"/>
  <c r="H20" i="9" l="1"/>
  <c r="H24" i="9"/>
  <c r="H28" i="9"/>
  <c r="B5" i="1"/>
  <c r="H19" i="7"/>
  <c r="H13" i="7"/>
  <c r="H14" i="7"/>
  <c r="H15" i="7"/>
  <c r="H16" i="7"/>
  <c r="H17" i="7"/>
  <c r="H18" i="7"/>
  <c r="H12" i="7"/>
  <c r="D20" i="7"/>
  <c r="E20" i="7"/>
  <c r="F20" i="7"/>
  <c r="G20" i="7"/>
  <c r="D47" i="2" l="1"/>
  <c r="AF67" i="1" l="1"/>
  <c r="A1" i="7"/>
  <c r="A1" i="2"/>
  <c r="A1" i="9"/>
  <c r="AG62" i="1" l="1"/>
  <c r="AG67" i="1"/>
  <c r="AH67" i="1"/>
  <c r="AH62" i="1"/>
  <c r="B62" i="1"/>
  <c r="C62" i="1"/>
  <c r="D62" i="1"/>
  <c r="AF62" i="1"/>
  <c r="A7" i="2"/>
  <c r="A7" i="9"/>
  <c r="Q21" i="1" l="1"/>
  <c r="E12" i="9"/>
  <c r="F12" i="9" s="1"/>
  <c r="E13" i="9"/>
  <c r="F13" i="9" s="1"/>
  <c r="E14" i="9"/>
  <c r="F14" i="9" s="1"/>
  <c r="D35" i="2"/>
  <c r="D16" i="2"/>
  <c r="D20" i="2"/>
  <c r="E15" i="9"/>
  <c r="E16" i="9"/>
  <c r="S21" i="1" l="1"/>
  <c r="T21" i="1"/>
  <c r="V21" i="1" l="1"/>
  <c r="W21" i="1"/>
  <c r="AI45" i="9"/>
  <c r="AG45" i="9"/>
  <c r="AF45" i="9"/>
  <c r="AD45" i="9"/>
  <c r="AC45" i="9"/>
  <c r="AA45" i="9"/>
  <c r="Z45" i="9"/>
  <c r="X45" i="9"/>
  <c r="W45" i="9"/>
  <c r="U45" i="9"/>
  <c r="T45" i="9"/>
  <c r="R45" i="9"/>
  <c r="Q45" i="9"/>
  <c r="O45" i="9"/>
  <c r="N45" i="9"/>
  <c r="L45" i="9"/>
  <c r="K45" i="9"/>
  <c r="I45" i="9"/>
  <c r="H45" i="9"/>
  <c r="F45" i="9"/>
  <c r="H33" i="7"/>
  <c r="E33" i="7"/>
  <c r="AH86" i="2"/>
  <c r="AG86" i="2"/>
  <c r="AL50" i="9"/>
  <c r="AK50" i="9"/>
  <c r="Y21" i="1" l="1"/>
  <c r="Z21" i="1"/>
  <c r="AG31" i="1"/>
  <c r="AF31" i="1"/>
  <c r="AG30" i="1"/>
  <c r="AF30" i="1"/>
  <c r="AG29" i="1"/>
  <c r="AF29" i="1"/>
  <c r="AG28" i="1"/>
  <c r="AF28" i="1"/>
  <c r="AE31" i="1"/>
  <c r="AE30" i="1"/>
  <c r="AE29" i="1"/>
  <c r="AE28" i="1"/>
  <c r="AE27" i="1"/>
  <c r="AB31" i="1"/>
  <c r="AB30" i="1"/>
  <c r="AB29" i="1"/>
  <c r="AB28" i="1"/>
  <c r="AB27" i="1"/>
  <c r="Y31" i="1"/>
  <c r="Y30" i="1"/>
  <c r="Y29" i="1"/>
  <c r="Y28" i="1"/>
  <c r="Y27" i="1"/>
  <c r="V31" i="1"/>
  <c r="V30" i="1"/>
  <c r="V29" i="1"/>
  <c r="V28" i="1"/>
  <c r="V27" i="1"/>
  <c r="S31" i="1"/>
  <c r="S30" i="1"/>
  <c r="S29" i="1"/>
  <c r="S28" i="1"/>
  <c r="P31" i="1"/>
  <c r="P30" i="1"/>
  <c r="P29" i="1"/>
  <c r="P28" i="1"/>
  <c r="M31" i="1"/>
  <c r="M30" i="1"/>
  <c r="M29" i="1"/>
  <c r="M28" i="1"/>
  <c r="J31" i="1"/>
  <c r="J30" i="1"/>
  <c r="J29" i="1"/>
  <c r="J28" i="1"/>
  <c r="G31" i="1"/>
  <c r="G30" i="1"/>
  <c r="G29" i="1"/>
  <c r="G28" i="1"/>
  <c r="D29" i="1"/>
  <c r="D30" i="1"/>
  <c r="D31" i="1"/>
  <c r="C64" i="1"/>
  <c r="C103" i="2" s="1"/>
  <c r="D64" i="1"/>
  <c r="H64" i="9" s="1"/>
  <c r="E64" i="1"/>
  <c r="I64" i="9" s="1"/>
  <c r="F64" i="1"/>
  <c r="J64" i="9" s="1"/>
  <c r="G64" i="1"/>
  <c r="K64" i="9" s="1"/>
  <c r="H64" i="1"/>
  <c r="L64" i="9" s="1"/>
  <c r="I64" i="1"/>
  <c r="M64" i="9" s="1"/>
  <c r="J64" i="1"/>
  <c r="N64" i="9" s="1"/>
  <c r="K64" i="1"/>
  <c r="K103" i="2" s="1"/>
  <c r="L64" i="1"/>
  <c r="L103" i="2" s="1"/>
  <c r="M64" i="1"/>
  <c r="M103" i="2" s="1"/>
  <c r="N64" i="1"/>
  <c r="R64" i="9" s="1"/>
  <c r="O64" i="1"/>
  <c r="S64" i="9" s="1"/>
  <c r="P64" i="1"/>
  <c r="T64" i="9" s="1"/>
  <c r="Q64" i="1"/>
  <c r="Q103" i="2" s="1"/>
  <c r="R64" i="1"/>
  <c r="V64" i="9" s="1"/>
  <c r="S64" i="1"/>
  <c r="S103" i="2" s="1"/>
  <c r="T64" i="1"/>
  <c r="X64" i="9" s="1"/>
  <c r="U64" i="1"/>
  <c r="U103" i="2" s="1"/>
  <c r="V64" i="1"/>
  <c r="Z64" i="9" s="1"/>
  <c r="W64" i="1"/>
  <c r="AA64" i="9" s="1"/>
  <c r="X64" i="1"/>
  <c r="AB64" i="9" s="1"/>
  <c r="Y64" i="1"/>
  <c r="Y103" i="2" s="1"/>
  <c r="Z64" i="1"/>
  <c r="AD64" i="9" s="1"/>
  <c r="AA64" i="1"/>
  <c r="AA103" i="2" s="1"/>
  <c r="AB64" i="1"/>
  <c r="AF64" i="9" s="1"/>
  <c r="AC64" i="1"/>
  <c r="AC103" i="2" s="1"/>
  <c r="AD64" i="1"/>
  <c r="AH64" i="9" s="1"/>
  <c r="AE64" i="1"/>
  <c r="AI64" i="9" s="1"/>
  <c r="AF64" i="1"/>
  <c r="AJ64" i="9" s="1"/>
  <c r="AG64" i="1"/>
  <c r="AG103" i="2" s="1"/>
  <c r="AH64" i="1"/>
  <c r="AL64" i="9" s="1"/>
  <c r="B64" i="1"/>
  <c r="B103" i="2" s="1"/>
  <c r="B101" i="2"/>
  <c r="B3" i="2"/>
  <c r="B3" i="9"/>
  <c r="AG27" i="1"/>
  <c r="AG24" i="1"/>
  <c r="AG101" i="2"/>
  <c r="C100" i="2"/>
  <c r="D100" i="2"/>
  <c r="B100" i="2"/>
  <c r="G61" i="9"/>
  <c r="H61" i="9"/>
  <c r="F61" i="9"/>
  <c r="F61" i="1"/>
  <c r="G61" i="1"/>
  <c r="J61" i="1" s="1"/>
  <c r="M61" i="1" s="1"/>
  <c r="P61" i="1" s="1"/>
  <c r="S61" i="1" s="1"/>
  <c r="V61" i="1" s="1"/>
  <c r="Y61" i="1" s="1"/>
  <c r="AB61" i="1" s="1"/>
  <c r="AE61" i="1" s="1"/>
  <c r="AE100" i="2" s="1"/>
  <c r="AG100" i="2" s="1"/>
  <c r="E61" i="1"/>
  <c r="E100" i="2" s="1"/>
  <c r="G62" i="9"/>
  <c r="AF101" i="2"/>
  <c r="H62" i="9"/>
  <c r="A3" i="7"/>
  <c r="A8" i="2"/>
  <c r="A6" i="2"/>
  <c r="A8" i="9"/>
  <c r="A6" i="9"/>
  <c r="I61" i="1" l="1"/>
  <c r="I100" i="2" s="1"/>
  <c r="AF61" i="9"/>
  <c r="Y100" i="2"/>
  <c r="W61" i="9"/>
  <c r="AH31" i="1"/>
  <c r="Q61" i="9"/>
  <c r="S100" i="2"/>
  <c r="AH29" i="1"/>
  <c r="I61" i="9"/>
  <c r="J100" i="2"/>
  <c r="AH30" i="1"/>
  <c r="H61" i="1"/>
  <c r="T61" i="9"/>
  <c r="V100" i="2"/>
  <c r="F100" i="2"/>
  <c r="AI61" i="9"/>
  <c r="AK61" i="9" s="1"/>
  <c r="K61" i="9"/>
  <c r="M100" i="2"/>
  <c r="Z61" i="9"/>
  <c r="J61" i="9"/>
  <c r="AB100" i="2"/>
  <c r="N61" i="9"/>
  <c r="P100" i="2"/>
  <c r="AC61" i="9"/>
  <c r="G100" i="2"/>
  <c r="AC21" i="1"/>
  <c r="AE21" i="1" s="1"/>
  <c r="AB21" i="1"/>
  <c r="AG64" i="9"/>
  <c r="I103" i="2"/>
  <c r="AK64" i="9"/>
  <c r="Y64" i="9"/>
  <c r="E103" i="2"/>
  <c r="H103" i="2"/>
  <c r="W103" i="2"/>
  <c r="V103" i="2"/>
  <c r="G103" i="2"/>
  <c r="AC64" i="9"/>
  <c r="AF103" i="2"/>
  <c r="U64" i="9"/>
  <c r="AD103" i="2"/>
  <c r="P103" i="2"/>
  <c r="Q64" i="9"/>
  <c r="O103" i="2"/>
  <c r="N103" i="2"/>
  <c r="X103" i="2"/>
  <c r="AE103" i="2"/>
  <c r="F103" i="2"/>
  <c r="P64" i="9"/>
  <c r="F64" i="9"/>
  <c r="AE64" i="9"/>
  <c r="W64" i="9"/>
  <c r="O64" i="9"/>
  <c r="G64" i="9"/>
  <c r="D103" i="2"/>
  <c r="AB103" i="2"/>
  <c r="T103" i="2"/>
  <c r="AH103" i="2"/>
  <c r="Z103" i="2"/>
  <c r="R103" i="2"/>
  <c r="J103" i="2"/>
  <c r="AH101" i="2"/>
  <c r="B63" i="1"/>
  <c r="F62" i="9"/>
  <c r="C101" i="2"/>
  <c r="AK62" i="9"/>
  <c r="AJ62" i="9"/>
  <c r="AL62" i="9"/>
  <c r="D101" i="2"/>
  <c r="E62" i="1"/>
  <c r="F62" i="1" l="1"/>
  <c r="F101" i="2" s="1"/>
  <c r="M61" i="9"/>
  <c r="L61" i="1"/>
  <c r="K61" i="1"/>
  <c r="H100" i="2"/>
  <c r="L61" i="9"/>
  <c r="B102" i="2"/>
  <c r="C63" i="1"/>
  <c r="F63" i="9"/>
  <c r="H62" i="1"/>
  <c r="E63" i="1"/>
  <c r="E101" i="2"/>
  <c r="I62" i="9"/>
  <c r="D28" i="1"/>
  <c r="AH28" i="1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17" i="9"/>
  <c r="F17" i="9" s="1"/>
  <c r="F15" i="9"/>
  <c r="J62" i="9" l="1"/>
  <c r="I62" i="1"/>
  <c r="I101" i="2" s="1"/>
  <c r="G62" i="1"/>
  <c r="O61" i="1"/>
  <c r="L100" i="2"/>
  <c r="P61" i="9"/>
  <c r="N61" i="1"/>
  <c r="K100" i="2"/>
  <c r="O61" i="9"/>
  <c r="D63" i="1"/>
  <c r="C102" i="2"/>
  <c r="F63" i="1"/>
  <c r="J63" i="9" s="1"/>
  <c r="G63" i="9"/>
  <c r="I63" i="9"/>
  <c r="E102" i="2"/>
  <c r="K62" i="1"/>
  <c r="H101" i="2"/>
  <c r="H63" i="1"/>
  <c r="L62" i="9"/>
  <c r="D19" i="2"/>
  <c r="D21" i="2"/>
  <c r="D34" i="2"/>
  <c r="D36" i="2"/>
  <c r="D38" i="2"/>
  <c r="D39" i="2"/>
  <c r="D45" i="2"/>
  <c r="J62" i="1" l="1"/>
  <c r="J101" i="2" s="1"/>
  <c r="G101" i="2"/>
  <c r="K62" i="9"/>
  <c r="L62" i="1"/>
  <c r="P62" i="9" s="1"/>
  <c r="M62" i="9"/>
  <c r="R61" i="1"/>
  <c r="O100" i="2"/>
  <c r="S61" i="9"/>
  <c r="Q61" i="1"/>
  <c r="N100" i="2"/>
  <c r="R61" i="9"/>
  <c r="H63" i="9"/>
  <c r="D102" i="2"/>
  <c r="I63" i="1"/>
  <c r="G63" i="1"/>
  <c r="F102" i="2"/>
  <c r="L63" i="9"/>
  <c r="H102" i="2"/>
  <c r="N62" i="1"/>
  <c r="O62" i="9"/>
  <c r="K63" i="1"/>
  <c r="K101" i="2"/>
  <c r="N62" i="9" l="1"/>
  <c r="O62" i="1"/>
  <c r="O101" i="2" s="1"/>
  <c r="L101" i="2"/>
  <c r="M62" i="1"/>
  <c r="Q62" i="9" s="1"/>
  <c r="U61" i="1"/>
  <c r="R100" i="2"/>
  <c r="V61" i="9"/>
  <c r="T61" i="1"/>
  <c r="U61" i="9"/>
  <c r="Q100" i="2"/>
  <c r="L63" i="1"/>
  <c r="G102" i="2"/>
  <c r="K63" i="9"/>
  <c r="J63" i="1"/>
  <c r="M63" i="9"/>
  <c r="I102" i="2"/>
  <c r="R62" i="9"/>
  <c r="N63" i="1"/>
  <c r="N101" i="2"/>
  <c r="Q62" i="1"/>
  <c r="K102" i="2"/>
  <c r="O63" i="9"/>
  <c r="S62" i="9" l="1"/>
  <c r="M101" i="2"/>
  <c r="R62" i="1"/>
  <c r="V62" i="9" s="1"/>
  <c r="P62" i="1"/>
  <c r="X61" i="1"/>
  <c r="U100" i="2"/>
  <c r="Y61" i="9"/>
  <c r="W61" i="1"/>
  <c r="X61" i="9"/>
  <c r="T100" i="2"/>
  <c r="R101" i="2"/>
  <c r="J102" i="2"/>
  <c r="N63" i="9"/>
  <c r="M63" i="1"/>
  <c r="L102" i="2"/>
  <c r="P63" i="9"/>
  <c r="O63" i="1"/>
  <c r="Q101" i="2"/>
  <c r="T62" i="1"/>
  <c r="Q63" i="1"/>
  <c r="U62" i="9"/>
  <c r="R63" i="9"/>
  <c r="N102" i="2"/>
  <c r="AH24" i="1"/>
  <c r="AF24" i="1"/>
  <c r="U62" i="1" l="1"/>
  <c r="Y62" i="9" s="1"/>
  <c r="T62" i="9"/>
  <c r="P101" i="2"/>
  <c r="S62" i="1"/>
  <c r="AA61" i="1"/>
  <c r="AB61" i="9"/>
  <c r="X100" i="2"/>
  <c r="Z61" i="1"/>
  <c r="W100" i="2"/>
  <c r="AA61" i="9"/>
  <c r="P63" i="1"/>
  <c r="S63" i="9"/>
  <c r="O102" i="2"/>
  <c r="R63" i="1"/>
  <c r="Q63" i="9"/>
  <c r="M102" i="2"/>
  <c r="Q102" i="2"/>
  <c r="U63" i="9"/>
  <c r="X62" i="9"/>
  <c r="T63" i="1"/>
  <c r="T101" i="2"/>
  <c r="W62" i="1"/>
  <c r="P10" i="9"/>
  <c r="Q10" i="9"/>
  <c r="R10" i="9"/>
  <c r="N10" i="2" s="1"/>
  <c r="S10" i="9"/>
  <c r="O10" i="2" s="1"/>
  <c r="T10" i="9"/>
  <c r="P10" i="2" s="1"/>
  <c r="U10" i="9"/>
  <c r="Q10" i="2" s="1"/>
  <c r="V10" i="9"/>
  <c r="R10" i="2" s="1"/>
  <c r="W10" i="9"/>
  <c r="S10" i="2" s="1"/>
  <c r="X10" i="9"/>
  <c r="T10" i="2" s="1"/>
  <c r="Y10" i="9"/>
  <c r="U10" i="2" s="1"/>
  <c r="Z10" i="9"/>
  <c r="V10" i="2" s="1"/>
  <c r="AA10" i="9"/>
  <c r="W10" i="2" s="1"/>
  <c r="AB10" i="9"/>
  <c r="X10" i="2" s="1"/>
  <c r="AC10" i="9"/>
  <c r="Y10" i="2" s="1"/>
  <c r="AD10" i="9"/>
  <c r="Z10" i="2" s="1"/>
  <c r="AE10" i="9"/>
  <c r="AA10" i="2" s="1"/>
  <c r="AF10" i="9"/>
  <c r="AB10" i="2" s="1"/>
  <c r="AG10" i="9"/>
  <c r="AC10" i="2" s="1"/>
  <c r="AH10" i="9"/>
  <c r="AD10" i="2" s="1"/>
  <c r="AI10" i="9"/>
  <c r="AE10" i="2" s="1"/>
  <c r="N8" i="2"/>
  <c r="Q8" i="2"/>
  <c r="T8" i="2"/>
  <c r="W8" i="2"/>
  <c r="Z8" i="2"/>
  <c r="AC8" i="2"/>
  <c r="AG8" i="9"/>
  <c r="O8" i="9"/>
  <c r="R8" i="9"/>
  <c r="U8" i="9"/>
  <c r="X8" i="9"/>
  <c r="AA8" i="9"/>
  <c r="AD8" i="9"/>
  <c r="P41" i="1"/>
  <c r="O41" i="1"/>
  <c r="N41" i="1"/>
  <c r="O34" i="1"/>
  <c r="S41" i="1"/>
  <c r="R41" i="1"/>
  <c r="Q41" i="1"/>
  <c r="R34" i="1"/>
  <c r="Q34" i="1"/>
  <c r="V41" i="1"/>
  <c r="U41" i="1"/>
  <c r="T41" i="1"/>
  <c r="U34" i="1"/>
  <c r="T34" i="1"/>
  <c r="Y41" i="1"/>
  <c r="X41" i="1"/>
  <c r="W41" i="1"/>
  <c r="X34" i="1"/>
  <c r="W34" i="1"/>
  <c r="AB41" i="1"/>
  <c r="AA41" i="1"/>
  <c r="Z41" i="1"/>
  <c r="AA34" i="1"/>
  <c r="Z34" i="1"/>
  <c r="U101" i="2" l="1"/>
  <c r="W62" i="9"/>
  <c r="S101" i="2"/>
  <c r="X62" i="1"/>
  <c r="X101" i="2" s="1"/>
  <c r="V62" i="1"/>
  <c r="AD61" i="1"/>
  <c r="AE61" i="9"/>
  <c r="AA100" i="2"/>
  <c r="AC61" i="1"/>
  <c r="Z100" i="2"/>
  <c r="AD61" i="9"/>
  <c r="S63" i="1"/>
  <c r="R102" i="2"/>
  <c r="V63" i="9"/>
  <c r="U63" i="1"/>
  <c r="T63" i="9"/>
  <c r="P102" i="2"/>
  <c r="T102" i="2"/>
  <c r="X63" i="9"/>
  <c r="W101" i="2"/>
  <c r="W63" i="1"/>
  <c r="X63" i="1" s="1"/>
  <c r="Y63" i="1" s="1"/>
  <c r="AA62" i="9"/>
  <c r="Z62" i="1"/>
  <c r="V34" i="1"/>
  <c r="AB34" i="1"/>
  <c r="S34" i="1"/>
  <c r="Y34" i="1"/>
  <c r="B41" i="1"/>
  <c r="AD34" i="1"/>
  <c r="AC34" i="1"/>
  <c r="B60" i="2"/>
  <c r="B19" i="1" s="1"/>
  <c r="AB62" i="9" l="1"/>
  <c r="Z62" i="9"/>
  <c r="V101" i="2"/>
  <c r="AA62" i="1"/>
  <c r="AB62" i="1" s="1"/>
  <c r="Y62" i="1"/>
  <c r="AH61" i="9"/>
  <c r="AJ61" i="9" s="1"/>
  <c r="AL61" i="9" s="1"/>
  <c r="AD100" i="2"/>
  <c r="AF100" i="2" s="1"/>
  <c r="AH100" i="2" s="1"/>
  <c r="AG61" i="9"/>
  <c r="AC100" i="2"/>
  <c r="V63" i="1"/>
  <c r="Y63" i="9"/>
  <c r="U102" i="2"/>
  <c r="X102" i="2"/>
  <c r="AB63" i="9"/>
  <c r="S102" i="2"/>
  <c r="W63" i="9"/>
  <c r="Y102" i="2"/>
  <c r="AC63" i="9"/>
  <c r="Z101" i="2"/>
  <c r="Z63" i="1"/>
  <c r="AA63" i="1" s="1"/>
  <c r="AD62" i="9"/>
  <c r="AC62" i="1"/>
  <c r="AA63" i="9"/>
  <c r="W102" i="2"/>
  <c r="AE34" i="1"/>
  <c r="M41" i="1"/>
  <c r="L41" i="1"/>
  <c r="K41" i="1"/>
  <c r="L34" i="1"/>
  <c r="J41" i="1"/>
  <c r="I41" i="1"/>
  <c r="H41" i="1"/>
  <c r="I34" i="1"/>
  <c r="G41" i="1"/>
  <c r="F41" i="1"/>
  <c r="E41" i="1"/>
  <c r="F34" i="1"/>
  <c r="C41" i="1"/>
  <c r="D41" i="1"/>
  <c r="K8" i="2"/>
  <c r="H8" i="2"/>
  <c r="E8" i="2"/>
  <c r="B8" i="2"/>
  <c r="F8" i="9"/>
  <c r="L8" i="9"/>
  <c r="I8" i="9"/>
  <c r="D82" i="2"/>
  <c r="D81" i="2"/>
  <c r="D80" i="2"/>
  <c r="D79" i="2"/>
  <c r="D78" i="2"/>
  <c r="D77" i="2"/>
  <c r="D63" i="2"/>
  <c r="D58" i="2"/>
  <c r="D57" i="2"/>
  <c r="D56" i="2"/>
  <c r="D55" i="2"/>
  <c r="D48" i="2"/>
  <c r="D13" i="2"/>
  <c r="D14" i="2"/>
  <c r="D15" i="2"/>
  <c r="D17" i="2"/>
  <c r="D18" i="2"/>
  <c r="D37" i="2"/>
  <c r="D46" i="2"/>
  <c r="D12" i="2"/>
  <c r="C84" i="2"/>
  <c r="C23" i="1" s="1"/>
  <c r="B84" i="2"/>
  <c r="B23" i="1" s="1"/>
  <c r="C60" i="2"/>
  <c r="C19" i="1" s="1"/>
  <c r="AE62" i="9" l="1"/>
  <c r="AA101" i="2"/>
  <c r="AD62" i="1"/>
  <c r="AE62" i="1" s="1"/>
  <c r="AC62" i="9"/>
  <c r="Y101" i="2"/>
  <c r="AF62" i="9"/>
  <c r="AG41" i="1"/>
  <c r="AB101" i="2"/>
  <c r="Z63" i="9"/>
  <c r="V102" i="2"/>
  <c r="AB63" i="1"/>
  <c r="AB102" i="2" s="1"/>
  <c r="AE63" i="9"/>
  <c r="AA102" i="2"/>
  <c r="AG62" i="9"/>
  <c r="AC63" i="1"/>
  <c r="AC101" i="2"/>
  <c r="AD63" i="9"/>
  <c r="Z102" i="2"/>
  <c r="AF41" i="1"/>
  <c r="AH41" i="1"/>
  <c r="D84" i="2"/>
  <c r="D23" i="1" s="1"/>
  <c r="D60" i="2"/>
  <c r="D19" i="1" s="1"/>
  <c r="G10" i="9"/>
  <c r="C10" i="2" s="1"/>
  <c r="H10" i="9"/>
  <c r="D10" i="2" s="1"/>
  <c r="I10" i="9"/>
  <c r="E10" i="2" s="1"/>
  <c r="J10" i="9"/>
  <c r="F10" i="2" s="1"/>
  <c r="K10" i="9"/>
  <c r="G10" i="2" s="1"/>
  <c r="L10" i="9"/>
  <c r="H10" i="2" s="1"/>
  <c r="M10" i="9"/>
  <c r="I10" i="2" s="1"/>
  <c r="N10" i="9"/>
  <c r="J10" i="2" s="1"/>
  <c r="O10" i="9"/>
  <c r="K10" i="2" s="1"/>
  <c r="L10" i="2"/>
  <c r="M10" i="2"/>
  <c r="AJ10" i="9"/>
  <c r="AL10" i="9"/>
  <c r="F10" i="9"/>
  <c r="B10" i="2" s="1"/>
  <c r="K11" i="9"/>
  <c r="N11" i="9" s="1"/>
  <c r="Q11" i="9" s="1"/>
  <c r="T11" i="9" s="1"/>
  <c r="W11" i="9" s="1"/>
  <c r="Z11" i="9" s="1"/>
  <c r="AC11" i="9" s="1"/>
  <c r="AF11" i="9" s="1"/>
  <c r="AI11" i="9" s="1"/>
  <c r="J11" i="9"/>
  <c r="M11" i="9" s="1"/>
  <c r="P11" i="9" s="1"/>
  <c r="S11" i="9" s="1"/>
  <c r="V11" i="9" s="1"/>
  <c r="Y11" i="9" s="1"/>
  <c r="AB11" i="9" s="1"/>
  <c r="AE11" i="9" s="1"/>
  <c r="AH11" i="9" s="1"/>
  <c r="I11" i="9"/>
  <c r="L11" i="9" s="1"/>
  <c r="AD101" i="2" l="1"/>
  <c r="AH62" i="9"/>
  <c r="AE101" i="2"/>
  <c r="AF63" i="9"/>
  <c r="AI62" i="9"/>
  <c r="AD63" i="1"/>
  <c r="AG63" i="9"/>
  <c r="AC102" i="2"/>
  <c r="AH10" i="2"/>
  <c r="AF10" i="2"/>
  <c r="O11" i="9"/>
  <c r="R11" i="9" s="1"/>
  <c r="U11" i="9" s="1"/>
  <c r="X11" i="9" s="1"/>
  <c r="AA11" i="9" s="1"/>
  <c r="AD11" i="9" s="1"/>
  <c r="AG11" i="9" s="1"/>
  <c r="AJ11" i="9"/>
  <c r="AL11" i="9"/>
  <c r="E43" i="9"/>
  <c r="C34" i="1"/>
  <c r="AG34" i="1" s="1"/>
  <c r="C43" i="9"/>
  <c r="D43" i="9"/>
  <c r="B7" i="12"/>
  <c r="C29" i="7"/>
  <c r="C31" i="7"/>
  <c r="C20" i="7"/>
  <c r="H20" i="7"/>
  <c r="D29" i="7"/>
  <c r="D31" i="7"/>
  <c r="H31" i="7" s="1"/>
  <c r="E29" i="7"/>
  <c r="H29" i="7"/>
  <c r="B5" i="12"/>
  <c r="C35" i="12"/>
  <c r="C15" i="12"/>
  <c r="C51" i="12"/>
  <c r="C49" i="12"/>
  <c r="C47" i="12"/>
  <c r="C45" i="12"/>
  <c r="C43" i="12"/>
  <c r="C41" i="12"/>
  <c r="C39" i="12"/>
  <c r="C37" i="12"/>
  <c r="C33" i="12"/>
  <c r="C31" i="12"/>
  <c r="C29" i="12"/>
  <c r="C27" i="12"/>
  <c r="C25" i="12"/>
  <c r="C23" i="12"/>
  <c r="C21" i="12"/>
  <c r="C19" i="12"/>
  <c r="C17" i="12"/>
  <c r="C9" i="12"/>
  <c r="C7" i="12"/>
  <c r="C5" i="12"/>
  <c r="H28" i="7"/>
  <c r="H27" i="7"/>
  <c r="H26" i="7"/>
  <c r="H25" i="7"/>
  <c r="H24" i="7"/>
  <c r="H23" i="7"/>
  <c r="C3" i="12"/>
  <c r="B3" i="12"/>
  <c r="C12" i="12"/>
  <c r="B9" i="12"/>
  <c r="E31" i="7"/>
  <c r="AE63" i="1" l="1"/>
  <c r="AD102" i="2"/>
  <c r="AH63" i="9"/>
  <c r="AE42" i="1"/>
  <c r="AH42" i="1" s="1"/>
  <c r="G42" i="1"/>
  <c r="V42" i="1"/>
  <c r="AB42" i="1"/>
  <c r="D42" i="1"/>
  <c r="S42" i="1"/>
  <c r="M42" i="1"/>
  <c r="Y42" i="1"/>
  <c r="P42" i="1"/>
  <c r="J42" i="1"/>
  <c r="F43" i="9"/>
  <c r="AE102" i="2" l="1"/>
  <c r="AI63" i="9"/>
  <c r="F46" i="9"/>
  <c r="F49" i="9" s="1"/>
  <c r="H40" i="9" l="1"/>
  <c r="H32" i="9"/>
  <c r="H41" i="9"/>
  <c r="H33" i="9"/>
  <c r="H14" i="9"/>
  <c r="H16" i="9"/>
  <c r="H39" i="9"/>
  <c r="H13" i="9"/>
  <c r="H17" i="9"/>
  <c r="H15" i="9"/>
  <c r="H38" i="9"/>
  <c r="H34" i="9"/>
  <c r="H35" i="9"/>
  <c r="H37" i="9"/>
  <c r="H36" i="9"/>
  <c r="G43" i="9"/>
  <c r="H12" i="9"/>
  <c r="B18" i="1"/>
  <c r="H43" i="9" l="1"/>
  <c r="B20" i="1"/>
  <c r="B22" i="1" s="1"/>
  <c r="H46" i="9" l="1"/>
  <c r="G46" i="9" s="1"/>
  <c r="G49" i="9" s="1"/>
  <c r="C18" i="1" s="1"/>
  <c r="C20" i="1" s="1"/>
  <c r="J43" i="9" l="1"/>
  <c r="H49" i="9"/>
  <c r="D18" i="1" s="1"/>
  <c r="D20" i="1" s="1"/>
  <c r="D22" i="1" s="1"/>
  <c r="C22" i="1" s="1"/>
  <c r="C25" i="1" s="1"/>
  <c r="B25" i="1"/>
  <c r="B27" i="1" s="1"/>
  <c r="D25" i="1" l="1"/>
  <c r="B34" i="1" l="1"/>
  <c r="D27" i="1"/>
  <c r="M43" i="9" l="1"/>
  <c r="D34" i="1"/>
  <c r="P43" i="9" l="1"/>
  <c r="S43" i="9" l="1"/>
  <c r="V43" i="9" l="1"/>
  <c r="Y43" i="9" l="1"/>
  <c r="AB43" i="9" l="1"/>
  <c r="AE43" i="9" l="1"/>
  <c r="AK12" i="9" l="1"/>
  <c r="AK14" i="9" l="1"/>
  <c r="AK16" i="9"/>
  <c r="AK37" i="9"/>
  <c r="AK17" i="9"/>
  <c r="AK40" i="9"/>
  <c r="AK15" i="9"/>
  <c r="AK35" i="9"/>
  <c r="AK38" i="9"/>
  <c r="AK32" i="9"/>
  <c r="AK39" i="9"/>
  <c r="AK34" i="9"/>
  <c r="AK36" i="9"/>
  <c r="AK41" i="9"/>
  <c r="AK13" i="9"/>
  <c r="AK33" i="9"/>
  <c r="AH43" i="9"/>
  <c r="AK43" i="9" l="1"/>
  <c r="C4" i="1"/>
  <c r="AF68" i="1" s="1"/>
  <c r="AF15" i="1" s="1"/>
  <c r="AJ9" i="9" s="1"/>
  <c r="AF9" i="2" s="1"/>
  <c r="D4" i="1" l="1"/>
  <c r="C5" i="1"/>
  <c r="AG68" i="1" l="1"/>
  <c r="AG15" i="1" s="1"/>
  <c r="AK9" i="9" s="1"/>
  <c r="AG9" i="2" s="1"/>
  <c r="AH68" i="1"/>
  <c r="AH15" i="1" s="1"/>
  <c r="AL9" i="9" s="1"/>
  <c r="AH9" i="2" s="1"/>
  <c r="D5" i="1"/>
  <c r="F12" i="1" s="1"/>
  <c r="AF63" i="1"/>
  <c r="H4" i="1"/>
  <c r="AF61" i="1"/>
  <c r="I13" i="1" l="1"/>
  <c r="I65" i="1"/>
  <c r="D65" i="1"/>
  <c r="F65" i="1"/>
  <c r="N65" i="1"/>
  <c r="J65" i="1"/>
  <c r="P65" i="1"/>
  <c r="AD13" i="1"/>
  <c r="AA13" i="1"/>
  <c r="R65" i="1"/>
  <c r="K65" i="1"/>
  <c r="L13" i="1"/>
  <c r="W65" i="1"/>
  <c r="U13" i="1"/>
  <c r="Q65" i="1"/>
  <c r="Z65" i="1"/>
  <c r="E65" i="1"/>
  <c r="O65" i="1"/>
  <c r="V65" i="1"/>
  <c r="H65" i="1"/>
  <c r="M65" i="1"/>
  <c r="C13" i="1"/>
  <c r="F13" i="1"/>
  <c r="X13" i="1"/>
  <c r="O13" i="1"/>
  <c r="G65" i="1"/>
  <c r="AD15" i="1"/>
  <c r="AH9" i="9" s="1"/>
  <c r="AD9" i="2" s="1"/>
  <c r="AE15" i="1"/>
  <c r="AI9" i="9" s="1"/>
  <c r="AE9" i="2" s="1"/>
  <c r="Q15" i="1"/>
  <c r="U9" i="9" s="1"/>
  <c r="Q9" i="2" s="1"/>
  <c r="AB15" i="1"/>
  <c r="AF9" i="9" s="1"/>
  <c r="AB9" i="2" s="1"/>
  <c r="AG61" i="1"/>
  <c r="P15" i="1"/>
  <c r="T9" i="9" s="1"/>
  <c r="P9" i="2" s="1"/>
  <c r="E15" i="1"/>
  <c r="I9" i="9" s="1"/>
  <c r="E9" i="2" s="1"/>
  <c r="AG63" i="1"/>
  <c r="D15" i="1"/>
  <c r="H9" i="9" s="1"/>
  <c r="D9" i="2" s="1"/>
  <c r="I15" i="1"/>
  <c r="M9" i="9" s="1"/>
  <c r="I9" i="2" s="1"/>
  <c r="V15" i="1"/>
  <c r="Z9" i="9" s="1"/>
  <c r="V9" i="2" s="1"/>
  <c r="R15" i="1"/>
  <c r="V9" i="9" s="1"/>
  <c r="R9" i="2" s="1"/>
  <c r="S15" i="1"/>
  <c r="W9" i="9" s="1"/>
  <c r="S9" i="2" s="1"/>
  <c r="AH61" i="1"/>
  <c r="Z15" i="1"/>
  <c r="AD9" i="9" s="1"/>
  <c r="Z9" i="2" s="1"/>
  <c r="X15" i="1"/>
  <c r="AB9" i="9" s="1"/>
  <c r="X9" i="2" s="1"/>
  <c r="K15" i="1"/>
  <c r="O9" i="9" s="1"/>
  <c r="K9" i="2" s="1"/>
  <c r="T15" i="1"/>
  <c r="X9" i="9" s="1"/>
  <c r="T9" i="2" s="1"/>
  <c r="N15" i="1"/>
  <c r="R9" i="9" s="1"/>
  <c r="N9" i="2" s="1"/>
  <c r="O15" i="1"/>
  <c r="S9" i="9" s="1"/>
  <c r="O9" i="2" s="1"/>
  <c r="AH63" i="1"/>
  <c r="J15" i="1"/>
  <c r="N9" i="9" s="1"/>
  <c r="J9" i="2" s="1"/>
  <c r="F15" i="1"/>
  <c r="J9" i="9" s="1"/>
  <c r="F9" i="2" s="1"/>
  <c r="L15" i="1"/>
  <c r="P9" i="9" s="1"/>
  <c r="L9" i="2" s="1"/>
  <c r="W15" i="1"/>
  <c r="AA9" i="9" s="1"/>
  <c r="W9" i="2" s="1"/>
  <c r="AA15" i="1"/>
  <c r="AE9" i="9" s="1"/>
  <c r="AA9" i="2" s="1"/>
  <c r="B15" i="1"/>
  <c r="F9" i="9" s="1"/>
  <c r="B9" i="2" s="1"/>
  <c r="U15" i="1"/>
  <c r="Y9" i="9" s="1"/>
  <c r="U9" i="2" s="1"/>
  <c r="Y15" i="1"/>
  <c r="AC9" i="9" s="1"/>
  <c r="Y9" i="2" s="1"/>
  <c r="M15" i="1"/>
  <c r="Q9" i="9" s="1"/>
  <c r="M9" i="2" s="1"/>
  <c r="C15" i="1"/>
  <c r="G9" i="9" s="1"/>
  <c r="C9" i="2" s="1"/>
  <c r="G15" i="1"/>
  <c r="K9" i="9" s="1"/>
  <c r="G9" i="2" s="1"/>
  <c r="H15" i="1"/>
  <c r="L9" i="9" s="1"/>
  <c r="H9" i="2" s="1"/>
  <c r="AC15" i="1"/>
  <c r="AG9" i="9" s="1"/>
  <c r="AC9" i="2" s="1"/>
  <c r="AJ63" i="9"/>
  <c r="AF102" i="2"/>
  <c r="R13" i="1"/>
  <c r="C65" i="1"/>
  <c r="T65" i="1"/>
  <c r="B65" i="1"/>
  <c r="AA65" i="1"/>
  <c r="AD65" i="1"/>
  <c r="AB65" i="1"/>
  <c r="AC65" i="1"/>
  <c r="S65" i="1"/>
  <c r="X65" i="1"/>
  <c r="U65" i="1"/>
  <c r="L65" i="1"/>
  <c r="AE65" i="1"/>
  <c r="Y65" i="1"/>
  <c r="AB7" i="9" l="1"/>
  <c r="X7" i="2"/>
  <c r="Z104" i="2"/>
  <c r="AD65" i="9"/>
  <c r="AD7" i="2"/>
  <c r="AH7" i="9"/>
  <c r="S104" i="2"/>
  <c r="W65" i="9"/>
  <c r="R7" i="2"/>
  <c r="V7" i="9"/>
  <c r="AL63" i="9"/>
  <c r="AH102" i="2"/>
  <c r="J7" i="9"/>
  <c r="F7" i="2"/>
  <c r="Q104" i="2"/>
  <c r="U65" i="9"/>
  <c r="P104" i="2"/>
  <c r="T65" i="9"/>
  <c r="AC104" i="2"/>
  <c r="AG65" i="9"/>
  <c r="G7" i="9"/>
  <c r="C7" i="2"/>
  <c r="U7" i="2"/>
  <c r="Y7" i="9"/>
  <c r="N65" i="9"/>
  <c r="J104" i="2"/>
  <c r="AB65" i="9"/>
  <c r="X104" i="2"/>
  <c r="G65" i="9"/>
  <c r="C104" i="2"/>
  <c r="Q65" i="9"/>
  <c r="M104" i="2"/>
  <c r="R65" i="9"/>
  <c r="N104" i="2"/>
  <c r="AC65" i="9"/>
  <c r="Y104" i="2"/>
  <c r="AH65" i="9"/>
  <c r="AD104" i="2"/>
  <c r="V104" i="2"/>
  <c r="Z65" i="9"/>
  <c r="K104" i="2"/>
  <c r="O65" i="9"/>
  <c r="D104" i="2"/>
  <c r="H65" i="9"/>
  <c r="AB104" i="2"/>
  <c r="AF65" i="9"/>
  <c r="H104" i="2"/>
  <c r="L65" i="9"/>
  <c r="L7" i="2"/>
  <c r="P7" i="9"/>
  <c r="J65" i="9"/>
  <c r="F104" i="2"/>
  <c r="AE104" i="2"/>
  <c r="AI65" i="9"/>
  <c r="AE65" i="9"/>
  <c r="AA104" i="2"/>
  <c r="AG102" i="2"/>
  <c r="AK63" i="9"/>
  <c r="K65" i="9"/>
  <c r="G104" i="2"/>
  <c r="O104" i="2"/>
  <c r="S65" i="9"/>
  <c r="V65" i="9"/>
  <c r="R104" i="2"/>
  <c r="M65" i="9"/>
  <c r="I104" i="2"/>
  <c r="W104" i="2"/>
  <c r="AA65" i="9"/>
  <c r="P65" i="9"/>
  <c r="L104" i="2"/>
  <c r="F65" i="9"/>
  <c r="B104" i="2"/>
  <c r="Y65" i="9"/>
  <c r="U104" i="2"/>
  <c r="X65" i="9"/>
  <c r="T104" i="2"/>
  <c r="O7" i="2"/>
  <c r="S7" i="9"/>
  <c r="E104" i="2"/>
  <c r="I65" i="9"/>
  <c r="AA7" i="2"/>
  <c r="AE7" i="9"/>
  <c r="I7" i="2"/>
  <c r="M7" i="9"/>
  <c r="I12" i="9" l="1"/>
  <c r="I31" i="9"/>
  <c r="I30" i="9"/>
  <c r="I22" i="9"/>
  <c r="I21" i="9"/>
  <c r="I27" i="9"/>
  <c r="I19" i="9"/>
  <c r="I26" i="9"/>
  <c r="I29" i="9"/>
  <c r="I25" i="9"/>
  <c r="I23" i="9"/>
  <c r="I28" i="9"/>
  <c r="I20" i="9"/>
  <c r="I24" i="9"/>
  <c r="R70" i="2"/>
  <c r="R73" i="2"/>
  <c r="R68" i="2"/>
  <c r="R69" i="2"/>
  <c r="R71" i="2"/>
  <c r="R66" i="2"/>
  <c r="R72" i="2"/>
  <c r="R67" i="2"/>
  <c r="AA68" i="2"/>
  <c r="AA69" i="2"/>
  <c r="AA70" i="2"/>
  <c r="AA72" i="2"/>
  <c r="AA67" i="2"/>
  <c r="AA71" i="2"/>
  <c r="AA73" i="2"/>
  <c r="AA66" i="2"/>
  <c r="X27" i="9"/>
  <c r="Z27" i="9" s="1"/>
  <c r="X28" i="9"/>
  <c r="Z28" i="9" s="1"/>
  <c r="X22" i="9"/>
  <c r="Z22" i="9" s="1"/>
  <c r="X23" i="9"/>
  <c r="Z23" i="9" s="1"/>
  <c r="X24" i="9"/>
  <c r="Z24" i="9" s="1"/>
  <c r="X26" i="9"/>
  <c r="Z26" i="9" s="1"/>
  <c r="X20" i="9"/>
  <c r="Z20" i="9" s="1"/>
  <c r="X21" i="9"/>
  <c r="Z21" i="9" s="1"/>
  <c r="X18" i="9"/>
  <c r="Z18" i="9" s="1"/>
  <c r="X19" i="9"/>
  <c r="Z19" i="9" s="1"/>
  <c r="X29" i="9"/>
  <c r="Z29" i="9" s="1"/>
  <c r="X31" i="9"/>
  <c r="Z31" i="9" s="1"/>
  <c r="X30" i="9"/>
  <c r="Z30" i="9" s="1"/>
  <c r="X25" i="9"/>
  <c r="Z25" i="9" s="1"/>
  <c r="T69" i="2"/>
  <c r="T72" i="2"/>
  <c r="T67" i="2"/>
  <c r="T68" i="2"/>
  <c r="T73" i="2"/>
  <c r="T71" i="2"/>
  <c r="T66" i="2"/>
  <c r="T70" i="2"/>
  <c r="L70" i="2"/>
  <c r="L66" i="2"/>
  <c r="L71" i="2"/>
  <c r="L72" i="2"/>
  <c r="L67" i="2"/>
  <c r="L68" i="2"/>
  <c r="L73" i="2"/>
  <c r="L69" i="2"/>
  <c r="AD68" i="2"/>
  <c r="AD72" i="2"/>
  <c r="AD67" i="2"/>
  <c r="AD73" i="2"/>
  <c r="AD66" i="2"/>
  <c r="AD69" i="2"/>
  <c r="AD70" i="2"/>
  <c r="AD71" i="2"/>
  <c r="AG19" i="9"/>
  <c r="AI19" i="9" s="1"/>
  <c r="AG20" i="9"/>
  <c r="AI20" i="9" s="1"/>
  <c r="AG25" i="9"/>
  <c r="AI25" i="9" s="1"/>
  <c r="AG30" i="9"/>
  <c r="AI30" i="9" s="1"/>
  <c r="AG31" i="9"/>
  <c r="AI31" i="9" s="1"/>
  <c r="AG26" i="9"/>
  <c r="AI26" i="9" s="1"/>
  <c r="AG27" i="9"/>
  <c r="AI27" i="9" s="1"/>
  <c r="AG22" i="9"/>
  <c r="AI22" i="9" s="1"/>
  <c r="AG23" i="9"/>
  <c r="AI23" i="9" s="1"/>
  <c r="AG21" i="9"/>
  <c r="AI21" i="9" s="1"/>
  <c r="AG28" i="9"/>
  <c r="AI28" i="9" s="1"/>
  <c r="AG18" i="9"/>
  <c r="AI18" i="9" s="1"/>
  <c r="AG29" i="9"/>
  <c r="AI29" i="9" s="1"/>
  <c r="AG24" i="9"/>
  <c r="AI24" i="9" s="1"/>
  <c r="O71" i="2"/>
  <c r="O69" i="2"/>
  <c r="O70" i="2"/>
  <c r="O66" i="2"/>
  <c r="O72" i="2"/>
  <c r="O67" i="2"/>
  <c r="O68" i="2"/>
  <c r="O73" i="2"/>
  <c r="AC69" i="2"/>
  <c r="AC67" i="2"/>
  <c r="AC73" i="2"/>
  <c r="AC68" i="2"/>
  <c r="AC71" i="2"/>
  <c r="AC66" i="2"/>
  <c r="AE66" i="2" s="1"/>
  <c r="AC72" i="2"/>
  <c r="AC70" i="2"/>
  <c r="F71" i="2"/>
  <c r="F67" i="2"/>
  <c r="F72" i="2"/>
  <c r="F69" i="2"/>
  <c r="F68" i="2"/>
  <c r="F73" i="2"/>
  <c r="F70" i="2"/>
  <c r="F66" i="2"/>
  <c r="X70" i="2"/>
  <c r="X66" i="2"/>
  <c r="X71" i="2"/>
  <c r="X68" i="2"/>
  <c r="X69" i="2"/>
  <c r="X73" i="2"/>
  <c r="X72" i="2"/>
  <c r="X67" i="2"/>
  <c r="AD19" i="9"/>
  <c r="AF19" i="9" s="1"/>
  <c r="AD30" i="9"/>
  <c r="AF30" i="9" s="1"/>
  <c r="AD21" i="9"/>
  <c r="AF21" i="9" s="1"/>
  <c r="AD18" i="9"/>
  <c r="AF18" i="9" s="1"/>
  <c r="AD24" i="9"/>
  <c r="AF24" i="9" s="1"/>
  <c r="AD26" i="9"/>
  <c r="AF26" i="9" s="1"/>
  <c r="AD25" i="9"/>
  <c r="AF25" i="9" s="1"/>
  <c r="AD22" i="9"/>
  <c r="AF22" i="9" s="1"/>
  <c r="AD23" i="9"/>
  <c r="AF23" i="9" s="1"/>
  <c r="AD20" i="9"/>
  <c r="AF20" i="9" s="1"/>
  <c r="AD28" i="9"/>
  <c r="AF28" i="9" s="1"/>
  <c r="AD29" i="9"/>
  <c r="AF29" i="9" s="1"/>
  <c r="AD31" i="9"/>
  <c r="AF31" i="9" s="1"/>
  <c r="AD27" i="9"/>
  <c r="AF27" i="9" s="1"/>
  <c r="U68" i="2"/>
  <c r="U72" i="2"/>
  <c r="U67" i="2"/>
  <c r="U66" i="2"/>
  <c r="U69" i="2"/>
  <c r="U70" i="2"/>
  <c r="U71" i="2"/>
  <c r="U73" i="2"/>
  <c r="I67" i="2"/>
  <c r="I66" i="2"/>
  <c r="I71" i="2"/>
  <c r="I68" i="2"/>
  <c r="I73" i="2"/>
  <c r="I69" i="2"/>
  <c r="I70" i="2"/>
  <c r="I72" i="2"/>
  <c r="U18" i="9"/>
  <c r="W18" i="9" s="1"/>
  <c r="U23" i="9"/>
  <c r="W23" i="9" s="1"/>
  <c r="U24" i="9"/>
  <c r="W24" i="9" s="1"/>
  <c r="U29" i="9"/>
  <c r="W29" i="9" s="1"/>
  <c r="U20" i="9"/>
  <c r="W20" i="9" s="1"/>
  <c r="U19" i="9"/>
  <c r="W19" i="9" s="1"/>
  <c r="U28" i="9"/>
  <c r="W28" i="9" s="1"/>
  <c r="U30" i="9"/>
  <c r="W30" i="9" s="1"/>
  <c r="U31" i="9"/>
  <c r="W31" i="9" s="1"/>
  <c r="U25" i="9"/>
  <c r="W25" i="9" s="1"/>
  <c r="U26" i="9"/>
  <c r="W26" i="9" s="1"/>
  <c r="U27" i="9"/>
  <c r="W27" i="9" s="1"/>
  <c r="U22" i="9"/>
  <c r="W22" i="9" s="1"/>
  <c r="U21" i="9"/>
  <c r="W21" i="9" s="1"/>
  <c r="W66" i="2"/>
  <c r="W71" i="2"/>
  <c r="W72" i="2"/>
  <c r="Y72" i="2" s="1"/>
  <c r="W68" i="2"/>
  <c r="W73" i="2"/>
  <c r="W70" i="2"/>
  <c r="Y70" i="2" s="1"/>
  <c r="W67" i="2"/>
  <c r="W69" i="2"/>
  <c r="Z66" i="2"/>
  <c r="Z71" i="2"/>
  <c r="Z68" i="2"/>
  <c r="Z69" i="2"/>
  <c r="Z70" i="2"/>
  <c r="AB70" i="2" s="1"/>
  <c r="Z67" i="2"/>
  <c r="Z73" i="2"/>
  <c r="AB73" i="2" s="1"/>
  <c r="Z72" i="2"/>
  <c r="AB72" i="2" s="1"/>
  <c r="Q66" i="2"/>
  <c r="Q68" i="2"/>
  <c r="S68" i="2" s="1"/>
  <c r="Q69" i="2"/>
  <c r="S69" i="2" s="1"/>
  <c r="Q70" i="2"/>
  <c r="Q67" i="2"/>
  <c r="Q71" i="2"/>
  <c r="Q73" i="2"/>
  <c r="Q72" i="2"/>
  <c r="AA21" i="9"/>
  <c r="AC21" i="9" s="1"/>
  <c r="AA31" i="9"/>
  <c r="AC31" i="9" s="1"/>
  <c r="AA26" i="9"/>
  <c r="AC26" i="9" s="1"/>
  <c r="AA28" i="9"/>
  <c r="AC28" i="9" s="1"/>
  <c r="AA22" i="9"/>
  <c r="AC22" i="9" s="1"/>
  <c r="AA20" i="9"/>
  <c r="AC20" i="9" s="1"/>
  <c r="AA24" i="9"/>
  <c r="AC24" i="9" s="1"/>
  <c r="AA29" i="9"/>
  <c r="AC29" i="9" s="1"/>
  <c r="AA18" i="9"/>
  <c r="AC18" i="9" s="1"/>
  <c r="AA19" i="9"/>
  <c r="AC19" i="9" s="1"/>
  <c r="AA27" i="9"/>
  <c r="AC27" i="9" s="1"/>
  <c r="AA30" i="9"/>
  <c r="AC30" i="9" s="1"/>
  <c r="AA23" i="9"/>
  <c r="AC23" i="9" s="1"/>
  <c r="AA25" i="9"/>
  <c r="AC25" i="9" s="1"/>
  <c r="O27" i="2"/>
  <c r="O23" i="2"/>
  <c r="O24" i="2"/>
  <c r="O25" i="2"/>
  <c r="O26" i="2"/>
  <c r="R25" i="2"/>
  <c r="R26" i="2"/>
  <c r="R27" i="2"/>
  <c r="R23" i="2"/>
  <c r="R24" i="2"/>
  <c r="AA25" i="2"/>
  <c r="AA26" i="2"/>
  <c r="AA27" i="2"/>
  <c r="AA23" i="2"/>
  <c r="AA24" i="2"/>
  <c r="L23" i="2"/>
  <c r="L24" i="2"/>
  <c r="L25" i="2"/>
  <c r="L26" i="2"/>
  <c r="L27" i="2"/>
  <c r="AD24" i="2"/>
  <c r="AD25" i="2"/>
  <c r="AD26" i="2"/>
  <c r="AD27" i="2"/>
  <c r="AD23" i="2"/>
  <c r="AC25" i="2"/>
  <c r="AC26" i="2"/>
  <c r="AC27" i="2"/>
  <c r="AC23" i="2"/>
  <c r="AC24" i="2"/>
  <c r="F27" i="2"/>
  <c r="F24" i="2"/>
  <c r="F25" i="2"/>
  <c r="F26" i="2"/>
  <c r="F23" i="2"/>
  <c r="X26" i="2"/>
  <c r="X27" i="2"/>
  <c r="X23" i="2"/>
  <c r="X24" i="2"/>
  <c r="X25" i="2"/>
  <c r="T24" i="2"/>
  <c r="T25" i="2"/>
  <c r="T26" i="2"/>
  <c r="T27" i="2"/>
  <c r="T23" i="2"/>
  <c r="U23" i="2"/>
  <c r="U24" i="2"/>
  <c r="U25" i="2"/>
  <c r="U26" i="2"/>
  <c r="U27" i="2"/>
  <c r="I26" i="2"/>
  <c r="I23" i="2"/>
  <c r="I24" i="2"/>
  <c r="I25" i="2"/>
  <c r="I27" i="2"/>
  <c r="W27" i="2"/>
  <c r="W23" i="2"/>
  <c r="W24" i="2"/>
  <c r="W25" i="2"/>
  <c r="W26" i="2"/>
  <c r="Y26" i="2" s="1"/>
  <c r="Z24" i="2"/>
  <c r="Z25" i="2"/>
  <c r="Z26" i="2"/>
  <c r="Z27" i="2"/>
  <c r="AB27" i="2" s="1"/>
  <c r="Z23" i="2"/>
  <c r="Q25" i="2"/>
  <c r="Q26" i="2"/>
  <c r="Q27" i="2"/>
  <c r="Q23" i="2"/>
  <c r="Q24" i="2"/>
  <c r="O76" i="2"/>
  <c r="O64" i="2"/>
  <c r="O65" i="2"/>
  <c r="O74" i="2"/>
  <c r="O75" i="2"/>
  <c r="AA74" i="2"/>
  <c r="AA75" i="2"/>
  <c r="AA76" i="2"/>
  <c r="AA64" i="2"/>
  <c r="AA65" i="2"/>
  <c r="T64" i="2"/>
  <c r="T65" i="2"/>
  <c r="T74" i="2"/>
  <c r="T75" i="2"/>
  <c r="T76" i="2"/>
  <c r="R74" i="2"/>
  <c r="R75" i="2"/>
  <c r="R76" i="2"/>
  <c r="R64" i="2"/>
  <c r="R65" i="2"/>
  <c r="L64" i="2"/>
  <c r="L65" i="2"/>
  <c r="L74" i="2"/>
  <c r="L75" i="2"/>
  <c r="L76" i="2"/>
  <c r="AD65" i="2"/>
  <c r="AD74" i="2"/>
  <c r="AD75" i="2"/>
  <c r="AD76" i="2"/>
  <c r="AD64" i="2"/>
  <c r="AC74" i="2"/>
  <c r="AC75" i="2"/>
  <c r="AC76" i="2"/>
  <c r="AC64" i="2"/>
  <c r="AC65" i="2"/>
  <c r="F65" i="2"/>
  <c r="F74" i="2"/>
  <c r="F75" i="2"/>
  <c r="F64" i="2"/>
  <c r="F76" i="2"/>
  <c r="X64" i="2"/>
  <c r="X65" i="2"/>
  <c r="X74" i="2"/>
  <c r="X75" i="2"/>
  <c r="X76" i="2"/>
  <c r="U65" i="2"/>
  <c r="U74" i="2"/>
  <c r="U75" i="2"/>
  <c r="U76" i="2"/>
  <c r="U64" i="2"/>
  <c r="I64" i="2"/>
  <c r="I65" i="2"/>
  <c r="I74" i="2"/>
  <c r="I75" i="2"/>
  <c r="I76" i="2"/>
  <c r="W64" i="2"/>
  <c r="W65" i="2"/>
  <c r="W74" i="2"/>
  <c r="W75" i="2"/>
  <c r="W76" i="2"/>
  <c r="Z76" i="2"/>
  <c r="Z64" i="2"/>
  <c r="Z65" i="2"/>
  <c r="Z74" i="2"/>
  <c r="Z75" i="2"/>
  <c r="Q75" i="2"/>
  <c r="Q76" i="2"/>
  <c r="Q64" i="2"/>
  <c r="Q65" i="2"/>
  <c r="Q74" i="2"/>
  <c r="O50" i="2"/>
  <c r="O51" i="2"/>
  <c r="O52" i="2"/>
  <c r="O54" i="2"/>
  <c r="O53" i="2"/>
  <c r="O49" i="2"/>
  <c r="F51" i="2"/>
  <c r="F52" i="2"/>
  <c r="F49" i="2"/>
  <c r="F53" i="2"/>
  <c r="F54" i="2"/>
  <c r="F50" i="2"/>
  <c r="X50" i="2"/>
  <c r="X51" i="2"/>
  <c r="X52" i="2"/>
  <c r="X53" i="2"/>
  <c r="X49" i="2"/>
  <c r="X54" i="2"/>
  <c r="Z50" i="2"/>
  <c r="Z51" i="2"/>
  <c r="Z52" i="2"/>
  <c r="Z49" i="2"/>
  <c r="Z53" i="2"/>
  <c r="Z54" i="2"/>
  <c r="R49" i="2"/>
  <c r="R54" i="2"/>
  <c r="R50" i="2"/>
  <c r="R51" i="2"/>
  <c r="R52" i="2"/>
  <c r="R53" i="2"/>
  <c r="AA49" i="2"/>
  <c r="AA54" i="2"/>
  <c r="AA50" i="2"/>
  <c r="AA51" i="2"/>
  <c r="AA52" i="2"/>
  <c r="AA53" i="2"/>
  <c r="T53" i="2"/>
  <c r="T54" i="2"/>
  <c r="T49" i="2"/>
  <c r="T52" i="2"/>
  <c r="T50" i="2"/>
  <c r="T51" i="2"/>
  <c r="L50" i="2"/>
  <c r="L51" i="2"/>
  <c r="L52" i="2"/>
  <c r="L53" i="2"/>
  <c r="L49" i="2"/>
  <c r="L54" i="2"/>
  <c r="AD52" i="2"/>
  <c r="AD53" i="2"/>
  <c r="AD49" i="2"/>
  <c r="AD54" i="2"/>
  <c r="AD50" i="2"/>
  <c r="AD51" i="2"/>
  <c r="U52" i="2"/>
  <c r="U53" i="2"/>
  <c r="U54" i="2"/>
  <c r="U49" i="2"/>
  <c r="U51" i="2"/>
  <c r="U50" i="2"/>
  <c r="I51" i="2"/>
  <c r="I52" i="2"/>
  <c r="I53" i="2"/>
  <c r="I49" i="2"/>
  <c r="I54" i="2"/>
  <c r="I50" i="2"/>
  <c r="W50" i="2"/>
  <c r="W51" i="2"/>
  <c r="W52" i="2"/>
  <c r="W53" i="2"/>
  <c r="W49" i="2"/>
  <c r="W54" i="2"/>
  <c r="AC53" i="2"/>
  <c r="AC49" i="2"/>
  <c r="AC54" i="2"/>
  <c r="AC50" i="2"/>
  <c r="AC51" i="2"/>
  <c r="AC52" i="2"/>
  <c r="Q49" i="2"/>
  <c r="Q54" i="2"/>
  <c r="Q50" i="2"/>
  <c r="Q51" i="2"/>
  <c r="Q52" i="2"/>
  <c r="Q53" i="2"/>
  <c r="AC44" i="2"/>
  <c r="AC40" i="2"/>
  <c r="AC42" i="2"/>
  <c r="AC43" i="2"/>
  <c r="AC41" i="2"/>
  <c r="R40" i="2"/>
  <c r="R42" i="2"/>
  <c r="R43" i="2"/>
  <c r="R44" i="2"/>
  <c r="R41" i="2"/>
  <c r="AA40" i="2"/>
  <c r="AA42" i="2"/>
  <c r="AA43" i="2"/>
  <c r="AA44" i="2"/>
  <c r="AA41" i="2"/>
  <c r="T44" i="2"/>
  <c r="T40" i="2"/>
  <c r="T41" i="2"/>
  <c r="T42" i="2"/>
  <c r="T43" i="2"/>
  <c r="U43" i="2"/>
  <c r="U44" i="2"/>
  <c r="U41" i="2"/>
  <c r="U42" i="2"/>
  <c r="U40" i="2"/>
  <c r="I42" i="2"/>
  <c r="I44" i="2"/>
  <c r="I40" i="2"/>
  <c r="I41" i="2"/>
  <c r="I43" i="2"/>
  <c r="W41" i="2"/>
  <c r="W42" i="2"/>
  <c r="W43" i="2"/>
  <c r="W40" i="2"/>
  <c r="W44" i="2"/>
  <c r="L41" i="2"/>
  <c r="L42" i="2"/>
  <c r="L43" i="2"/>
  <c r="L40" i="2"/>
  <c r="L44" i="2"/>
  <c r="AD43" i="2"/>
  <c r="AD44" i="2"/>
  <c r="AD40" i="2"/>
  <c r="AD41" i="2"/>
  <c r="AD42" i="2"/>
  <c r="O41" i="2"/>
  <c r="O42" i="2"/>
  <c r="O43" i="2"/>
  <c r="O44" i="2"/>
  <c r="O40" i="2"/>
  <c r="F42" i="2"/>
  <c r="F43" i="2"/>
  <c r="F40" i="2"/>
  <c r="F41" i="2"/>
  <c r="F44" i="2"/>
  <c r="X41" i="2"/>
  <c r="X43" i="2"/>
  <c r="X44" i="2"/>
  <c r="X40" i="2"/>
  <c r="X42" i="2"/>
  <c r="Z44" i="2"/>
  <c r="Z40" i="2"/>
  <c r="AB40" i="2" s="1"/>
  <c r="Z41" i="2"/>
  <c r="Z42" i="2"/>
  <c r="Z43" i="2"/>
  <c r="Q40" i="2"/>
  <c r="Q41" i="2"/>
  <c r="Q42" i="2"/>
  <c r="Q43" i="2"/>
  <c r="Q44" i="2"/>
  <c r="R30" i="2"/>
  <c r="R33" i="2"/>
  <c r="R22" i="2"/>
  <c r="R31" i="2"/>
  <c r="R28" i="2"/>
  <c r="R32" i="2"/>
  <c r="R29" i="2"/>
  <c r="AA28" i="2"/>
  <c r="AA30" i="2"/>
  <c r="AA22" i="2"/>
  <c r="AA31" i="2"/>
  <c r="AA33" i="2"/>
  <c r="AA29" i="2"/>
  <c r="AA32" i="2"/>
  <c r="T29" i="2"/>
  <c r="T30" i="2"/>
  <c r="T33" i="2"/>
  <c r="T22" i="2"/>
  <c r="T31" i="2"/>
  <c r="T28" i="2"/>
  <c r="T32" i="2"/>
  <c r="L28" i="2"/>
  <c r="L29" i="2"/>
  <c r="L32" i="2"/>
  <c r="L33" i="2"/>
  <c r="L30" i="2"/>
  <c r="L22" i="2"/>
  <c r="L31" i="2"/>
  <c r="AD32" i="2"/>
  <c r="AD29" i="2"/>
  <c r="AD33" i="2"/>
  <c r="AD30" i="2"/>
  <c r="AD22" i="2"/>
  <c r="AD31" i="2"/>
  <c r="AD28" i="2"/>
  <c r="F32" i="2"/>
  <c r="F29" i="2"/>
  <c r="F22" i="2"/>
  <c r="F30" i="2"/>
  <c r="F33" i="2"/>
  <c r="F28" i="2"/>
  <c r="F31" i="2"/>
  <c r="X28" i="2"/>
  <c r="X32" i="2"/>
  <c r="X29" i="2"/>
  <c r="X33" i="2"/>
  <c r="X31" i="2"/>
  <c r="X22" i="2"/>
  <c r="X30" i="2"/>
  <c r="U32" i="2"/>
  <c r="U29" i="2"/>
  <c r="U30" i="2"/>
  <c r="U33" i="2"/>
  <c r="U22" i="2"/>
  <c r="U28" i="2"/>
  <c r="U31" i="2"/>
  <c r="I28" i="2"/>
  <c r="I29" i="2"/>
  <c r="I32" i="2"/>
  <c r="I30" i="2"/>
  <c r="I33" i="2"/>
  <c r="I22" i="2"/>
  <c r="I31" i="2"/>
  <c r="W28" i="2"/>
  <c r="W32" i="2"/>
  <c r="W29" i="2"/>
  <c r="W33" i="2"/>
  <c r="W30" i="2"/>
  <c r="W22" i="2"/>
  <c r="W31" i="2"/>
  <c r="O22" i="2"/>
  <c r="O31" i="2"/>
  <c r="O28" i="2"/>
  <c r="O29" i="2"/>
  <c r="O32" i="2"/>
  <c r="O33" i="2"/>
  <c r="O30" i="2"/>
  <c r="AC29" i="2"/>
  <c r="AC33" i="2"/>
  <c r="AC30" i="2"/>
  <c r="AC22" i="2"/>
  <c r="AC31" i="2"/>
  <c r="AC28" i="2"/>
  <c r="AC32" i="2"/>
  <c r="Z22" i="2"/>
  <c r="Z31" i="2"/>
  <c r="Z28" i="2"/>
  <c r="Z32" i="2"/>
  <c r="Z29" i="2"/>
  <c r="Z30" i="2"/>
  <c r="Z33" i="2"/>
  <c r="Q22" i="2"/>
  <c r="S22" i="2" s="1"/>
  <c r="Q31" i="2"/>
  <c r="Q28" i="2"/>
  <c r="Q29" i="2"/>
  <c r="Q32" i="2"/>
  <c r="Q33" i="2"/>
  <c r="Q30" i="2"/>
  <c r="R78" i="2"/>
  <c r="R21" i="2"/>
  <c r="R14" i="2"/>
  <c r="R16" i="2"/>
  <c r="R35" i="2"/>
  <c r="R77" i="2"/>
  <c r="R58" i="2"/>
  <c r="R45" i="2"/>
  <c r="R15" i="2"/>
  <c r="R56" i="2"/>
  <c r="R39" i="2"/>
  <c r="R47" i="2"/>
  <c r="R17" i="2"/>
  <c r="R34" i="2"/>
  <c r="R13" i="2"/>
  <c r="R37" i="2"/>
  <c r="R20" i="2"/>
  <c r="R82" i="2"/>
  <c r="R46" i="2"/>
  <c r="R36" i="2"/>
  <c r="R79" i="2"/>
  <c r="R55" i="2"/>
  <c r="R19" i="2"/>
  <c r="R38" i="2"/>
  <c r="R80" i="2"/>
  <c r="R81" i="2"/>
  <c r="R12" i="2"/>
  <c r="R48" i="2"/>
  <c r="R57" i="2"/>
  <c r="R63" i="2"/>
  <c r="R18" i="2"/>
  <c r="T46" i="2"/>
  <c r="T15" i="2"/>
  <c r="T19" i="2"/>
  <c r="T48" i="2"/>
  <c r="T21" i="2"/>
  <c r="T13" i="2"/>
  <c r="T57" i="2"/>
  <c r="T45" i="2"/>
  <c r="T36" i="2"/>
  <c r="T34" i="2"/>
  <c r="T55" i="2"/>
  <c r="T47" i="2"/>
  <c r="T35" i="2"/>
  <c r="T37" i="2"/>
  <c r="T81" i="2"/>
  <c r="T14" i="2"/>
  <c r="T16" i="2"/>
  <c r="T77" i="2"/>
  <c r="T56" i="2"/>
  <c r="T63" i="2"/>
  <c r="T17" i="2"/>
  <c r="T58" i="2"/>
  <c r="T78" i="2"/>
  <c r="T39" i="2"/>
  <c r="T38" i="2"/>
  <c r="T82" i="2"/>
  <c r="T20" i="2"/>
  <c r="T80" i="2"/>
  <c r="T79" i="2"/>
  <c r="T12" i="2"/>
  <c r="T18" i="2"/>
  <c r="L47" i="2"/>
  <c r="L81" i="2"/>
  <c r="L48" i="2"/>
  <c r="L17" i="2"/>
  <c r="L80" i="2"/>
  <c r="L34" i="2"/>
  <c r="L46" i="2"/>
  <c r="L36" i="2"/>
  <c r="L16" i="2"/>
  <c r="L77" i="2"/>
  <c r="L39" i="2"/>
  <c r="L20" i="2"/>
  <c r="L56" i="2"/>
  <c r="L38" i="2"/>
  <c r="L13" i="2"/>
  <c r="L19" i="2"/>
  <c r="L21" i="2"/>
  <c r="L82" i="2"/>
  <c r="L78" i="2"/>
  <c r="L12" i="2"/>
  <c r="L45" i="2"/>
  <c r="L15" i="2"/>
  <c r="L79" i="2"/>
  <c r="L55" i="2"/>
  <c r="L63" i="2"/>
  <c r="L57" i="2"/>
  <c r="L37" i="2"/>
  <c r="L14" i="2"/>
  <c r="L18" i="2"/>
  <c r="L35" i="2"/>
  <c r="L58" i="2"/>
  <c r="AD77" i="2"/>
  <c r="AD16" i="2"/>
  <c r="AD57" i="2"/>
  <c r="AD38" i="2"/>
  <c r="AD80" i="2"/>
  <c r="AD46" i="2"/>
  <c r="AD47" i="2"/>
  <c r="AD20" i="2"/>
  <c r="AD39" i="2"/>
  <c r="AD17" i="2"/>
  <c r="AD19" i="2"/>
  <c r="AD14" i="2"/>
  <c r="AD37" i="2"/>
  <c r="AD78" i="2"/>
  <c r="AD15" i="2"/>
  <c r="AD34" i="2"/>
  <c r="AD55" i="2"/>
  <c r="AD48" i="2"/>
  <c r="AD36" i="2"/>
  <c r="AD58" i="2"/>
  <c r="AD45" i="2"/>
  <c r="AD35" i="2"/>
  <c r="AD13" i="2"/>
  <c r="AD18" i="2"/>
  <c r="AD79" i="2"/>
  <c r="AD63" i="2"/>
  <c r="AD81" i="2"/>
  <c r="AD12" i="2"/>
  <c r="AD21" i="2"/>
  <c r="AD82" i="2"/>
  <c r="AD56" i="2"/>
  <c r="AG17" i="9"/>
  <c r="AI17" i="9" s="1"/>
  <c r="AG37" i="9"/>
  <c r="AI37" i="9" s="1"/>
  <c r="AG33" i="9"/>
  <c r="AI33" i="9" s="1"/>
  <c r="AG35" i="9"/>
  <c r="AI35" i="9" s="1"/>
  <c r="AG34" i="9"/>
  <c r="AI34" i="9" s="1"/>
  <c r="AG39" i="9"/>
  <c r="AI39" i="9" s="1"/>
  <c r="AG15" i="9"/>
  <c r="AI15" i="9" s="1"/>
  <c r="AG12" i="9"/>
  <c r="AG13" i="9"/>
  <c r="AI13" i="9" s="1"/>
  <c r="AG14" i="9"/>
  <c r="AI14" i="9" s="1"/>
  <c r="AG41" i="9"/>
  <c r="AI41" i="9" s="1"/>
  <c r="AG40" i="9"/>
  <c r="AI40" i="9" s="1"/>
  <c r="AG36" i="9"/>
  <c r="AI36" i="9" s="1"/>
  <c r="AG38" i="9"/>
  <c r="AI38" i="9" s="1"/>
  <c r="AG32" i="9"/>
  <c r="AI32" i="9" s="1"/>
  <c r="AG16" i="9"/>
  <c r="AI16" i="9" s="1"/>
  <c r="AA13" i="2"/>
  <c r="AA38" i="2"/>
  <c r="AA46" i="2"/>
  <c r="AA17" i="2"/>
  <c r="AA47" i="2"/>
  <c r="AA80" i="2"/>
  <c r="AA36" i="2"/>
  <c r="AA15" i="2"/>
  <c r="AA34" i="2"/>
  <c r="AA18" i="2"/>
  <c r="AA37" i="2"/>
  <c r="AA56" i="2"/>
  <c r="AA79" i="2"/>
  <c r="AA35" i="2"/>
  <c r="AA81" i="2"/>
  <c r="AA39" i="2"/>
  <c r="AA82" i="2"/>
  <c r="AA48" i="2"/>
  <c r="AA20" i="2"/>
  <c r="AA19" i="2"/>
  <c r="AA78" i="2"/>
  <c r="AA58" i="2"/>
  <c r="AA57" i="2"/>
  <c r="AA12" i="2"/>
  <c r="AA21" i="2"/>
  <c r="AA77" i="2"/>
  <c r="AA55" i="2"/>
  <c r="AA16" i="2"/>
  <c r="AA45" i="2"/>
  <c r="AA63" i="2"/>
  <c r="AA14" i="2"/>
  <c r="F35" i="2"/>
  <c r="F77" i="2"/>
  <c r="F46" i="2"/>
  <c r="F58" i="2"/>
  <c r="F21" i="2"/>
  <c r="F82" i="2"/>
  <c r="F37" i="2"/>
  <c r="F39" i="2"/>
  <c r="F80" i="2"/>
  <c r="F47" i="2"/>
  <c r="F48" i="2"/>
  <c r="F17" i="2"/>
  <c r="F19" i="2"/>
  <c r="F13" i="2"/>
  <c r="F56" i="2"/>
  <c r="F79" i="2"/>
  <c r="F16" i="2"/>
  <c r="F14" i="2"/>
  <c r="F34" i="2"/>
  <c r="F15" i="2"/>
  <c r="F57" i="2"/>
  <c r="F55" i="2"/>
  <c r="F78" i="2"/>
  <c r="F12" i="2"/>
  <c r="F18" i="2"/>
  <c r="F45" i="2"/>
  <c r="F36" i="2"/>
  <c r="F63" i="2"/>
  <c r="F20" i="2"/>
  <c r="F81" i="2"/>
  <c r="F38" i="2"/>
  <c r="X13" i="2"/>
  <c r="X77" i="2"/>
  <c r="X18" i="2"/>
  <c r="X47" i="2"/>
  <c r="X58" i="2"/>
  <c r="X82" i="2"/>
  <c r="X17" i="2"/>
  <c r="X34" i="2"/>
  <c r="X80" i="2"/>
  <c r="X46" i="2"/>
  <c r="X56" i="2"/>
  <c r="X79" i="2"/>
  <c r="X81" i="2"/>
  <c r="X15" i="2"/>
  <c r="X39" i="2"/>
  <c r="X36" i="2"/>
  <c r="X48" i="2"/>
  <c r="X35" i="2"/>
  <c r="X19" i="2"/>
  <c r="X14" i="2"/>
  <c r="X55" i="2"/>
  <c r="X20" i="2"/>
  <c r="X57" i="2"/>
  <c r="X16" i="2"/>
  <c r="X45" i="2"/>
  <c r="X38" i="2"/>
  <c r="X78" i="2"/>
  <c r="X63" i="2"/>
  <c r="X21" i="2"/>
  <c r="X12" i="2"/>
  <c r="X37" i="2"/>
  <c r="X17" i="9"/>
  <c r="Z17" i="9" s="1"/>
  <c r="X38" i="9"/>
  <c r="Z38" i="9" s="1"/>
  <c r="X36" i="9"/>
  <c r="Z36" i="9" s="1"/>
  <c r="X16" i="9"/>
  <c r="Z16" i="9" s="1"/>
  <c r="X33" i="9"/>
  <c r="Z33" i="9" s="1"/>
  <c r="X32" i="9"/>
  <c r="Z32" i="9" s="1"/>
  <c r="X13" i="9"/>
  <c r="Z13" i="9" s="1"/>
  <c r="X41" i="9"/>
  <c r="Z41" i="9" s="1"/>
  <c r="X40" i="9"/>
  <c r="Z40" i="9" s="1"/>
  <c r="X34" i="9"/>
  <c r="Z34" i="9" s="1"/>
  <c r="X12" i="9"/>
  <c r="X14" i="9"/>
  <c r="Z14" i="9" s="1"/>
  <c r="X15" i="9"/>
  <c r="Z15" i="9" s="1"/>
  <c r="X35" i="9"/>
  <c r="Z35" i="9" s="1"/>
  <c r="X39" i="9"/>
  <c r="Z39" i="9" s="1"/>
  <c r="X37" i="9"/>
  <c r="Z37" i="9" s="1"/>
  <c r="O35" i="2"/>
  <c r="O46" i="2"/>
  <c r="O34" i="2"/>
  <c r="O78" i="2"/>
  <c r="O20" i="2"/>
  <c r="O37" i="2"/>
  <c r="O16" i="2"/>
  <c r="O82" i="2"/>
  <c r="O39" i="2"/>
  <c r="O58" i="2"/>
  <c r="O81" i="2"/>
  <c r="O14" i="2"/>
  <c r="O48" i="2"/>
  <c r="O80" i="2"/>
  <c r="O79" i="2"/>
  <c r="O38" i="2"/>
  <c r="O13" i="2"/>
  <c r="O57" i="2"/>
  <c r="O45" i="2"/>
  <c r="O17" i="2"/>
  <c r="O77" i="2"/>
  <c r="O21" i="2"/>
  <c r="O47" i="2"/>
  <c r="O18" i="2"/>
  <c r="O19" i="2"/>
  <c r="O63" i="2"/>
  <c r="O56" i="2"/>
  <c r="O15" i="2"/>
  <c r="O55" i="2"/>
  <c r="O12" i="2"/>
  <c r="O36" i="2"/>
  <c r="I16" i="9"/>
  <c r="I15" i="9"/>
  <c r="I14" i="9"/>
  <c r="I38" i="9"/>
  <c r="I17" i="9"/>
  <c r="I33" i="9"/>
  <c r="I41" i="9"/>
  <c r="I40" i="9"/>
  <c r="I35" i="9"/>
  <c r="I39" i="9"/>
  <c r="I13" i="9"/>
  <c r="I32" i="9"/>
  <c r="I36" i="9"/>
  <c r="I37" i="9"/>
  <c r="I34" i="9"/>
  <c r="AD38" i="9"/>
  <c r="AF38" i="9" s="1"/>
  <c r="AD14" i="9"/>
  <c r="AF14" i="9" s="1"/>
  <c r="AD41" i="9"/>
  <c r="AF41" i="9" s="1"/>
  <c r="AD16" i="9"/>
  <c r="AF16" i="9" s="1"/>
  <c r="AD36" i="9"/>
  <c r="AF36" i="9" s="1"/>
  <c r="AD35" i="9"/>
  <c r="AF35" i="9" s="1"/>
  <c r="AD13" i="9"/>
  <c r="AF13" i="9" s="1"/>
  <c r="AD39" i="9"/>
  <c r="AF39" i="9" s="1"/>
  <c r="AD12" i="9"/>
  <c r="AD15" i="9"/>
  <c r="AF15" i="9" s="1"/>
  <c r="AD34" i="9"/>
  <c r="AF34" i="9" s="1"/>
  <c r="AD33" i="9"/>
  <c r="AF33" i="9" s="1"/>
  <c r="AD17" i="9"/>
  <c r="AF17" i="9" s="1"/>
  <c r="AD32" i="9"/>
  <c r="AF32" i="9" s="1"/>
  <c r="AD37" i="9"/>
  <c r="AF37" i="9" s="1"/>
  <c r="AD40" i="9"/>
  <c r="AF40" i="9" s="1"/>
  <c r="U35" i="2"/>
  <c r="U57" i="2"/>
  <c r="U14" i="2"/>
  <c r="U18" i="2"/>
  <c r="U15" i="2"/>
  <c r="U39" i="2"/>
  <c r="U77" i="2"/>
  <c r="U46" i="2"/>
  <c r="U36" i="2"/>
  <c r="U13" i="2"/>
  <c r="U79" i="2"/>
  <c r="U45" i="2"/>
  <c r="U55" i="2"/>
  <c r="U34" i="2"/>
  <c r="U80" i="2"/>
  <c r="U38" i="2"/>
  <c r="U81" i="2"/>
  <c r="U16" i="2"/>
  <c r="U17" i="2"/>
  <c r="U21" i="2"/>
  <c r="U20" i="2"/>
  <c r="U82" i="2"/>
  <c r="U37" i="2"/>
  <c r="U56" i="2"/>
  <c r="U12" i="2"/>
  <c r="U47" i="2"/>
  <c r="U78" i="2"/>
  <c r="U58" i="2"/>
  <c r="U19" i="2"/>
  <c r="U48" i="2"/>
  <c r="U63" i="2"/>
  <c r="I35" i="2"/>
  <c r="I55" i="2"/>
  <c r="I48" i="2"/>
  <c r="I37" i="2"/>
  <c r="I80" i="2"/>
  <c r="I18" i="2"/>
  <c r="I16" i="2"/>
  <c r="I15" i="2"/>
  <c r="I56" i="2"/>
  <c r="I20" i="2"/>
  <c r="I58" i="2"/>
  <c r="I17" i="2"/>
  <c r="I63" i="2"/>
  <c r="I19" i="2"/>
  <c r="I14" i="2"/>
  <c r="I82" i="2"/>
  <c r="I12" i="2"/>
  <c r="I39" i="2"/>
  <c r="I47" i="2"/>
  <c r="I13" i="2"/>
  <c r="I46" i="2"/>
  <c r="I78" i="2"/>
  <c r="I79" i="2"/>
  <c r="I21" i="2"/>
  <c r="I36" i="2"/>
  <c r="I77" i="2"/>
  <c r="I45" i="2"/>
  <c r="I57" i="2"/>
  <c r="I81" i="2"/>
  <c r="I38" i="2"/>
  <c r="I34" i="2"/>
  <c r="U15" i="9"/>
  <c r="W15" i="9" s="1"/>
  <c r="U36" i="9"/>
  <c r="W36" i="9" s="1"/>
  <c r="U40" i="9"/>
  <c r="W40" i="9" s="1"/>
  <c r="U35" i="9"/>
  <c r="W35" i="9" s="1"/>
  <c r="U37" i="9"/>
  <c r="W37" i="9" s="1"/>
  <c r="U12" i="9"/>
  <c r="U39" i="9"/>
  <c r="W39" i="9" s="1"/>
  <c r="U14" i="9"/>
  <c r="W14" i="9" s="1"/>
  <c r="U16" i="9"/>
  <c r="W16" i="9" s="1"/>
  <c r="U38" i="9"/>
  <c r="W38" i="9" s="1"/>
  <c r="U32" i="9"/>
  <c r="W32" i="9" s="1"/>
  <c r="U34" i="9"/>
  <c r="W34" i="9" s="1"/>
  <c r="U33" i="9"/>
  <c r="W33" i="9" s="1"/>
  <c r="U41" i="9"/>
  <c r="W41" i="9" s="1"/>
  <c r="U17" i="9"/>
  <c r="W17" i="9" s="1"/>
  <c r="U13" i="9"/>
  <c r="W13" i="9" s="1"/>
  <c r="W57" i="2"/>
  <c r="W78" i="2"/>
  <c r="W16" i="2"/>
  <c r="W38" i="2"/>
  <c r="W19" i="2"/>
  <c r="W15" i="2"/>
  <c r="W37" i="2"/>
  <c r="W18" i="2"/>
  <c r="Y18" i="2" s="1"/>
  <c r="W45" i="2"/>
  <c r="W34" i="2"/>
  <c r="W20" i="2"/>
  <c r="Y20" i="2" s="1"/>
  <c r="W46" i="2"/>
  <c r="W55" i="2"/>
  <c r="W36" i="2"/>
  <c r="W17" i="2"/>
  <c r="W79" i="2"/>
  <c r="W14" i="2"/>
  <c r="W82" i="2"/>
  <c r="W48" i="2"/>
  <c r="W58" i="2"/>
  <c r="W77" i="2"/>
  <c r="W39" i="2"/>
  <c r="W63" i="2"/>
  <c r="W47" i="2"/>
  <c r="W56" i="2"/>
  <c r="W12" i="2"/>
  <c r="W81" i="2"/>
  <c r="W80" i="2"/>
  <c r="W13" i="2"/>
  <c r="W35" i="2"/>
  <c r="W21" i="2"/>
  <c r="AC48" i="2"/>
  <c r="AC58" i="2"/>
  <c r="AC63" i="2"/>
  <c r="AC81" i="2"/>
  <c r="AC36" i="2"/>
  <c r="AC56" i="2"/>
  <c r="AC18" i="2"/>
  <c r="AC13" i="2"/>
  <c r="AC15" i="2"/>
  <c r="AC47" i="2"/>
  <c r="AC39" i="2"/>
  <c r="AC14" i="2"/>
  <c r="AC46" i="2"/>
  <c r="AC34" i="2"/>
  <c r="AC20" i="2"/>
  <c r="AC45" i="2"/>
  <c r="AC57" i="2"/>
  <c r="AC78" i="2"/>
  <c r="AC82" i="2"/>
  <c r="AC55" i="2"/>
  <c r="AC37" i="2"/>
  <c r="AC17" i="2"/>
  <c r="AC79" i="2"/>
  <c r="AC16" i="2"/>
  <c r="AC19" i="2"/>
  <c r="AC77" i="2"/>
  <c r="AC21" i="2"/>
  <c r="AC35" i="2"/>
  <c r="AC12" i="2"/>
  <c r="AC38" i="2"/>
  <c r="AE38" i="2" s="1"/>
  <c r="AC80" i="2"/>
  <c r="Z77" i="2"/>
  <c r="Z58" i="2"/>
  <c r="Z46" i="2"/>
  <c r="Z15" i="2"/>
  <c r="Z38" i="2"/>
  <c r="Z36" i="2"/>
  <c r="Z17" i="2"/>
  <c r="Z80" i="2"/>
  <c r="Z37" i="2"/>
  <c r="Z47" i="2"/>
  <c r="Z16" i="2"/>
  <c r="Z19" i="2"/>
  <c r="Z48" i="2"/>
  <c r="Z45" i="2"/>
  <c r="Z82" i="2"/>
  <c r="Z81" i="2"/>
  <c r="AB81" i="2" s="1"/>
  <c r="Z20" i="2"/>
  <c r="Z18" i="2"/>
  <c r="Z34" i="2"/>
  <c r="Z79" i="2"/>
  <c r="Z55" i="2"/>
  <c r="Z14" i="2"/>
  <c r="Z57" i="2"/>
  <c r="Z39" i="2"/>
  <c r="Z63" i="2"/>
  <c r="Z56" i="2"/>
  <c r="Z21" i="2"/>
  <c r="Z13" i="2"/>
  <c r="Z78" i="2"/>
  <c r="Z35" i="2"/>
  <c r="Z12" i="2"/>
  <c r="Q48" i="2"/>
  <c r="Q55" i="2"/>
  <c r="Q78" i="2"/>
  <c r="Q15" i="2"/>
  <c r="Q82" i="2"/>
  <c r="Q81" i="2"/>
  <c r="Q35" i="2"/>
  <c r="Q13" i="2"/>
  <c r="Q18" i="2"/>
  <c r="Q56" i="2"/>
  <c r="Q77" i="2"/>
  <c r="Q57" i="2"/>
  <c r="Q14" i="2"/>
  <c r="Q63" i="2"/>
  <c r="Q16" i="2"/>
  <c r="Q19" i="2"/>
  <c r="Q58" i="2"/>
  <c r="Q47" i="2"/>
  <c r="Q80" i="2"/>
  <c r="Q21" i="2"/>
  <c r="Q46" i="2"/>
  <c r="Q38" i="2"/>
  <c r="Q45" i="2"/>
  <c r="Q79" i="2"/>
  <c r="Q37" i="2"/>
  <c r="Q20" i="2"/>
  <c r="Q12" i="2"/>
  <c r="Q36" i="2"/>
  <c r="Q34" i="2"/>
  <c r="Q17" i="2"/>
  <c r="Q39" i="2"/>
  <c r="AA34" i="9"/>
  <c r="AC34" i="9" s="1"/>
  <c r="AA38" i="9"/>
  <c r="AC38" i="9" s="1"/>
  <c r="AA17" i="9"/>
  <c r="AC17" i="9" s="1"/>
  <c r="AA35" i="9"/>
  <c r="AC35" i="9" s="1"/>
  <c r="AA16" i="9"/>
  <c r="AC16" i="9" s="1"/>
  <c r="AA39" i="9"/>
  <c r="AC39" i="9" s="1"/>
  <c r="AA13" i="9"/>
  <c r="AC13" i="9" s="1"/>
  <c r="AA41" i="9"/>
  <c r="AC41" i="9" s="1"/>
  <c r="AA32" i="9"/>
  <c r="AC32" i="9" s="1"/>
  <c r="AA36" i="9"/>
  <c r="AC36" i="9" s="1"/>
  <c r="AA14" i="9"/>
  <c r="AC14" i="9" s="1"/>
  <c r="AA40" i="9"/>
  <c r="AC40" i="9" s="1"/>
  <c r="AA12" i="9"/>
  <c r="AA15" i="9"/>
  <c r="AC15" i="9" s="1"/>
  <c r="AA37" i="9"/>
  <c r="AC37" i="9" s="1"/>
  <c r="AA33" i="9"/>
  <c r="AC33" i="9" s="1"/>
  <c r="S56" i="2" l="1"/>
  <c r="AE45" i="2"/>
  <c r="AE80" i="2"/>
  <c r="AB66" i="2"/>
  <c r="S27" i="2"/>
  <c r="S31" i="2"/>
  <c r="AE74" i="2"/>
  <c r="AE67" i="2"/>
  <c r="V70" i="2"/>
  <c r="S73" i="2"/>
  <c r="AE73" i="2"/>
  <c r="S67" i="2"/>
  <c r="Y73" i="2"/>
  <c r="AB69" i="2"/>
  <c r="Y68" i="2"/>
  <c r="AE72" i="2"/>
  <c r="AB26" i="2"/>
  <c r="S30" i="2"/>
  <c r="V24" i="2"/>
  <c r="Y27" i="2"/>
  <c r="S32" i="2"/>
  <c r="AB32" i="2"/>
  <c r="S43" i="2"/>
  <c r="Y40" i="2"/>
  <c r="AE64" i="2"/>
  <c r="S23" i="2"/>
  <c r="AE23" i="2"/>
  <c r="S72" i="2"/>
  <c r="AE68" i="2"/>
  <c r="S70" i="2"/>
  <c r="Y67" i="2"/>
  <c r="Y33" i="2"/>
  <c r="AE41" i="2"/>
  <c r="S50" i="2"/>
  <c r="AE53" i="2"/>
  <c r="AB76" i="2"/>
  <c r="S54" i="2"/>
  <c r="Y54" i="2"/>
  <c r="Y71" i="2"/>
  <c r="K28" i="9"/>
  <c r="L28" i="9" s="1"/>
  <c r="N28" i="9" s="1"/>
  <c r="O28" i="9" s="1"/>
  <c r="Q28" i="9" s="1"/>
  <c r="R28" i="9" s="1"/>
  <c r="T28" i="9" s="1"/>
  <c r="AB24" i="2"/>
  <c r="Y66" i="2"/>
  <c r="AE71" i="2"/>
  <c r="V67" i="2"/>
  <c r="Y69" i="2"/>
  <c r="G67" i="2"/>
  <c r="J67" i="2" s="1"/>
  <c r="K67" i="2" s="1"/>
  <c r="M67" i="2" s="1"/>
  <c r="N67" i="2" s="1"/>
  <c r="P67" i="2" s="1"/>
  <c r="V72" i="2"/>
  <c r="K24" i="9"/>
  <c r="L24" i="9" s="1"/>
  <c r="N24" i="9" s="1"/>
  <c r="O24" i="9" s="1"/>
  <c r="Q24" i="9" s="1"/>
  <c r="R24" i="9" s="1"/>
  <c r="T24" i="9" s="1"/>
  <c r="K27" i="9"/>
  <c r="L27" i="9" s="1"/>
  <c r="N27" i="9" s="1"/>
  <c r="O27" i="9" s="1"/>
  <c r="Q27" i="9" s="1"/>
  <c r="R27" i="9" s="1"/>
  <c r="T27" i="9" s="1"/>
  <c r="G70" i="2"/>
  <c r="J70" i="2" s="1"/>
  <c r="K70" i="2" s="1"/>
  <c r="M70" i="2" s="1"/>
  <c r="N70" i="2" s="1"/>
  <c r="P70" i="2" s="1"/>
  <c r="G71" i="2"/>
  <c r="J71" i="2" s="1"/>
  <c r="K71" i="2" s="1"/>
  <c r="M71" i="2" s="1"/>
  <c r="N71" i="2" s="1"/>
  <c r="P71" i="2" s="1"/>
  <c r="G72" i="2"/>
  <c r="J72" i="2" s="1"/>
  <c r="K72" i="2" s="1"/>
  <c r="M72" i="2" s="1"/>
  <c r="N72" i="2" s="1"/>
  <c r="P72" i="2" s="1"/>
  <c r="AB68" i="2"/>
  <c r="K19" i="9"/>
  <c r="L19" i="9" s="1"/>
  <c r="N19" i="9" s="1"/>
  <c r="O19" i="9" s="1"/>
  <c r="Q19" i="9" s="1"/>
  <c r="R19" i="9" s="1"/>
  <c r="T19" i="9" s="1"/>
  <c r="S26" i="2"/>
  <c r="S71" i="2"/>
  <c r="AB67" i="2"/>
  <c r="G68" i="2"/>
  <c r="J68" i="2" s="1"/>
  <c r="K68" i="2" s="1"/>
  <c r="M68" i="2" s="1"/>
  <c r="N68" i="2" s="1"/>
  <c r="P68" i="2" s="1"/>
  <c r="V69" i="2"/>
  <c r="K20" i="9"/>
  <c r="L20" i="9" s="1"/>
  <c r="N20" i="9" s="1"/>
  <c r="O20" i="9" s="1"/>
  <c r="Q20" i="9" s="1"/>
  <c r="R20" i="9" s="1"/>
  <c r="T20" i="9" s="1"/>
  <c r="K21" i="9"/>
  <c r="L21" i="9" s="1"/>
  <c r="N21" i="9" s="1"/>
  <c r="O21" i="9" s="1"/>
  <c r="Q21" i="9" s="1"/>
  <c r="R21" i="9" s="1"/>
  <c r="T21" i="9" s="1"/>
  <c r="K31" i="9"/>
  <c r="L31" i="9" s="1"/>
  <c r="N31" i="9" s="1"/>
  <c r="O31" i="9" s="1"/>
  <c r="Q31" i="9" s="1"/>
  <c r="R31" i="9" s="1"/>
  <c r="T31" i="9" s="1"/>
  <c r="V66" i="2"/>
  <c r="K23" i="9"/>
  <c r="L23" i="9" s="1"/>
  <c r="N23" i="9" s="1"/>
  <c r="O23" i="9" s="1"/>
  <c r="Q23" i="9" s="1"/>
  <c r="R23" i="9" s="1"/>
  <c r="T23" i="9" s="1"/>
  <c r="AE69" i="2"/>
  <c r="K25" i="9"/>
  <c r="L25" i="9" s="1"/>
  <c r="N25" i="9" s="1"/>
  <c r="O25" i="9" s="1"/>
  <c r="Q25" i="9" s="1"/>
  <c r="R25" i="9" s="1"/>
  <c r="T25" i="9" s="1"/>
  <c r="Y24" i="2"/>
  <c r="AB71" i="2"/>
  <c r="G66" i="2"/>
  <c r="J66" i="2" s="1"/>
  <c r="K66" i="2" s="1"/>
  <c r="M66" i="2" s="1"/>
  <c r="N66" i="2" s="1"/>
  <c r="P66" i="2" s="1"/>
  <c r="V73" i="2"/>
  <c r="K29" i="9"/>
  <c r="L29" i="9" s="1"/>
  <c r="N29" i="9" s="1"/>
  <c r="O29" i="9" s="1"/>
  <c r="Q29" i="9" s="1"/>
  <c r="R29" i="9" s="1"/>
  <c r="T29" i="9" s="1"/>
  <c r="AJ29" i="9"/>
  <c r="K18" i="9"/>
  <c r="L18" i="9" s="1"/>
  <c r="N18" i="9" s="1"/>
  <c r="O18" i="9" s="1"/>
  <c r="Q18" i="9" s="1"/>
  <c r="R18" i="9" s="1"/>
  <c r="T18" i="9" s="1"/>
  <c r="K22" i="9"/>
  <c r="L22" i="9" s="1"/>
  <c r="N22" i="9" s="1"/>
  <c r="O22" i="9" s="1"/>
  <c r="Q22" i="9" s="1"/>
  <c r="R22" i="9" s="1"/>
  <c r="T22" i="9" s="1"/>
  <c r="K30" i="9"/>
  <c r="L30" i="9" s="1"/>
  <c r="N30" i="9" s="1"/>
  <c r="O30" i="9" s="1"/>
  <c r="Q30" i="9" s="1"/>
  <c r="R30" i="9" s="1"/>
  <c r="T30" i="9" s="1"/>
  <c r="AE70" i="2"/>
  <c r="G69" i="2"/>
  <c r="J69" i="2" s="1"/>
  <c r="K69" i="2" s="1"/>
  <c r="M69" i="2" s="1"/>
  <c r="N69" i="2" s="1"/>
  <c r="P69" i="2" s="1"/>
  <c r="V71" i="2"/>
  <c r="S24" i="2"/>
  <c r="V23" i="2"/>
  <c r="S66" i="2"/>
  <c r="G73" i="2"/>
  <c r="J73" i="2" s="1"/>
  <c r="K73" i="2" s="1"/>
  <c r="M73" i="2" s="1"/>
  <c r="N73" i="2" s="1"/>
  <c r="P73" i="2" s="1"/>
  <c r="V68" i="2"/>
  <c r="K26" i="9"/>
  <c r="L26" i="9" s="1"/>
  <c r="N26" i="9" s="1"/>
  <c r="O26" i="9" s="1"/>
  <c r="Q26" i="9" s="1"/>
  <c r="R26" i="9" s="1"/>
  <c r="T26" i="9" s="1"/>
  <c r="S76" i="2"/>
  <c r="G23" i="2"/>
  <c r="J23" i="2" s="1"/>
  <c r="K23" i="2" s="1"/>
  <c r="M23" i="2" s="1"/>
  <c r="N23" i="2" s="1"/>
  <c r="P23" i="2" s="1"/>
  <c r="S75" i="2"/>
  <c r="G25" i="2"/>
  <c r="J25" i="2" s="1"/>
  <c r="K25" i="2" s="1"/>
  <c r="M25" i="2" s="1"/>
  <c r="N25" i="2" s="1"/>
  <c r="P25" i="2" s="1"/>
  <c r="AB65" i="2"/>
  <c r="V65" i="2"/>
  <c r="S25" i="2"/>
  <c r="V26" i="2"/>
  <c r="G27" i="2"/>
  <c r="J27" i="2" s="1"/>
  <c r="K27" i="2" s="1"/>
  <c r="M27" i="2" s="1"/>
  <c r="N27" i="2" s="1"/>
  <c r="P27" i="2" s="1"/>
  <c r="Y75" i="2"/>
  <c r="AE24" i="2"/>
  <c r="V49" i="2"/>
  <c r="V52" i="2"/>
  <c r="S74" i="2"/>
  <c r="AB64" i="2"/>
  <c r="AB23" i="2"/>
  <c r="Y23" i="2"/>
  <c r="V25" i="2"/>
  <c r="AE25" i="2"/>
  <c r="AE26" i="2"/>
  <c r="AB25" i="2"/>
  <c r="AE51" i="2"/>
  <c r="AB75" i="2"/>
  <c r="G24" i="2"/>
  <c r="J24" i="2" s="1"/>
  <c r="K24" i="2" s="1"/>
  <c r="M24" i="2" s="1"/>
  <c r="N24" i="2" s="1"/>
  <c r="P24" i="2" s="1"/>
  <c r="G26" i="2"/>
  <c r="J26" i="2" s="1"/>
  <c r="K26" i="2" s="1"/>
  <c r="M26" i="2" s="1"/>
  <c r="N26" i="2" s="1"/>
  <c r="P26" i="2" s="1"/>
  <c r="AE65" i="2"/>
  <c r="S53" i="2"/>
  <c r="Y51" i="2"/>
  <c r="Y64" i="2"/>
  <c r="V74" i="2"/>
  <c r="Y25" i="2"/>
  <c r="V27" i="2"/>
  <c r="AE27" i="2"/>
  <c r="S82" i="2"/>
  <c r="S21" i="2"/>
  <c r="Y45" i="2"/>
  <c r="S42" i="2"/>
  <c r="Y52" i="2"/>
  <c r="AB50" i="2"/>
  <c r="Y74" i="2"/>
  <c r="V64" i="2"/>
  <c r="Y65" i="2"/>
  <c r="G65" i="2"/>
  <c r="J65" i="2" s="1"/>
  <c r="K65" i="2" s="1"/>
  <c r="M65" i="2" s="1"/>
  <c r="N65" i="2" s="1"/>
  <c r="P65" i="2" s="1"/>
  <c r="V76" i="2"/>
  <c r="AE75" i="2"/>
  <c r="AE21" i="2"/>
  <c r="Y53" i="2"/>
  <c r="G74" i="2"/>
  <c r="J74" i="2" s="1"/>
  <c r="K74" i="2" s="1"/>
  <c r="M74" i="2" s="1"/>
  <c r="N74" i="2" s="1"/>
  <c r="P74" i="2" s="1"/>
  <c r="AB31" i="2"/>
  <c r="V44" i="2"/>
  <c r="AE76" i="2"/>
  <c r="V75" i="2"/>
  <c r="AB74" i="2"/>
  <c r="S65" i="2"/>
  <c r="AB41" i="2"/>
  <c r="AB49" i="2"/>
  <c r="S64" i="2"/>
  <c r="G76" i="2"/>
  <c r="J76" i="2" s="1"/>
  <c r="K76" i="2" s="1"/>
  <c r="M76" i="2" s="1"/>
  <c r="N76" i="2" s="1"/>
  <c r="P76" i="2" s="1"/>
  <c r="AE28" i="2"/>
  <c r="Y41" i="2"/>
  <c r="G75" i="2"/>
  <c r="J75" i="2" s="1"/>
  <c r="K75" i="2" s="1"/>
  <c r="M75" i="2" s="1"/>
  <c r="N75" i="2" s="1"/>
  <c r="P75" i="2" s="1"/>
  <c r="V30" i="2"/>
  <c r="Y44" i="2"/>
  <c r="S49" i="2"/>
  <c r="Y49" i="2"/>
  <c r="V53" i="2"/>
  <c r="AB52" i="2"/>
  <c r="Y50" i="2"/>
  <c r="Y76" i="2"/>
  <c r="G64" i="2"/>
  <c r="J64" i="2" s="1"/>
  <c r="K64" i="2" s="1"/>
  <c r="M64" i="2" s="1"/>
  <c r="N64" i="2" s="1"/>
  <c r="P64" i="2" s="1"/>
  <c r="G52" i="2"/>
  <c r="J52" i="2" s="1"/>
  <c r="K52" i="2" s="1"/>
  <c r="M52" i="2" s="1"/>
  <c r="N52" i="2" s="1"/>
  <c r="P52" i="2" s="1"/>
  <c r="G51" i="2"/>
  <c r="J51" i="2" s="1"/>
  <c r="K51" i="2" s="1"/>
  <c r="M51" i="2" s="1"/>
  <c r="N51" i="2" s="1"/>
  <c r="P51" i="2" s="1"/>
  <c r="G49" i="2"/>
  <c r="J49" i="2" s="1"/>
  <c r="K49" i="2" s="1"/>
  <c r="M49" i="2" s="1"/>
  <c r="N49" i="2" s="1"/>
  <c r="P49" i="2" s="1"/>
  <c r="AB53" i="2"/>
  <c r="AB54" i="2"/>
  <c r="S44" i="2"/>
  <c r="V42" i="2"/>
  <c r="AE42" i="2"/>
  <c r="V54" i="2"/>
  <c r="AE29" i="2"/>
  <c r="S41" i="2"/>
  <c r="AE50" i="2"/>
  <c r="G53" i="2"/>
  <c r="J53" i="2" s="1"/>
  <c r="K53" i="2" s="1"/>
  <c r="M53" i="2" s="1"/>
  <c r="N53" i="2" s="1"/>
  <c r="P53" i="2" s="1"/>
  <c r="S52" i="2"/>
  <c r="AE54" i="2"/>
  <c r="G54" i="2"/>
  <c r="J54" i="2" s="1"/>
  <c r="K54" i="2" s="1"/>
  <c r="M54" i="2" s="1"/>
  <c r="N54" i="2" s="1"/>
  <c r="P54" i="2" s="1"/>
  <c r="V51" i="2"/>
  <c r="AB51" i="2"/>
  <c r="S51" i="2"/>
  <c r="AE49" i="2"/>
  <c r="G50" i="2"/>
  <c r="J50" i="2" s="1"/>
  <c r="K50" i="2" s="1"/>
  <c r="M50" i="2" s="1"/>
  <c r="N50" i="2" s="1"/>
  <c r="P50" i="2" s="1"/>
  <c r="AE52" i="2"/>
  <c r="V50" i="2"/>
  <c r="AE31" i="2"/>
  <c r="AB42" i="2"/>
  <c r="S20" i="2"/>
  <c r="AB22" i="2"/>
  <c r="S40" i="2"/>
  <c r="G41" i="2"/>
  <c r="J41" i="2" s="1"/>
  <c r="K41" i="2" s="1"/>
  <c r="M41" i="2" s="1"/>
  <c r="N41" i="2" s="1"/>
  <c r="P41" i="2" s="1"/>
  <c r="V43" i="2"/>
  <c r="AE30" i="2"/>
  <c r="S37" i="2"/>
  <c r="AB80" i="2"/>
  <c r="Y30" i="2"/>
  <c r="AB43" i="2"/>
  <c r="G40" i="2"/>
  <c r="J40" i="2" s="1"/>
  <c r="K40" i="2" s="1"/>
  <c r="M40" i="2" s="1"/>
  <c r="N40" i="2" s="1"/>
  <c r="P40" i="2" s="1"/>
  <c r="AB35" i="2"/>
  <c r="AE14" i="2"/>
  <c r="AE22" i="2"/>
  <c r="AB44" i="2"/>
  <c r="S15" i="2"/>
  <c r="AE58" i="2"/>
  <c r="V58" i="2"/>
  <c r="V13" i="2"/>
  <c r="S29" i="2"/>
  <c r="AE33" i="2"/>
  <c r="G44" i="2"/>
  <c r="J44" i="2" s="1"/>
  <c r="K44" i="2" s="1"/>
  <c r="M44" i="2" s="1"/>
  <c r="N44" i="2" s="1"/>
  <c r="P44" i="2" s="1"/>
  <c r="AE43" i="2"/>
  <c r="Y43" i="2"/>
  <c r="V40" i="2"/>
  <c r="V41" i="2"/>
  <c r="AE40" i="2"/>
  <c r="S33" i="2"/>
  <c r="Y28" i="2"/>
  <c r="V29" i="2"/>
  <c r="G43" i="2"/>
  <c r="J43" i="2" s="1"/>
  <c r="K43" i="2" s="1"/>
  <c r="M43" i="2" s="1"/>
  <c r="N43" i="2" s="1"/>
  <c r="P43" i="2" s="1"/>
  <c r="S80" i="2"/>
  <c r="S78" i="2"/>
  <c r="AB58" i="2"/>
  <c r="V32" i="2"/>
  <c r="G42" i="2"/>
  <c r="J42" i="2" s="1"/>
  <c r="K42" i="2" s="1"/>
  <c r="M42" i="2" s="1"/>
  <c r="N42" i="2" s="1"/>
  <c r="P42" i="2" s="1"/>
  <c r="Y42" i="2"/>
  <c r="AE44" i="2"/>
  <c r="AB28" i="2"/>
  <c r="G32" i="2"/>
  <c r="J32" i="2" s="1"/>
  <c r="K32" i="2" s="1"/>
  <c r="M32" i="2" s="1"/>
  <c r="N32" i="2" s="1"/>
  <c r="P32" i="2" s="1"/>
  <c r="V21" i="2"/>
  <c r="S28" i="2"/>
  <c r="Y31" i="2"/>
  <c r="G28" i="2"/>
  <c r="J28" i="2" s="1"/>
  <c r="K28" i="2" s="1"/>
  <c r="M28" i="2" s="1"/>
  <c r="N28" i="2" s="1"/>
  <c r="P28" i="2" s="1"/>
  <c r="Y22" i="2"/>
  <c r="G22" i="2"/>
  <c r="J22" i="2" s="1"/>
  <c r="K22" i="2" s="1"/>
  <c r="M22" i="2" s="1"/>
  <c r="N22" i="2" s="1"/>
  <c r="P22" i="2" s="1"/>
  <c r="G29" i="2"/>
  <c r="J29" i="2" s="1"/>
  <c r="K29" i="2" s="1"/>
  <c r="M29" i="2" s="1"/>
  <c r="N29" i="2" s="1"/>
  <c r="P29" i="2" s="1"/>
  <c r="AB57" i="2"/>
  <c r="Y13" i="2"/>
  <c r="AB33" i="2"/>
  <c r="V31" i="2"/>
  <c r="AE32" i="2"/>
  <c r="V28" i="2"/>
  <c r="AB14" i="2"/>
  <c r="AB36" i="2"/>
  <c r="AE37" i="2"/>
  <c r="Y80" i="2"/>
  <c r="Y29" i="2"/>
  <c r="G30" i="2"/>
  <c r="J30" i="2" s="1"/>
  <c r="K30" i="2" s="1"/>
  <c r="M30" i="2" s="1"/>
  <c r="N30" i="2" s="1"/>
  <c r="P30" i="2" s="1"/>
  <c r="V22" i="2"/>
  <c r="G31" i="2"/>
  <c r="J31" i="2" s="1"/>
  <c r="K31" i="2" s="1"/>
  <c r="M31" i="2" s="1"/>
  <c r="N31" i="2" s="1"/>
  <c r="P31" i="2" s="1"/>
  <c r="S81" i="2"/>
  <c r="Y48" i="2"/>
  <c r="AB29" i="2"/>
  <c r="Y32" i="2"/>
  <c r="G33" i="2"/>
  <c r="J33" i="2" s="1"/>
  <c r="K33" i="2" s="1"/>
  <c r="M33" i="2" s="1"/>
  <c r="N33" i="2" s="1"/>
  <c r="P33" i="2" s="1"/>
  <c r="V33" i="2"/>
  <c r="AB30" i="2"/>
  <c r="AB46" i="2"/>
  <c r="V35" i="2"/>
  <c r="AE77" i="2"/>
  <c r="S58" i="2"/>
  <c r="S18" i="2"/>
  <c r="AB39" i="2"/>
  <c r="Y35" i="2"/>
  <c r="Y15" i="2"/>
  <c r="AB19" i="2"/>
  <c r="Y82" i="2"/>
  <c r="AB16" i="2"/>
  <c r="S19" i="2"/>
  <c r="S13" i="2"/>
  <c r="AB17" i="2"/>
  <c r="AE17" i="2"/>
  <c r="V37" i="2"/>
  <c r="S55" i="2"/>
  <c r="AB55" i="2"/>
  <c r="AE35" i="2"/>
  <c r="AE55" i="2"/>
  <c r="V38" i="2"/>
  <c r="V16" i="2"/>
  <c r="V46" i="2"/>
  <c r="AB37" i="2"/>
  <c r="AE79" i="2"/>
  <c r="S34" i="2"/>
  <c r="AE39" i="2"/>
  <c r="Y55" i="2"/>
  <c r="S77" i="2"/>
  <c r="AB20" i="2"/>
  <c r="S17" i="2"/>
  <c r="V36" i="2"/>
  <c r="S46" i="2"/>
  <c r="S14" i="2"/>
  <c r="AB13" i="2"/>
  <c r="AB15" i="2"/>
  <c r="AE82" i="2"/>
  <c r="Y78" i="2"/>
  <c r="V39" i="2"/>
  <c r="V45" i="2"/>
  <c r="AB21" i="2"/>
  <c r="AB34" i="2"/>
  <c r="AE78" i="2"/>
  <c r="AE47" i="2"/>
  <c r="Y56" i="2"/>
  <c r="Y14" i="2"/>
  <c r="AG15" i="2"/>
  <c r="S48" i="2"/>
  <c r="S79" i="2"/>
  <c r="AB82" i="2"/>
  <c r="AE34" i="2"/>
  <c r="AE56" i="2"/>
  <c r="Y77" i="2"/>
  <c r="Y19" i="2"/>
  <c r="O84" i="2"/>
  <c r="O23" i="1" s="1"/>
  <c r="S39" i="2"/>
  <c r="AE46" i="2"/>
  <c r="Y46" i="2"/>
  <c r="Y38" i="2"/>
  <c r="AG38" i="2"/>
  <c r="AG56" i="2"/>
  <c r="G45" i="2"/>
  <c r="AB45" i="2"/>
  <c r="AC60" i="2"/>
  <c r="AC19" i="1" s="1"/>
  <c r="AE12" i="2"/>
  <c r="AE36" i="2"/>
  <c r="Y58" i="2"/>
  <c r="K39" i="9"/>
  <c r="K15" i="9"/>
  <c r="AG81" i="2"/>
  <c r="AG55" i="2"/>
  <c r="AG13" i="2"/>
  <c r="AG82" i="2"/>
  <c r="G13" i="2"/>
  <c r="G58" i="2"/>
  <c r="G17" i="2"/>
  <c r="G46" i="2"/>
  <c r="AD84" i="2"/>
  <c r="AD23" i="1" s="1"/>
  <c r="L84" i="2"/>
  <c r="L23" i="1" s="1"/>
  <c r="V14" i="2"/>
  <c r="S45" i="2"/>
  <c r="S16" i="2"/>
  <c r="S35" i="2"/>
  <c r="AB78" i="2"/>
  <c r="AB48" i="2"/>
  <c r="AB38" i="2"/>
  <c r="AE81" i="2"/>
  <c r="Y81" i="2"/>
  <c r="Y16" i="2"/>
  <c r="U60" i="2"/>
  <c r="U19" i="1" s="1"/>
  <c r="AD43" i="9"/>
  <c r="AF12" i="9"/>
  <c r="AF43" i="9" s="1"/>
  <c r="K35" i="9"/>
  <c r="K16" i="9"/>
  <c r="X60" i="2"/>
  <c r="X19" i="1" s="1"/>
  <c r="AG20" i="2"/>
  <c r="AG57" i="2"/>
  <c r="AG19" i="2"/>
  <c r="AG21" i="2"/>
  <c r="G37" i="2"/>
  <c r="G39" i="2"/>
  <c r="G15" i="2"/>
  <c r="G82" i="2"/>
  <c r="V18" i="2"/>
  <c r="V78" i="2"/>
  <c r="V81" i="2"/>
  <c r="V57" i="2"/>
  <c r="R84" i="2"/>
  <c r="R23" i="1" s="1"/>
  <c r="K13" i="9"/>
  <c r="G14" i="2"/>
  <c r="AB79" i="2"/>
  <c r="W60" i="2"/>
  <c r="W19" i="1" s="1"/>
  <c r="Y12" i="2"/>
  <c r="I60" i="2"/>
  <c r="I19" i="1" s="1"/>
  <c r="K34" i="9"/>
  <c r="AG63" i="2"/>
  <c r="F84" i="2"/>
  <c r="F23" i="1" s="1"/>
  <c r="AG58" i="2"/>
  <c r="G36" i="2"/>
  <c r="V12" i="2"/>
  <c r="T60" i="2"/>
  <c r="T19" i="1" s="1"/>
  <c r="Y57" i="2"/>
  <c r="K37" i="9"/>
  <c r="AG36" i="2"/>
  <c r="AG46" i="2"/>
  <c r="G18" i="2"/>
  <c r="AC12" i="9"/>
  <c r="AC43" i="9" s="1"/>
  <c r="AA43" i="9"/>
  <c r="S36" i="2"/>
  <c r="S57" i="2"/>
  <c r="AB56" i="2"/>
  <c r="AB18" i="2"/>
  <c r="AB47" i="2"/>
  <c r="AE19" i="2"/>
  <c r="AE57" i="2"/>
  <c r="AE15" i="2"/>
  <c r="AE48" i="2"/>
  <c r="Y47" i="2"/>
  <c r="Y79" i="2"/>
  <c r="K36" i="9"/>
  <c r="K33" i="9"/>
  <c r="AG45" i="2"/>
  <c r="AG14" i="2"/>
  <c r="AG47" i="2"/>
  <c r="AG77" i="2"/>
  <c r="AA60" i="2"/>
  <c r="AA19" i="1" s="1"/>
  <c r="AI12" i="9"/>
  <c r="AI43" i="9" s="1"/>
  <c r="AG43" i="9"/>
  <c r="G34" i="2"/>
  <c r="G19" i="2"/>
  <c r="G77" i="2"/>
  <c r="G78" i="2"/>
  <c r="V80" i="2"/>
  <c r="V63" i="2"/>
  <c r="T84" i="2"/>
  <c r="T23" i="1" s="1"/>
  <c r="V47" i="2"/>
  <c r="V48" i="2"/>
  <c r="R60" i="2"/>
  <c r="R19" i="1" s="1"/>
  <c r="AG37" i="2"/>
  <c r="E84" i="2"/>
  <c r="E23" i="1" s="1"/>
  <c r="G63" i="2"/>
  <c r="S38" i="2"/>
  <c r="E60" i="2"/>
  <c r="E19" i="1" s="1"/>
  <c r="G12" i="2"/>
  <c r="G56" i="2"/>
  <c r="U84" i="2"/>
  <c r="U23" i="1" s="1"/>
  <c r="K41" i="9"/>
  <c r="AG34" i="2"/>
  <c r="G57" i="2"/>
  <c r="V79" i="2"/>
  <c r="Q60" i="2"/>
  <c r="Q19" i="1" s="1"/>
  <c r="S12" i="2"/>
  <c r="AB63" i="2"/>
  <c r="Z84" i="2"/>
  <c r="Z23" i="1" s="1"/>
  <c r="AB77" i="2"/>
  <c r="AE16" i="2"/>
  <c r="AE13" i="2"/>
  <c r="Y21" i="2"/>
  <c r="Y63" i="2"/>
  <c r="W84" i="2"/>
  <c r="W23" i="1" s="1"/>
  <c r="Y17" i="2"/>
  <c r="Y37" i="2"/>
  <c r="K32" i="9"/>
  <c r="K17" i="9"/>
  <c r="AG18" i="2"/>
  <c r="AG16" i="2"/>
  <c r="AG80" i="2"/>
  <c r="AG35" i="2"/>
  <c r="G79" i="2"/>
  <c r="G81" i="2"/>
  <c r="G38" i="2"/>
  <c r="G20" i="2"/>
  <c r="L60" i="2"/>
  <c r="L19" i="1" s="1"/>
  <c r="V20" i="2"/>
  <c r="V56" i="2"/>
  <c r="V55" i="2"/>
  <c r="V19" i="2"/>
  <c r="Z60" i="2"/>
  <c r="Z19" i="1" s="1"/>
  <c r="AB12" i="2"/>
  <c r="K14" i="9"/>
  <c r="AG78" i="2"/>
  <c r="G48" i="2"/>
  <c r="Q84" i="2"/>
  <c r="Q23" i="1" s="1"/>
  <c r="S63" i="2"/>
  <c r="AC84" i="2"/>
  <c r="AC23" i="1" s="1"/>
  <c r="AE63" i="2"/>
  <c r="Y34" i="2"/>
  <c r="K40" i="9"/>
  <c r="AG17" i="2"/>
  <c r="G55" i="2"/>
  <c r="O60" i="2"/>
  <c r="O19" i="1" s="1"/>
  <c r="X84" i="2"/>
  <c r="X23" i="1" s="1"/>
  <c r="AG48" i="2"/>
  <c r="G47" i="2"/>
  <c r="V17" i="2"/>
  <c r="S47" i="2"/>
  <c r="AE20" i="2"/>
  <c r="AE18" i="2"/>
  <c r="Y39" i="2"/>
  <c r="Y36" i="2"/>
  <c r="W12" i="9"/>
  <c r="W43" i="9" s="1"/>
  <c r="U43" i="9"/>
  <c r="I84" i="2"/>
  <c r="I23" i="1" s="1"/>
  <c r="K12" i="9"/>
  <c r="I43" i="9"/>
  <c r="K38" i="9"/>
  <c r="Z12" i="9"/>
  <c r="Z43" i="9" s="1"/>
  <c r="X43" i="9"/>
  <c r="AG12" i="2"/>
  <c r="F60" i="2"/>
  <c r="F19" i="1" s="1"/>
  <c r="AG79" i="2"/>
  <c r="AG39" i="2"/>
  <c r="AA84" i="2"/>
  <c r="AA23" i="1" s="1"/>
  <c r="G21" i="2"/>
  <c r="G80" i="2"/>
  <c r="G16" i="2"/>
  <c r="G35" i="2"/>
  <c r="AD60" i="2"/>
  <c r="AD19" i="1" s="1"/>
  <c r="V82" i="2"/>
  <c r="V77" i="2"/>
  <c r="V34" i="2"/>
  <c r="V15" i="2"/>
  <c r="AF72" i="2" l="1"/>
  <c r="AF75" i="2"/>
  <c r="AF66" i="2"/>
  <c r="AF24" i="2"/>
  <c r="AF27" i="2"/>
  <c r="AF23" i="2"/>
  <c r="AF70" i="2"/>
  <c r="AJ22" i="9"/>
  <c r="AF68" i="2"/>
  <c r="AF43" i="2"/>
  <c r="AF73" i="2"/>
  <c r="AJ20" i="9"/>
  <c r="AJ19" i="9"/>
  <c r="AF54" i="2"/>
  <c r="AF52" i="2"/>
  <c r="AJ30" i="9"/>
  <c r="AJ23" i="9"/>
  <c r="AJ27" i="9"/>
  <c r="AJ26" i="9"/>
  <c r="AJ18" i="9"/>
  <c r="AJ31" i="9"/>
  <c r="AF71" i="2"/>
  <c r="AJ28" i="9"/>
  <c r="AJ24" i="9"/>
  <c r="AF69" i="2"/>
  <c r="AJ25" i="9"/>
  <c r="AJ21" i="9"/>
  <c r="AF67" i="2"/>
  <c r="AF50" i="2"/>
  <c r="AF64" i="2"/>
  <c r="AF26" i="2"/>
  <c r="AF25" i="2"/>
  <c r="AF65" i="2"/>
  <c r="AF51" i="2"/>
  <c r="AF76" i="2"/>
  <c r="AF74" i="2"/>
  <c r="AF28" i="2"/>
  <c r="AF42" i="2"/>
  <c r="AF44" i="2"/>
  <c r="AF49" i="2"/>
  <c r="AF53" i="2"/>
  <c r="AF22" i="2"/>
  <c r="AF40" i="2"/>
  <c r="AF41" i="2"/>
  <c r="AF30" i="2"/>
  <c r="AF31" i="2"/>
  <c r="AF29" i="2"/>
  <c r="AF33" i="2"/>
  <c r="AF32" i="2"/>
  <c r="S84" i="2"/>
  <c r="S23" i="1" s="1"/>
  <c r="Y84" i="2"/>
  <c r="Y23" i="1" s="1"/>
  <c r="AE84" i="2"/>
  <c r="AE23" i="1" s="1"/>
  <c r="AG23" i="1"/>
  <c r="L37" i="9"/>
  <c r="L38" i="9"/>
  <c r="L14" i="9"/>
  <c r="L41" i="9"/>
  <c r="AG84" i="2"/>
  <c r="I46" i="9"/>
  <c r="I49" i="9" s="1"/>
  <c r="AB60" i="2"/>
  <c r="AB19" i="1" s="1"/>
  <c r="AB84" i="2"/>
  <c r="AB23" i="1" s="1"/>
  <c r="V84" i="2"/>
  <c r="V23" i="1" s="1"/>
  <c r="AA46" i="9"/>
  <c r="AA49" i="9" s="1"/>
  <c r="W18" i="1" s="1"/>
  <c r="W20" i="1" s="1"/>
  <c r="L34" i="9"/>
  <c r="L13" i="9"/>
  <c r="AF46" i="9"/>
  <c r="AF49" i="9" s="1"/>
  <c r="AB18" i="1" s="1"/>
  <c r="L35" i="9"/>
  <c r="L39" i="9"/>
  <c r="AC46" i="9"/>
  <c r="AD46" i="9"/>
  <c r="AD49" i="9" s="1"/>
  <c r="Z18" i="1" s="1"/>
  <c r="Z20" i="1" s="1"/>
  <c r="AG46" i="9"/>
  <c r="AG49" i="9" s="1"/>
  <c r="AC18" i="1" s="1"/>
  <c r="AC20" i="1" s="1"/>
  <c r="AG60" i="2"/>
  <c r="L17" i="9"/>
  <c r="AI46" i="9"/>
  <c r="AI49" i="9" s="1"/>
  <c r="AE18" i="1" s="1"/>
  <c r="L36" i="9"/>
  <c r="Y60" i="2"/>
  <c r="Y19" i="1" s="1"/>
  <c r="L15" i="9"/>
  <c r="S60" i="2"/>
  <c r="S19" i="1" s="1"/>
  <c r="AE60" i="2"/>
  <c r="AE19" i="1" s="1"/>
  <c r="X46" i="9"/>
  <c r="X49" i="9" s="1"/>
  <c r="T18" i="1" s="1"/>
  <c r="T20" i="1" s="1"/>
  <c r="U46" i="9"/>
  <c r="U49" i="9" s="1"/>
  <c r="Q18" i="1" s="1"/>
  <c r="Q20" i="1" s="1"/>
  <c r="L40" i="9"/>
  <c r="G60" i="2"/>
  <c r="G19" i="1" s="1"/>
  <c r="K43" i="9"/>
  <c r="L12" i="9"/>
  <c r="G84" i="2"/>
  <c r="G23" i="1" s="1"/>
  <c r="AG19" i="1"/>
  <c r="L33" i="9"/>
  <c r="V60" i="2"/>
  <c r="V19" i="1" s="1"/>
  <c r="Z46" i="9"/>
  <c r="Z49" i="9" s="1"/>
  <c r="V18" i="1" s="1"/>
  <c r="W46" i="9"/>
  <c r="L32" i="9"/>
  <c r="L16" i="9"/>
  <c r="V20" i="1" l="1"/>
  <c r="AB20" i="1"/>
  <c r="AB22" i="1" s="1"/>
  <c r="V46" i="9"/>
  <c r="V49" i="9" s="1"/>
  <c r="R18" i="1" s="1"/>
  <c r="R20" i="1" s="1"/>
  <c r="Y46" i="9"/>
  <c r="Y49" i="9" s="1"/>
  <c r="U18" i="1" s="1"/>
  <c r="U20" i="1" s="1"/>
  <c r="Q22" i="1"/>
  <c r="Q25" i="1" s="1"/>
  <c r="Z22" i="1"/>
  <c r="Z25" i="1" s="1"/>
  <c r="T22" i="1"/>
  <c r="T25" i="1" s="1"/>
  <c r="J45" i="2"/>
  <c r="N40" i="9"/>
  <c r="J78" i="2"/>
  <c r="J36" i="2"/>
  <c r="J81" i="2"/>
  <c r="AE46" i="9"/>
  <c r="AE49" i="9" s="1"/>
  <c r="AA18" i="1" s="1"/>
  <c r="AA20" i="1" s="1"/>
  <c r="J35" i="2"/>
  <c r="N32" i="9"/>
  <c r="J77" i="2"/>
  <c r="N15" i="9"/>
  <c r="N35" i="9"/>
  <c r="J82" i="2"/>
  <c r="J34" i="2"/>
  <c r="N38" i="9"/>
  <c r="N39" i="9"/>
  <c r="E18" i="1"/>
  <c r="J56" i="2"/>
  <c r="J38" i="2"/>
  <c r="J48" i="2"/>
  <c r="J80" i="2"/>
  <c r="H60" i="2"/>
  <c r="H19" i="1" s="1"/>
  <c r="J12" i="2"/>
  <c r="J58" i="2"/>
  <c r="AB46" i="9"/>
  <c r="AB49" i="9" s="1"/>
  <c r="X18" i="1" s="1"/>
  <c r="X20" i="1" s="1"/>
  <c r="J13" i="2"/>
  <c r="K46" i="9"/>
  <c r="K49" i="9" s="1"/>
  <c r="AH46" i="9"/>
  <c r="AH49" i="9" s="1"/>
  <c r="AD18" i="1" s="1"/>
  <c r="AD20" i="1" s="1"/>
  <c r="AC49" i="9"/>
  <c r="Y18" i="1" s="1"/>
  <c r="Y20" i="1" s="1"/>
  <c r="H84" i="2"/>
  <c r="H23" i="1" s="1"/>
  <c r="J63" i="2"/>
  <c r="J21" i="2"/>
  <c r="AC22" i="1"/>
  <c r="AC25" i="1" s="1"/>
  <c r="N14" i="9"/>
  <c r="W49" i="9"/>
  <c r="S18" i="1" s="1"/>
  <c r="S20" i="1" s="1"/>
  <c r="V22" i="1"/>
  <c r="J16" i="2"/>
  <c r="J14" i="2"/>
  <c r="N41" i="9"/>
  <c r="J47" i="2"/>
  <c r="J15" i="2"/>
  <c r="J19" i="2"/>
  <c r="J39" i="2"/>
  <c r="AE20" i="1"/>
  <c r="J17" i="2"/>
  <c r="J55" i="2"/>
  <c r="J46" i="2"/>
  <c r="N34" i="9"/>
  <c r="J20" i="2"/>
  <c r="N37" i="9"/>
  <c r="W22" i="1"/>
  <c r="W25" i="1" s="1"/>
  <c r="L43" i="9"/>
  <c r="N12" i="9"/>
  <c r="N36" i="9"/>
  <c r="J79" i="2"/>
  <c r="N13" i="9"/>
  <c r="J37" i="2"/>
  <c r="N16" i="9"/>
  <c r="N33" i="9"/>
  <c r="J57" i="2"/>
  <c r="J18" i="2"/>
  <c r="N17" i="9"/>
  <c r="U22" i="1" l="1"/>
  <c r="U25" i="1" s="1"/>
  <c r="S22" i="1"/>
  <c r="R22" i="1" s="1"/>
  <c r="R25" i="1" s="1"/>
  <c r="K13" i="2"/>
  <c r="K82" i="2"/>
  <c r="K39" i="2"/>
  <c r="O41" i="9"/>
  <c r="O32" i="9"/>
  <c r="K45" i="2"/>
  <c r="O33" i="9"/>
  <c r="K79" i="2"/>
  <c r="K46" i="2"/>
  <c r="O14" i="9"/>
  <c r="Y22" i="1"/>
  <c r="X22" i="1" s="1"/>
  <c r="X25" i="1" s="1"/>
  <c r="K48" i="2"/>
  <c r="O39" i="9"/>
  <c r="O35" i="9"/>
  <c r="K78" i="2"/>
  <c r="K57" i="2"/>
  <c r="J84" i="2"/>
  <c r="J23" i="1" s="1"/>
  <c r="K63" i="2"/>
  <c r="K80" i="2"/>
  <c r="K36" i="2"/>
  <c r="K58" i="2"/>
  <c r="K35" i="2"/>
  <c r="O36" i="9"/>
  <c r="K55" i="2"/>
  <c r="K15" i="2"/>
  <c r="K16" i="2"/>
  <c r="G18" i="1"/>
  <c r="J60" i="2"/>
  <c r="J19" i="1" s="1"/>
  <c r="K12" i="2"/>
  <c r="K19" i="2"/>
  <c r="K14" i="2"/>
  <c r="O17" i="9"/>
  <c r="O37" i="9"/>
  <c r="K38" i="2"/>
  <c r="O15" i="9"/>
  <c r="O40" i="9"/>
  <c r="K18" i="2"/>
  <c r="K37" i="2"/>
  <c r="N43" i="9"/>
  <c r="O12" i="9"/>
  <c r="K20" i="2"/>
  <c r="K17" i="2"/>
  <c r="V25" i="1"/>
  <c r="K21" i="2"/>
  <c r="J46" i="9"/>
  <c r="K56" i="2"/>
  <c r="K34" i="2"/>
  <c r="K77" i="2"/>
  <c r="K81" i="2"/>
  <c r="AA22" i="1"/>
  <c r="AA25" i="1" s="1"/>
  <c r="O13" i="9"/>
  <c r="O34" i="9"/>
  <c r="O16" i="9"/>
  <c r="O38" i="9"/>
  <c r="L46" i="9"/>
  <c r="L49" i="9" s="1"/>
  <c r="AE22" i="1"/>
  <c r="AD22" i="1" s="1"/>
  <c r="AD25" i="1" s="1"/>
  <c r="K47" i="2"/>
  <c r="E20" i="1"/>
  <c r="AB25" i="1"/>
  <c r="Y25" i="1" l="1"/>
  <c r="M21" i="2"/>
  <c r="Q36" i="9"/>
  <c r="M34" i="2"/>
  <c r="M16" i="2"/>
  <c r="Q35" i="9"/>
  <c r="Q14" i="9"/>
  <c r="M45" i="2"/>
  <c r="M39" i="2"/>
  <c r="E22" i="1"/>
  <c r="Q13" i="9"/>
  <c r="M37" i="2"/>
  <c r="M38" i="2"/>
  <c r="M19" i="2"/>
  <c r="M35" i="2"/>
  <c r="M63" i="2"/>
  <c r="K84" i="2"/>
  <c r="K23" i="1" s="1"/>
  <c r="Q34" i="9"/>
  <c r="N46" i="9"/>
  <c r="N49" i="9" s="1"/>
  <c r="M56" i="2"/>
  <c r="M15" i="2"/>
  <c r="Q39" i="9"/>
  <c r="M82" i="2"/>
  <c r="M12" i="2"/>
  <c r="K60" i="2"/>
  <c r="K19" i="1" s="1"/>
  <c r="Q16" i="9"/>
  <c r="J49" i="9"/>
  <c r="M57" i="2"/>
  <c r="M48" i="2"/>
  <c r="M79" i="2"/>
  <c r="M13" i="2"/>
  <c r="H18" i="1"/>
  <c r="Q15" i="9"/>
  <c r="M80" i="2"/>
  <c r="M46" i="2"/>
  <c r="M18" i="2"/>
  <c r="M81" i="2"/>
  <c r="Q40" i="9"/>
  <c r="Q17" i="9"/>
  <c r="M55" i="2"/>
  <c r="M36" i="2"/>
  <c r="M14" i="2"/>
  <c r="Q38" i="9"/>
  <c r="M17" i="2"/>
  <c r="Q32" i="9"/>
  <c r="Q37" i="9"/>
  <c r="M58" i="2"/>
  <c r="M47" i="2"/>
  <c r="M20" i="2"/>
  <c r="AE25" i="1"/>
  <c r="M77" i="2"/>
  <c r="O43" i="9"/>
  <c r="Q12" i="9"/>
  <c r="G20" i="1"/>
  <c r="M78" i="2"/>
  <c r="Q33" i="9"/>
  <c r="Q41" i="9"/>
  <c r="S25" i="1"/>
  <c r="J18" i="1" l="1"/>
  <c r="N38" i="2"/>
  <c r="Q43" i="9"/>
  <c r="R12" i="9"/>
  <c r="N17" i="2"/>
  <c r="R15" i="9"/>
  <c r="N15" i="2"/>
  <c r="N39" i="2"/>
  <c r="N16" i="2"/>
  <c r="O46" i="9"/>
  <c r="O49" i="9" s="1"/>
  <c r="N55" i="2"/>
  <c r="N18" i="2"/>
  <c r="M84" i="2"/>
  <c r="M23" i="1" s="1"/>
  <c r="N63" i="2"/>
  <c r="N37" i="2"/>
  <c r="N81" i="2"/>
  <c r="R41" i="9"/>
  <c r="R38" i="9"/>
  <c r="H20" i="1"/>
  <c r="M60" i="2"/>
  <c r="M19" i="1" s="1"/>
  <c r="N12" i="2"/>
  <c r="N56" i="2"/>
  <c r="N45" i="2"/>
  <c r="R37" i="9"/>
  <c r="N13" i="2"/>
  <c r="F18" i="1"/>
  <c r="N82" i="2"/>
  <c r="R14" i="9"/>
  <c r="R36" i="9"/>
  <c r="N36" i="2"/>
  <c r="N48" i="2"/>
  <c r="R33" i="9"/>
  <c r="N57" i="2"/>
  <c r="N77" i="2"/>
  <c r="R17" i="9"/>
  <c r="M46" i="9"/>
  <c r="N35" i="2"/>
  <c r="R13" i="9"/>
  <c r="G22" i="1"/>
  <c r="N14" i="2"/>
  <c r="R40" i="9"/>
  <c r="N19" i="2"/>
  <c r="R16" i="9"/>
  <c r="N47" i="2"/>
  <c r="N58" i="2"/>
  <c r="N34" i="2"/>
  <c r="N46" i="2"/>
  <c r="N78" i="2"/>
  <c r="N20" i="2"/>
  <c r="R32" i="9"/>
  <c r="N80" i="2"/>
  <c r="N79" i="2"/>
  <c r="R39" i="9"/>
  <c r="R34" i="9"/>
  <c r="E25" i="1"/>
  <c r="E27" i="1" s="1"/>
  <c r="R35" i="9"/>
  <c r="N21" i="2"/>
  <c r="G27" i="1" l="1"/>
  <c r="E34" i="1"/>
  <c r="P78" i="2"/>
  <c r="AH78" i="2" s="1"/>
  <c r="AF78" i="2"/>
  <c r="T35" i="9"/>
  <c r="AL35" i="9" s="1"/>
  <c r="AJ35" i="9"/>
  <c r="F22" i="1"/>
  <c r="T14" i="9"/>
  <c r="AL14" i="9" s="1"/>
  <c r="AJ14" i="9"/>
  <c r="P81" i="2"/>
  <c r="AH81" i="2" s="1"/>
  <c r="AF81" i="2"/>
  <c r="P18" i="2"/>
  <c r="AH18" i="2" s="1"/>
  <c r="AF18" i="2"/>
  <c r="P39" i="2"/>
  <c r="AH39" i="2" s="1"/>
  <c r="AF39" i="2"/>
  <c r="P80" i="2"/>
  <c r="AH80" i="2" s="1"/>
  <c r="AF80" i="2"/>
  <c r="P46" i="2"/>
  <c r="AH46" i="2" s="1"/>
  <c r="AF46" i="2"/>
  <c r="T16" i="9"/>
  <c r="AL16" i="9" s="1"/>
  <c r="AJ16" i="9"/>
  <c r="T37" i="9"/>
  <c r="AL37" i="9" s="1"/>
  <c r="AJ37" i="9"/>
  <c r="T12" i="9"/>
  <c r="R43" i="9"/>
  <c r="AJ12" i="9"/>
  <c r="P14" i="2"/>
  <c r="AH14" i="2" s="1"/>
  <c r="AF14" i="2"/>
  <c r="P13" i="2"/>
  <c r="AH13" i="2" s="1"/>
  <c r="AF13" i="2"/>
  <c r="P48" i="2"/>
  <c r="AH48" i="2" s="1"/>
  <c r="AF48" i="2"/>
  <c r="H22" i="1"/>
  <c r="T32" i="9"/>
  <c r="AL32" i="9" s="1"/>
  <c r="AJ32" i="9"/>
  <c r="P82" i="2"/>
  <c r="AH82" i="2" s="1"/>
  <c r="AF82" i="2"/>
  <c r="T13" i="9"/>
  <c r="AL13" i="9" s="1"/>
  <c r="AJ13" i="9"/>
  <c r="P77" i="2"/>
  <c r="AH77" i="2" s="1"/>
  <c r="AF77" i="2"/>
  <c r="P36" i="2"/>
  <c r="AH36" i="2" s="1"/>
  <c r="AF36" i="2"/>
  <c r="T38" i="9"/>
  <c r="AL38" i="9" s="1"/>
  <c r="AJ38" i="9"/>
  <c r="P63" i="2"/>
  <c r="N84" i="2"/>
  <c r="N23" i="1" s="1"/>
  <c r="AF23" i="1" s="1"/>
  <c r="AF63" i="2"/>
  <c r="P38" i="2"/>
  <c r="AH38" i="2" s="1"/>
  <c r="AF38" i="2"/>
  <c r="P47" i="2"/>
  <c r="AH47" i="2" s="1"/>
  <c r="AF47" i="2"/>
  <c r="T33" i="9"/>
  <c r="AL33" i="9" s="1"/>
  <c r="AJ33" i="9"/>
  <c r="G25" i="1"/>
  <c r="P37" i="2"/>
  <c r="AH37" i="2" s="1"/>
  <c r="AF37" i="2"/>
  <c r="Q46" i="9"/>
  <c r="Q49" i="9" s="1"/>
  <c r="P34" i="2"/>
  <c r="AH34" i="2" s="1"/>
  <c r="AF34" i="2"/>
  <c r="K18" i="1"/>
  <c r="T39" i="9"/>
  <c r="AL39" i="9" s="1"/>
  <c r="AJ39" i="9"/>
  <c r="P20" i="2"/>
  <c r="AH20" i="2" s="1"/>
  <c r="AF20" i="2"/>
  <c r="P58" i="2"/>
  <c r="AH58" i="2" s="1"/>
  <c r="AF58" i="2"/>
  <c r="T40" i="9"/>
  <c r="AL40" i="9" s="1"/>
  <c r="AJ40" i="9"/>
  <c r="F20" i="1"/>
  <c r="P56" i="2"/>
  <c r="AH56" i="2" s="1"/>
  <c r="AF56" i="2"/>
  <c r="T15" i="9"/>
  <c r="AL15" i="9" s="1"/>
  <c r="AJ15" i="9"/>
  <c r="P79" i="2"/>
  <c r="AH79" i="2" s="1"/>
  <c r="AF79" i="2"/>
  <c r="N60" i="2"/>
  <c r="N19" i="1" s="1"/>
  <c r="AF19" i="1" s="1"/>
  <c r="P12" i="2"/>
  <c r="AF12" i="2"/>
  <c r="P17" i="2"/>
  <c r="AH17" i="2" s="1"/>
  <c r="AF17" i="2"/>
  <c r="M49" i="9"/>
  <c r="T17" i="9"/>
  <c r="AL17" i="9" s="1"/>
  <c r="AJ17" i="9"/>
  <c r="P55" i="2"/>
  <c r="AH55" i="2" s="1"/>
  <c r="AF55" i="2"/>
  <c r="T34" i="9"/>
  <c r="AL34" i="9" s="1"/>
  <c r="AJ34" i="9"/>
  <c r="P19" i="2"/>
  <c r="AH19" i="2" s="1"/>
  <c r="AF19" i="2"/>
  <c r="P45" i="2"/>
  <c r="AH45" i="2" s="1"/>
  <c r="AF45" i="2"/>
  <c r="P15" i="2"/>
  <c r="AH15" i="2" s="1"/>
  <c r="AF15" i="2"/>
  <c r="P21" i="2"/>
  <c r="AH21" i="2" s="1"/>
  <c r="AF21" i="2"/>
  <c r="P35" i="2"/>
  <c r="AH35" i="2" s="1"/>
  <c r="AF35" i="2"/>
  <c r="P57" i="2"/>
  <c r="AH57" i="2" s="1"/>
  <c r="AF57" i="2"/>
  <c r="T36" i="9"/>
  <c r="AL36" i="9" s="1"/>
  <c r="AJ36" i="9"/>
  <c r="T41" i="9"/>
  <c r="AL41" i="9" s="1"/>
  <c r="AJ41" i="9"/>
  <c r="P16" i="2"/>
  <c r="AH16" i="2" s="1"/>
  <c r="AF16" i="2"/>
  <c r="J20" i="1"/>
  <c r="G34" i="1" l="1"/>
  <c r="AF60" i="2"/>
  <c r="M18" i="1"/>
  <c r="P60" i="2"/>
  <c r="P19" i="1" s="1"/>
  <c r="AH19" i="1" s="1"/>
  <c r="AH12" i="2"/>
  <c r="AH60" i="2" s="1"/>
  <c r="P46" i="9"/>
  <c r="AF84" i="2"/>
  <c r="AJ43" i="9"/>
  <c r="I18" i="1"/>
  <c r="K20" i="1"/>
  <c r="H25" i="1"/>
  <c r="H27" i="1" s="1"/>
  <c r="R46" i="9"/>
  <c r="AJ46" i="9" s="1"/>
  <c r="F25" i="1"/>
  <c r="J22" i="1"/>
  <c r="P84" i="2"/>
  <c r="P23" i="1" s="1"/>
  <c r="AH23" i="1" s="1"/>
  <c r="AH63" i="2"/>
  <c r="AH84" i="2" s="1"/>
  <c r="T43" i="9"/>
  <c r="AL12" i="9"/>
  <c r="AL43" i="9" s="1"/>
  <c r="J27" i="1" l="1"/>
  <c r="H34" i="1"/>
  <c r="R49" i="9"/>
  <c r="N18" i="1" s="1"/>
  <c r="I22" i="1"/>
  <c r="K22" i="1"/>
  <c r="K25" i="1" s="1"/>
  <c r="K27" i="1" s="1"/>
  <c r="J25" i="1"/>
  <c r="P49" i="9"/>
  <c r="T46" i="9"/>
  <c r="M20" i="1"/>
  <c r="I20" i="1"/>
  <c r="AJ49" i="9" l="1"/>
  <c r="M27" i="1"/>
  <c r="K34" i="1"/>
  <c r="J34" i="1"/>
  <c r="M22" i="1"/>
  <c r="M25" i="1" s="1"/>
  <c r="I25" i="1"/>
  <c r="S46" i="9"/>
  <c r="AL46" i="9"/>
  <c r="L18" i="1"/>
  <c r="N20" i="1"/>
  <c r="AF18" i="1"/>
  <c r="T49" i="9"/>
  <c r="S27" i="1" l="1"/>
  <c r="M34" i="1"/>
  <c r="P18" i="1"/>
  <c r="AL49" i="9"/>
  <c r="L22" i="1"/>
  <c r="N22" i="1"/>
  <c r="AF22" i="1" s="1"/>
  <c r="AF20" i="1"/>
  <c r="L20" i="1"/>
  <c r="S49" i="9"/>
  <c r="AK46" i="9"/>
  <c r="N25" i="1" l="1"/>
  <c r="O18" i="1"/>
  <c r="AK49" i="9"/>
  <c r="L25" i="1"/>
  <c r="P20" i="1"/>
  <c r="AH18" i="1"/>
  <c r="AF25" i="1" l="1"/>
  <c r="N27" i="1"/>
  <c r="P22" i="1"/>
  <c r="AH20" i="1"/>
  <c r="O20" i="1"/>
  <c r="AG18" i="1"/>
  <c r="P27" i="1" l="1"/>
  <c r="N34" i="1"/>
  <c r="AF34" i="1" s="1"/>
  <c r="AF27" i="1"/>
  <c r="AG20" i="1"/>
  <c r="O22" i="1"/>
  <c r="AG22" i="1" s="1"/>
  <c r="AH22" i="1"/>
  <c r="P25" i="1"/>
  <c r="AH25" i="1" s="1"/>
  <c r="P34" i="1" l="1"/>
  <c r="AH34" i="1" s="1"/>
  <c r="AH27" i="1"/>
  <c r="O25" i="1"/>
  <c r="AG25" i="1" s="1"/>
</calcChain>
</file>

<file path=xl/comments1.xml><?xml version="1.0" encoding="utf-8"?>
<comments xmlns="http://schemas.openxmlformats.org/spreadsheetml/2006/main">
  <authors>
    <author>Kim</author>
  </authors>
  <commentList>
    <comment ref="B11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1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1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<sst xmlns="http://schemas.openxmlformats.org/spreadsheetml/2006/main" count="285" uniqueCount="164">
  <si>
    <t>Document Date:</t>
  </si>
  <si>
    <t xml:space="preserve">      Expenditures</t>
  </si>
  <si>
    <t>Salaries &amp; Benefits</t>
  </si>
  <si>
    <t>Operating Expense</t>
  </si>
  <si>
    <t>Subtotal</t>
  </si>
  <si>
    <t>Indirect Percentage (%)</t>
  </si>
  <si>
    <t>Total Expenditures</t>
  </si>
  <si>
    <t>Other Revenues</t>
  </si>
  <si>
    <t>Full Time Equivalent (FTE)</t>
  </si>
  <si>
    <t>Agency Totals</t>
  </si>
  <si>
    <t>TOTAL</t>
  </si>
  <si>
    <t>POSITION TITLE</t>
  </si>
  <si>
    <t>Annual Full TimeSalary for FTE</t>
  </si>
  <si>
    <t xml:space="preserve">Total % FTE </t>
  </si>
  <si>
    <t>%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</si>
  <si>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</si>
  <si>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</si>
  <si>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</si>
  <si>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</si>
  <si>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</si>
  <si>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</si>
  <si>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</si>
  <si>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</si>
  <si>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</si>
  <si>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Phones</t>
  </si>
  <si>
    <t>Capital Expenditure Detail</t>
  </si>
  <si>
    <t>(Equipment and Remodeling Cost)</t>
  </si>
  <si>
    <t>E Q U I P M E N T                                               TERM</t>
  </si>
  <si>
    <t>No.</t>
  </si>
  <si>
    <t>TOTAL EQUIPMENT COST</t>
  </si>
  <si>
    <t>R  E  M  O  D  E  L  I  N  G</t>
  </si>
  <si>
    <t>Description:</t>
  </si>
  <si>
    <t>TOTAL REMODELING COST</t>
  </si>
  <si>
    <t>TOTAL CAPITAL EXPENDITURE</t>
  </si>
  <si>
    <t>Salaries &amp; Benefits</t>
    <phoneticPr fontId="10" type="noConversion"/>
  </si>
  <si>
    <t>FTE</t>
    <phoneticPr fontId="10" type="noConversion"/>
  </si>
  <si>
    <t>Amount</t>
    <phoneticPr fontId="10" type="noConversion"/>
  </si>
  <si>
    <t>Justification</t>
    <phoneticPr fontId="10" type="noConversion"/>
  </si>
  <si>
    <t>Employee Fringe Benefits</t>
    <phoneticPr fontId="10" type="noConversion"/>
  </si>
  <si>
    <t>Operating</t>
    <phoneticPr fontId="10" type="noConversion"/>
  </si>
  <si>
    <t>Utilities</t>
  </si>
  <si>
    <t>Office Supplies</t>
  </si>
  <si>
    <t>Building Maintenance &amp; Repair</t>
  </si>
  <si>
    <t>Client Rent</t>
  </si>
  <si>
    <t>Client Rental Repair &amp; Maintenance</t>
  </si>
  <si>
    <t>Client move-in costs</t>
  </si>
  <si>
    <t>Client food vouchers</t>
  </si>
  <si>
    <t>Client Transportation</t>
  </si>
  <si>
    <t>Client Awards &amp; Incentives</t>
  </si>
  <si>
    <t>Client Activities</t>
  </si>
  <si>
    <t>Custodian</t>
  </si>
  <si>
    <t>Client Utilities</t>
  </si>
  <si>
    <t>Staff Travel</t>
  </si>
  <si>
    <t>Year 1</t>
  </si>
  <si>
    <t>Year 2</t>
  </si>
  <si>
    <t>Year 3</t>
  </si>
  <si>
    <t>All Years</t>
  </si>
  <si>
    <t>Revised Total</t>
  </si>
  <si>
    <t>Budgeted Expense</t>
  </si>
  <si>
    <t>Change</t>
  </si>
  <si>
    <t>HSH #1</t>
  </si>
  <si>
    <t xml:space="preserve">     HSH Revenues</t>
  </si>
  <si>
    <t xml:space="preserve">Revised </t>
  </si>
  <si>
    <t>For HSH Program</t>
  </si>
  <si>
    <t>[list the position title]</t>
  </si>
  <si>
    <t>HSH #2</t>
  </si>
  <si>
    <t>HSH #3</t>
  </si>
  <si>
    <t>HSH #4</t>
  </si>
  <si>
    <r>
      <t xml:space="preserve">Federally approved indirect rate for </t>
    </r>
    <r>
      <rPr>
        <sz val="10"/>
        <color rgb="FFFF0000"/>
        <rFont val="Arial"/>
        <family val="2"/>
      </rPr>
      <t>[list the grantee name or the program]</t>
    </r>
  </si>
  <si>
    <r>
      <t xml:space="preserve">Prepared by:  </t>
    </r>
    <r>
      <rPr>
        <sz val="10"/>
        <color rgb="FFFF0000"/>
        <rFont val="Arial"/>
        <family val="2"/>
      </rPr>
      <t xml:space="preserve">[list the name of preparer]   </t>
    </r>
    <r>
      <rPr>
        <sz val="10"/>
        <rFont val="Arial"/>
        <family val="2"/>
      </rPr>
      <t xml:space="preserve">        Title: </t>
    </r>
    <r>
      <rPr>
        <sz val="10"/>
        <color rgb="FFFF0000"/>
        <rFont val="Arial"/>
        <family val="2"/>
      </rPr>
      <t xml:space="preserve">[list the positon title] </t>
    </r>
    <r>
      <rPr>
        <sz val="10"/>
        <rFont val="Arial"/>
        <family val="2"/>
      </rPr>
      <t xml:space="preserve">           Phone No. </t>
    </r>
    <r>
      <rPr>
        <sz val="10"/>
        <color rgb="FFFF0000"/>
        <rFont val="Arial"/>
        <family val="2"/>
      </rPr>
      <t>[list the phone number]</t>
    </r>
    <r>
      <rPr>
        <sz val="10"/>
        <rFont val="Arial"/>
        <family val="2"/>
      </rPr>
      <t xml:space="preserve">            Email: </t>
    </r>
    <r>
      <rPr>
        <sz val="10"/>
        <color rgb="FFFF0000"/>
        <rFont val="Arial"/>
        <family val="2"/>
      </rPr>
      <t xml:space="preserve">[list email address]  </t>
    </r>
    <r>
      <rPr>
        <sz val="10"/>
        <rFont val="Arial"/>
        <family val="2"/>
      </rPr>
      <t xml:space="preserve">                </t>
    </r>
  </si>
  <si>
    <r>
      <rPr>
        <sz val="10"/>
        <rFont val="Arial"/>
        <family val="2"/>
      </rPr>
      <t xml:space="preserve">Date: </t>
    </r>
    <r>
      <rPr>
        <sz val="10"/>
        <color rgb="FFFF0000"/>
        <rFont val="Arial"/>
        <family val="2"/>
      </rPr>
      <t>[list the date of preparation]</t>
    </r>
  </si>
  <si>
    <t>Total HSH Revenues</t>
  </si>
  <si>
    <t>Total Other Revenues</t>
  </si>
  <si>
    <t>Page 2 of 4</t>
  </si>
  <si>
    <t>Page 4 of 4</t>
  </si>
  <si>
    <t>list the calculation</t>
  </si>
  <si>
    <r>
      <rPr>
        <sz val="9"/>
        <color rgb="FFFF0000"/>
        <rFont val="Arial"/>
        <family val="2"/>
      </rPr>
      <t>[list the percentage]</t>
    </r>
    <r>
      <rPr>
        <sz val="9"/>
        <rFont val="Arial"/>
        <family val="2"/>
      </rPr>
      <t>%</t>
    </r>
  </si>
  <si>
    <r>
      <t xml:space="preserve">Includes FICA, SSUI, Workers Compensation and Medical calculated at </t>
    </r>
    <r>
      <rPr>
        <sz val="10"/>
        <color rgb="FFFF0000"/>
        <rFont val="Arial"/>
        <family val="2"/>
      </rPr>
      <t>XX</t>
    </r>
    <r>
      <rPr>
        <sz val="10"/>
        <rFont val="Arial"/>
        <family val="2"/>
      </rPr>
      <t>% of total salaries.</t>
    </r>
  </si>
  <si>
    <t>Indirect Cost</t>
  </si>
  <si>
    <r>
      <t>[list percentage]</t>
    </r>
    <r>
      <rPr>
        <sz val="9"/>
        <rFont val="Arial"/>
        <family val="2"/>
      </rPr>
      <t>%</t>
    </r>
  </si>
  <si>
    <t>list the narrative explanation for budget (any modification if any)</t>
  </si>
  <si>
    <t>list the narrative explanation for budget (and modification if any) and calculation formula</t>
  </si>
  <si>
    <t>Program Annual Term</t>
  </si>
  <si>
    <t>Modification</t>
  </si>
  <si>
    <t>Year 4</t>
  </si>
  <si>
    <t>New Budgeted Salary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</si>
  <si>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</si>
  <si>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</si>
  <si>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</si>
  <si>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</si>
  <si>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</si>
  <si>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</si>
  <si>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Year 5</t>
  </si>
  <si>
    <r>
      <t>Budget Modification Narrative</t>
    </r>
    <r>
      <rPr>
        <b/>
        <sz val="10"/>
        <color rgb="FFFF0000"/>
        <rFont val="Arial"/>
        <family val="2"/>
      </rPr>
      <t xml:space="preserve"> (INSERT FY HERE)</t>
    </r>
  </si>
  <si>
    <r>
      <t xml:space="preserve">ITEM/DESCRIPTION, </t>
    </r>
    <r>
      <rPr>
        <sz val="10"/>
        <color rgb="FFFF0000"/>
        <rFont val="Arial"/>
        <family val="2"/>
      </rPr>
      <t>INCLUDING FISCAL YEAR</t>
    </r>
  </si>
  <si>
    <r>
      <t xml:space="preserve">Capital Expenditure - </t>
    </r>
    <r>
      <rPr>
        <sz val="10"/>
        <color rgb="FFFF0000"/>
        <rFont val="Arial"/>
        <family val="2"/>
      </rPr>
      <t>insert associated years</t>
    </r>
  </si>
  <si>
    <t>Year 6</t>
  </si>
  <si>
    <t>Year 7</t>
  </si>
  <si>
    <t>Year 8</t>
  </si>
  <si>
    <t>Year 9</t>
  </si>
  <si>
    <t>Year 10</t>
  </si>
  <si>
    <t>Page 1 of 4</t>
  </si>
  <si>
    <t>BUDGET SUMMARY</t>
  </si>
  <si>
    <t>SALARY &amp; BENEFIT DETAIL</t>
  </si>
  <si>
    <t>Page 3 of 4</t>
  </si>
  <si>
    <t>OPERATING DETAIL</t>
  </si>
  <si>
    <t>FY begin date</t>
  </si>
  <si>
    <t>FY end date</t>
  </si>
  <si>
    <t>Contract year</t>
  </si>
  <si>
    <t>Document date</t>
  </si>
  <si>
    <t>Document Date</t>
  </si>
  <si>
    <t>Template last modified: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</si>
  <si>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</si>
  <si>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</si>
  <si>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</si>
  <si>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</si>
  <si>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</si>
  <si>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</si>
  <si>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t>Indirect Cost (Line 21 X Line 22)</t>
  </si>
  <si>
    <t>Current Term</t>
  </si>
  <si>
    <t>Contract Term</t>
  </si>
  <si>
    <t>Name</t>
  </si>
  <si>
    <t>Contract Length
(# of Years)</t>
  </si>
  <si>
    <t>Amended Term</t>
  </si>
  <si>
    <t>General Fund - CODB</t>
  </si>
  <si>
    <t>Extension Year</t>
  </si>
  <si>
    <t>Consultants</t>
  </si>
  <si>
    <t>Subcontractors</t>
  </si>
  <si>
    <t>CSBG</t>
  </si>
  <si>
    <t>Mayor's Fund for the Homeless/Gliffy</t>
  </si>
  <si>
    <t>HUD CoC (CFDA 14.267)</t>
  </si>
  <si>
    <t>HUD ESG (CFDA 14.231)</t>
  </si>
  <si>
    <t>Medi-Cal</t>
  </si>
  <si>
    <t>State Emergency Solutions Grant Program (ESG)</t>
  </si>
  <si>
    <t>State Mental Health Service Act (MHSA)</t>
  </si>
  <si>
    <t xml:space="preserve">State Homeless Emergency Aid Program (HEAP) </t>
  </si>
  <si>
    <t>State Housing and Community Development (HCD)</t>
  </si>
  <si>
    <t>State Project for Assistance in Transition from Homelessness (PATH)</t>
  </si>
  <si>
    <t>Ongoing State Whole Person Care (WPC)</t>
  </si>
  <si>
    <t>One-Time State Whole Person Care (WPC)</t>
  </si>
  <si>
    <t>Transitional Housing Placement (THP+)</t>
  </si>
  <si>
    <t>Veteran's Affairs Grant (VA)</t>
  </si>
  <si>
    <t>Work Order (specify)</t>
  </si>
  <si>
    <t>HSH Revenue Sources</t>
  </si>
  <si>
    <t>Other Revenue Sources</t>
  </si>
  <si>
    <t>Private Match</t>
  </si>
  <si>
    <t>General Fund - Ongoing</t>
  </si>
  <si>
    <t>General Fund - One-Time</t>
  </si>
  <si>
    <t>General Fund - One-Time Carryforward</t>
  </si>
  <si>
    <t>Rental Income</t>
  </si>
  <si>
    <t>Emergency Shelter</t>
  </si>
  <si>
    <t>Transitional Housing</t>
  </si>
  <si>
    <t>Service Component (Select From List)</t>
  </si>
  <si>
    <t>Transitional Housing - HIV Specialty Services</t>
  </si>
  <si>
    <t>New</t>
  </si>
  <si>
    <t>Budgeted Salary</t>
  </si>
  <si>
    <r>
      <rPr>
        <b/>
        <u/>
        <sz val="10"/>
        <rFont val="Arial"/>
        <family val="2"/>
      </rPr>
      <t>Program:</t>
    </r>
    <r>
      <rPr>
        <sz val="10"/>
        <rFont val="Arial"/>
        <family val="2"/>
      </rPr>
      <t xml:space="preserve"> Youth Services</t>
    </r>
  </si>
  <si>
    <r>
      <rPr>
        <b/>
        <u/>
        <sz val="10"/>
        <rFont val="Arial"/>
        <family val="2"/>
      </rPr>
      <t>Grantee:</t>
    </r>
    <r>
      <rPr>
        <sz val="10"/>
        <rFont val="Arial"/>
        <family val="2"/>
      </rPr>
      <t xml:space="preserve"> [Type Organization Name]</t>
    </r>
  </si>
  <si>
    <t>Total</t>
  </si>
  <si>
    <t>DEPARTMENT OF HOMELESSNESS AND SUPPORTIVE HOUSING - PROGRAM BUDGET PROPOSAL FORM FOR RFP 113 (Appendix 2)</t>
  </si>
  <si>
    <t xml:space="preserve"> </t>
  </si>
  <si>
    <t>Support Services in Permanent Supportive Housing at 1100 Ocean Avenue</t>
  </si>
  <si>
    <t>Support Services in Permanent Supportive Housing at 864 Ellis Street</t>
  </si>
  <si>
    <t>Transitional Housing Program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</si>
</sst>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0.000"/>
    <numFmt numFmtId="170" formatCode="_(&quot;$&quot;* #,##0_);_(&quot;$&quot;* \(#,##0\);_(&quot;$&quot;* &quot;-&quot;??_);_(@_)"/>
  </numFmts>
  <fonts count="20"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u/>
      <sz val="10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FBDA"/>
        <bgColor indexed="64"/>
      </patternFill>
    </fill>
    <fill>
      <patternFill patternType="solid">
        <fgColor rgb="FFE8F28A"/>
        <bgColor indexed="64"/>
      </patternFill>
    </fill>
    <fill>
      <patternFill patternType="solid">
        <fgColor rgb="FFC4B7F3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0">
    <xf numFmtId="0" fontId="0" fillId="0" borderId="0" xfId="0"/>
    <xf numFmtId="0" fontId="0" fillId="0" borderId="0" xfId="0" applyBorder="1"/>
    <xf numFmtId="0" fontId="0" fillId="0" borderId="1" xfId="0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Fill="1" applyBorder="1"/>
    <xf numFmtId="164" fontId="4" fillId="0" borderId="0" xfId="0" applyNumberFormat="1" applyFont="1" applyBorder="1"/>
    <xf numFmtId="5" fontId="0" fillId="0" borderId="0" xfId="0" applyNumberFormat="1"/>
    <xf numFmtId="0" fontId="0" fillId="0" borderId="6" xfId="0" applyBorder="1"/>
    <xf numFmtId="0" fontId="5" fillId="0" borderId="1" xfId="0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5" xfId="0" applyNumberFormat="1" applyFill="1" applyBorder="1" applyAlignment="1"/>
    <xf numFmtId="164" fontId="0" fillId="0" borderId="8" xfId="0" applyNumberFormat="1" applyFill="1" applyBorder="1" applyAlignment="1"/>
    <xf numFmtId="164" fontId="0" fillId="0" borderId="8" xfId="0" applyNumberFormat="1" applyBorder="1"/>
    <xf numFmtId="0" fontId="0" fillId="0" borderId="6" xfId="0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9" xfId="0" applyFont="1" applyBorder="1"/>
    <xf numFmtId="0" fontId="8" fillId="0" borderId="1" xfId="0" applyFont="1" applyBorder="1"/>
    <xf numFmtId="0" fontId="10" fillId="0" borderId="0" xfId="0" applyFont="1" applyBorder="1"/>
    <xf numFmtId="0" fontId="10" fillId="0" borderId="1" xfId="0" applyFont="1" applyBorder="1"/>
    <xf numFmtId="14" fontId="10" fillId="0" borderId="8" xfId="0" applyNumberFormat="1" applyFont="1" applyBorder="1"/>
    <xf numFmtId="164" fontId="10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/>
    </xf>
    <xf numFmtId="0" fontId="6" fillId="0" borderId="0" xfId="4" applyFill="1" applyBorder="1" applyAlignment="1">
      <alignment vertical="top" wrapText="1"/>
    </xf>
    <xf numFmtId="6" fontId="12" fillId="0" borderId="0" xfId="2" applyNumberFormat="1" applyFont="1" applyFill="1" applyBorder="1" applyAlignment="1">
      <alignment vertical="top"/>
    </xf>
    <xf numFmtId="2" fontId="12" fillId="0" borderId="0" xfId="4" applyNumberFormat="1" applyFont="1" applyFill="1" applyBorder="1" applyAlignment="1">
      <alignment vertical="top"/>
    </xf>
    <xf numFmtId="169" fontId="12" fillId="0" borderId="0" xfId="4" applyNumberFormat="1" applyFont="1" applyFill="1" applyBorder="1" applyAlignment="1">
      <alignment vertical="top"/>
    </xf>
    <xf numFmtId="6" fontId="12" fillId="0" borderId="0" xfId="4" applyNumberFormat="1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 wrapText="1"/>
    </xf>
    <xf numFmtId="0" fontId="6" fillId="0" borderId="0" xfId="4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164" fontId="12" fillId="0" borderId="0" xfId="4" applyNumberFormat="1" applyFont="1" applyFill="1" applyBorder="1" applyAlignment="1">
      <alignment vertical="top"/>
    </xf>
    <xf numFmtId="6" fontId="6" fillId="0" borderId="0" xfId="4" applyNumberFormat="1" applyFill="1" applyBorder="1" applyAlignment="1">
      <alignment vertical="top"/>
    </xf>
    <xf numFmtId="166" fontId="12" fillId="0" borderId="0" xfId="6" applyNumberFormat="1" applyFont="1" applyFill="1" applyBorder="1" applyAlignment="1">
      <alignment vertical="top"/>
    </xf>
    <xf numFmtId="0" fontId="1" fillId="0" borderId="0" xfId="0" applyFont="1" applyBorder="1"/>
    <xf numFmtId="0" fontId="1" fillId="0" borderId="0" xfId="4" applyFont="1" applyFill="1" applyBorder="1" applyAlignment="1">
      <alignment vertical="top" wrapText="1"/>
    </xf>
    <xf numFmtId="0" fontId="1" fillId="0" borderId="0" xfId="0" applyFont="1"/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8" fontId="1" fillId="0" borderId="0" xfId="0" applyNumberFormat="1" applyFont="1"/>
    <xf numFmtId="6" fontId="1" fillId="0" borderId="0" xfId="0" applyNumberFormat="1" applyFont="1" applyBorder="1"/>
    <xf numFmtId="0" fontId="1" fillId="0" borderId="4" xfId="0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14" fontId="10" fillId="0" borderId="1" xfId="0" applyNumberFormat="1" applyFont="1" applyBorder="1"/>
    <xf numFmtId="0" fontId="1" fillId="1" borderId="0" xfId="0" applyFont="1" applyFill="1" applyBorder="1"/>
    <xf numFmtId="0" fontId="1" fillId="0" borderId="2" xfId="0" applyFont="1" applyBorder="1"/>
    <xf numFmtId="6" fontId="1" fillId="0" borderId="0" xfId="3" applyNumberFormat="1" applyFont="1" applyBorder="1"/>
    <xf numFmtId="168" fontId="9" fillId="4" borderId="6" xfId="0" applyNumberFormat="1" applyFont="1" applyFill="1" applyBorder="1" applyAlignment="1">
      <alignment horizontal="center" wrapText="1"/>
    </xf>
    <xf numFmtId="0" fontId="1" fillId="0" borderId="7" xfId="0" applyFont="1" applyBorder="1"/>
    <xf numFmtId="168" fontId="1" fillId="5" borderId="20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2" fontId="9" fillId="0" borderId="26" xfId="0" applyNumberFormat="1" applyFont="1" applyBorder="1"/>
    <xf numFmtId="2" fontId="1" fillId="0" borderId="27" xfId="0" applyNumberFormat="1" applyFont="1" applyBorder="1"/>
    <xf numFmtId="168" fontId="1" fillId="4" borderId="20" xfId="0" applyNumberFormat="1" applyFont="1" applyFill="1" applyBorder="1" applyAlignment="1">
      <alignment horizontal="center" wrapText="1"/>
    </xf>
    <xf numFmtId="168" fontId="1" fillId="4" borderId="21" xfId="0" applyNumberFormat="1" applyFont="1" applyFill="1" applyBorder="1" applyAlignment="1">
      <alignment horizontal="center" wrapText="1"/>
    </xf>
    <xf numFmtId="2" fontId="1" fillId="0" borderId="29" xfId="0" applyNumberFormat="1" applyFont="1" applyBorder="1"/>
    <xf numFmtId="0" fontId="1" fillId="0" borderId="32" xfId="0" applyFont="1" applyBorder="1"/>
    <xf numFmtId="0" fontId="1" fillId="0" borderId="33" xfId="0" applyFont="1" applyBorder="1"/>
    <xf numFmtId="2" fontId="1" fillId="0" borderId="36" xfId="0" applyNumberFormat="1" applyFont="1" applyBorder="1"/>
    <xf numFmtId="0" fontId="0" fillId="0" borderId="3" xfId="0" applyBorder="1" applyAlignment="1">
      <alignment horizontal="center"/>
    </xf>
    <xf numFmtId="14" fontId="14" fillId="0" borderId="1" xfId="0" applyNumberFormat="1" applyFont="1" applyBorder="1"/>
    <xf numFmtId="164" fontId="1" fillId="0" borderId="0" xfId="0" applyNumberFormat="1" applyFont="1"/>
    <xf numFmtId="164" fontId="0" fillId="0" borderId="0" xfId="0" applyNumberFormat="1" applyFill="1"/>
    <xf numFmtId="164" fontId="4" fillId="0" borderId="0" xfId="0" applyNumberFormat="1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4" xfId="0" applyFont="1" applyBorder="1"/>
    <xf numFmtId="14" fontId="14" fillId="0" borderId="10" xfId="0" applyNumberFormat="1" applyFont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8" xfId="0" applyNumberFormat="1" applyFont="1" applyBorder="1"/>
    <xf numFmtId="42" fontId="9" fillId="0" borderId="8" xfId="0" applyNumberFormat="1" applyFont="1" applyBorder="1"/>
    <xf numFmtId="42" fontId="1" fillId="0" borderId="19" xfId="3" applyNumberFormat="1" applyFont="1" applyBorder="1"/>
    <xf numFmtId="42" fontId="1" fillId="0" borderId="18" xfId="3" applyNumberFormat="1" applyFont="1" applyBorder="1"/>
    <xf numFmtId="42" fontId="9" fillId="0" borderId="8" xfId="3" applyNumberFormat="1" applyFont="1" applyBorder="1"/>
    <xf numFmtId="42" fontId="1" fillId="0" borderId="30" xfId="3" applyNumberFormat="1" applyFont="1" applyBorder="1"/>
    <xf numFmtId="42" fontId="1" fillId="0" borderId="34" xfId="0" applyNumberFormat="1" applyFont="1" applyBorder="1"/>
    <xf numFmtId="42" fontId="1" fillId="0" borderId="21" xfId="3" applyNumberFormat="1" applyFont="1" applyBorder="1"/>
    <xf numFmtId="42" fontId="1" fillId="0" borderId="18" xfId="3" applyNumberFormat="1" applyFont="1" applyFill="1" applyBorder="1"/>
    <xf numFmtId="42" fontId="9" fillId="0" borderId="8" xfId="3" applyNumberFormat="1" applyFont="1" applyFill="1" applyBorder="1"/>
    <xf numFmtId="42" fontId="1" fillId="0" borderId="19" xfId="3" applyNumberFormat="1" applyFont="1" applyFill="1" applyBorder="1"/>
    <xf numFmtId="42" fontId="1" fillId="0" borderId="21" xfId="3" applyNumberFormat="1" applyFont="1" applyFill="1" applyBorder="1"/>
    <xf numFmtId="42" fontId="1" fillId="0" borderId="20" xfId="3" applyNumberFormat="1" applyFont="1" applyFill="1" applyBorder="1"/>
    <xf numFmtId="42" fontId="9" fillId="0" borderId="6" xfId="3" applyNumberFormat="1" applyFont="1" applyFill="1" applyBorder="1"/>
    <xf numFmtId="42" fontId="9" fillId="0" borderId="22" xfId="0" applyNumberFormat="1" applyFont="1" applyBorder="1" applyAlignment="1">
      <alignment horizontal="center"/>
    </xf>
    <xf numFmtId="42" fontId="9" fillId="0" borderId="4" xfId="0" applyNumberFormat="1" applyFont="1" applyFill="1" applyBorder="1"/>
    <xf numFmtId="42" fontId="1" fillId="0" borderId="24" xfId="0" applyNumberFormat="1" applyFont="1" applyFill="1" applyBorder="1"/>
    <xf numFmtId="42" fontId="1" fillId="0" borderId="35" xfId="0" applyNumberFormat="1" applyFont="1" applyBorder="1"/>
    <xf numFmtId="42" fontId="1" fillId="0" borderId="33" xfId="0" applyNumberFormat="1" applyFont="1" applyBorder="1"/>
    <xf numFmtId="42" fontId="1" fillId="0" borderId="21" xfId="0" applyNumberFormat="1" applyFont="1" applyBorder="1"/>
    <xf numFmtId="42" fontId="9" fillId="0" borderId="3" xfId="0" applyNumberFormat="1" applyFont="1" applyFill="1" applyBorder="1"/>
    <xf numFmtId="42" fontId="1" fillId="0" borderId="23" xfId="0" applyNumberFormat="1" applyFont="1" applyFill="1" applyBorder="1"/>
    <xf numFmtId="42" fontId="1" fillId="0" borderId="32" xfId="0" applyNumberFormat="1" applyFont="1" applyBorder="1"/>
    <xf numFmtId="42" fontId="1" fillId="0" borderId="19" xfId="0" applyNumberFormat="1" applyFont="1" applyBorder="1"/>
    <xf numFmtId="42" fontId="1" fillId="0" borderId="30" xfId="0" applyNumberFormat="1" applyFont="1" applyBorder="1"/>
    <xf numFmtId="10" fontId="1" fillId="0" borderId="1" xfId="0" applyNumberFormat="1" applyFont="1" applyBorder="1" applyAlignment="1">
      <alignment vertical="top" wrapText="1"/>
    </xf>
    <xf numFmtId="10" fontId="1" fillId="0" borderId="20" xfId="5" applyNumberFormat="1" applyFont="1" applyFill="1" applyBorder="1"/>
    <xf numFmtId="10" fontId="1" fillId="0" borderId="19" xfId="5" applyNumberFormat="1" applyFont="1" applyFill="1" applyBorder="1"/>
    <xf numFmtId="10" fontId="1" fillId="0" borderId="30" xfId="5" applyNumberFormat="1" applyFont="1" applyBorder="1"/>
    <xf numFmtId="10" fontId="1" fillId="0" borderId="21" xfId="5" applyNumberFormat="1" applyFont="1" applyBorder="1"/>
    <xf numFmtId="10" fontId="1" fillId="0" borderId="0" xfId="0" applyNumberFormat="1" applyFont="1" applyBorder="1"/>
    <xf numFmtId="10" fontId="6" fillId="0" borderId="0" xfId="0" applyNumberFormat="1" applyFont="1" applyBorder="1"/>
    <xf numFmtId="10" fontId="9" fillId="0" borderId="6" xfId="5" applyNumberFormat="1" applyFont="1" applyFill="1" applyBorder="1"/>
    <xf numFmtId="168" fontId="1" fillId="6" borderId="20" xfId="0" applyNumberFormat="1" applyFont="1" applyFill="1" applyBorder="1" applyAlignment="1">
      <alignment horizontal="center" wrapText="1"/>
    </xf>
    <xf numFmtId="168" fontId="9" fillId="6" borderId="6" xfId="0" applyNumberFormat="1" applyFont="1" applyFill="1" applyBorder="1" applyAlignment="1">
      <alignment horizontal="center" wrapText="1"/>
    </xf>
    <xf numFmtId="168" fontId="1" fillId="6" borderId="14" xfId="0" applyNumberFormat="1" applyFont="1" applyFill="1" applyBorder="1" applyAlignment="1">
      <alignment horizontal="center" wrapText="1"/>
    </xf>
    <xf numFmtId="168" fontId="1" fillId="7" borderId="20" xfId="0" applyNumberFormat="1" applyFont="1" applyFill="1" applyBorder="1" applyAlignment="1">
      <alignment horizontal="center" wrapText="1"/>
    </xf>
    <xf numFmtId="168" fontId="9" fillId="7" borderId="6" xfId="0" applyNumberFormat="1" applyFont="1" applyFill="1" applyBorder="1" applyAlignment="1">
      <alignment horizontal="center" wrapText="1"/>
    </xf>
    <xf numFmtId="168" fontId="1" fillId="7" borderId="14" xfId="0" applyNumberFormat="1" applyFont="1" applyFill="1" applyBorder="1" applyAlignment="1">
      <alignment horizontal="center" wrapText="1"/>
    </xf>
    <xf numFmtId="168" fontId="1" fillId="8" borderId="20" xfId="0" applyNumberFormat="1" applyFont="1" applyFill="1" applyBorder="1" applyAlignment="1">
      <alignment horizontal="center" wrapText="1"/>
    </xf>
    <xf numFmtId="168" fontId="9" fillId="8" borderId="6" xfId="0" applyNumberFormat="1" applyFont="1" applyFill="1" applyBorder="1" applyAlignment="1">
      <alignment horizontal="center" wrapText="1"/>
    </xf>
    <xf numFmtId="168" fontId="1" fillId="8" borderId="14" xfId="0" applyNumberFormat="1" applyFont="1" applyFill="1" applyBorder="1" applyAlignment="1">
      <alignment horizont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9" fillId="9" borderId="6" xfId="0" applyNumberFormat="1" applyFont="1" applyFill="1" applyBorder="1" applyAlignment="1">
      <alignment horizontal="center" wrapText="1"/>
    </xf>
    <xf numFmtId="168" fontId="1" fillId="9" borderId="14" xfId="0" applyNumberFormat="1" applyFont="1" applyFill="1" applyBorder="1" applyAlignment="1">
      <alignment horizontal="center" wrapText="1"/>
    </xf>
    <xf numFmtId="168" fontId="1" fillId="10" borderId="20" xfId="0" applyNumberFormat="1" applyFont="1" applyFill="1" applyBorder="1" applyAlignment="1">
      <alignment horizontal="center" wrapText="1"/>
    </xf>
    <xf numFmtId="168" fontId="9" fillId="10" borderId="6" xfId="0" applyNumberFormat="1" applyFont="1" applyFill="1" applyBorder="1" applyAlignment="1">
      <alignment horizontal="center" wrapText="1"/>
    </xf>
    <xf numFmtId="168" fontId="1" fillId="10" borderId="14" xfId="0" applyNumberFormat="1" applyFont="1" applyFill="1" applyBorder="1" applyAlignment="1">
      <alignment horizontal="center" wrapText="1"/>
    </xf>
    <xf numFmtId="168" fontId="1" fillId="11" borderId="20" xfId="0" applyNumberFormat="1" applyFont="1" applyFill="1" applyBorder="1" applyAlignment="1">
      <alignment horizontal="center" wrapText="1"/>
    </xf>
    <xf numFmtId="168" fontId="9" fillId="11" borderId="6" xfId="0" applyNumberFormat="1" applyFont="1" applyFill="1" applyBorder="1" applyAlignment="1">
      <alignment horizontal="center" wrapText="1"/>
    </xf>
    <xf numFmtId="168" fontId="1" fillId="11" borderId="14" xfId="0" applyNumberFormat="1" applyFont="1" applyFill="1" applyBorder="1" applyAlignment="1">
      <alignment horizontal="center" wrapText="1"/>
    </xf>
    <xf numFmtId="168" fontId="1" fillId="12" borderId="20" xfId="0" applyNumberFormat="1" applyFont="1" applyFill="1" applyBorder="1" applyAlignment="1">
      <alignment horizontal="center" wrapText="1"/>
    </xf>
    <xf numFmtId="168" fontId="9" fillId="12" borderId="6" xfId="0" applyNumberFormat="1" applyFont="1" applyFill="1" applyBorder="1" applyAlignment="1">
      <alignment horizontal="center" wrapText="1"/>
    </xf>
    <xf numFmtId="168" fontId="1" fillId="12" borderId="14" xfId="0" applyNumberFormat="1" applyFont="1" applyFill="1" applyBorder="1" applyAlignment="1">
      <alignment horizontal="center" wrapText="1"/>
    </xf>
    <xf numFmtId="168" fontId="1" fillId="13" borderId="20" xfId="0" applyNumberFormat="1" applyFont="1" applyFill="1" applyBorder="1" applyAlignment="1">
      <alignment horizontal="center" wrapText="1"/>
    </xf>
    <xf numFmtId="168" fontId="9" fillId="13" borderId="6" xfId="0" applyNumberFormat="1" applyFont="1" applyFill="1" applyBorder="1" applyAlignment="1">
      <alignment horizontal="center" wrapText="1"/>
    </xf>
    <xf numFmtId="168" fontId="1" fillId="13" borderId="21" xfId="0" applyNumberFormat="1" applyFont="1" applyFill="1" applyBorder="1" applyAlignment="1">
      <alignment horizontal="center" wrapText="1"/>
    </xf>
    <xf numFmtId="168" fontId="1" fillId="14" borderId="31" xfId="0" applyNumberFormat="1" applyFont="1" applyFill="1" applyBorder="1" applyAlignment="1">
      <alignment horizontal="center" wrapText="1"/>
    </xf>
    <xf numFmtId="168" fontId="1" fillId="14" borderId="21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0" fontId="9" fillId="0" borderId="0" xfId="0" applyFont="1"/>
    <xf numFmtId="0" fontId="14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left"/>
    </xf>
    <xf numFmtId="0" fontId="1" fillId="0" borderId="11" xfId="0" applyFont="1" applyBorder="1"/>
    <xf numFmtId="2" fontId="1" fillId="0" borderId="42" xfId="0" applyNumberFormat="1" applyFont="1" applyBorder="1"/>
    <xf numFmtId="168" fontId="9" fillId="14" borderId="6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/>
    <xf numFmtId="49" fontId="1" fillId="4" borderId="18" xfId="0" applyNumberFormat="1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wrapText="1"/>
    </xf>
    <xf numFmtId="49" fontId="1" fillId="6" borderId="20" xfId="0" applyNumberFormat="1" applyFont="1" applyFill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8" xfId="0" applyNumberFormat="1" applyFont="1" applyFill="1" applyBorder="1" applyAlignment="1">
      <alignment horizontal="center" wrapText="1"/>
    </xf>
    <xf numFmtId="49" fontId="1" fillId="7" borderId="2" xfId="0" applyNumberFormat="1" applyFont="1" applyFill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center" wrapText="1"/>
    </xf>
    <xf numFmtId="49" fontId="1" fillId="8" borderId="18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9" fontId="1" fillId="8" borderId="10" xfId="0" applyNumberFormat="1" applyFont="1" applyFill="1" applyBorder="1" applyAlignment="1">
      <alignment horizontal="center" wrapText="1"/>
    </xf>
    <xf numFmtId="49" fontId="1" fillId="9" borderId="18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49" fontId="1" fillId="9" borderId="10" xfId="0" applyNumberFormat="1" applyFont="1" applyFill="1" applyBorder="1" applyAlignment="1">
      <alignment horizontal="center" wrapText="1"/>
    </xf>
    <xf numFmtId="49" fontId="1" fillId="10" borderId="18" xfId="0" applyNumberFormat="1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49" fontId="1" fillId="10" borderId="10" xfId="0" applyNumberFormat="1" applyFont="1" applyFill="1" applyBorder="1" applyAlignment="1">
      <alignment horizontal="center" wrapText="1"/>
    </xf>
    <xf numFmtId="49" fontId="1" fillId="11" borderId="18" xfId="0" applyNumberFormat="1" applyFont="1" applyFill="1" applyBorder="1" applyAlignment="1">
      <alignment horizontal="center" wrapText="1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10" xfId="0" applyNumberFormat="1" applyFont="1" applyFill="1" applyBorder="1" applyAlignment="1">
      <alignment horizontal="center" wrapText="1"/>
    </xf>
    <xf numFmtId="49" fontId="1" fillId="12" borderId="18" xfId="0" applyNumberFormat="1" applyFont="1" applyFill="1" applyBorder="1" applyAlignment="1">
      <alignment horizontal="center" wrapText="1"/>
    </xf>
    <xf numFmtId="49" fontId="1" fillId="12" borderId="2" xfId="0" applyNumberFormat="1" applyFont="1" applyFill="1" applyBorder="1" applyAlignment="1">
      <alignment horizontal="center" wrapText="1"/>
    </xf>
    <xf numFmtId="49" fontId="1" fillId="12" borderId="10" xfId="0" applyNumberFormat="1" applyFont="1" applyFill="1" applyBorder="1" applyAlignment="1">
      <alignment horizontal="center" wrapText="1"/>
    </xf>
    <xf numFmtId="49" fontId="1" fillId="13" borderId="20" xfId="0" applyNumberFormat="1" applyFont="1" applyFill="1" applyBorder="1" applyAlignment="1">
      <alignment horizontal="center" wrapText="1"/>
    </xf>
    <xf numFmtId="49" fontId="1" fillId="13" borderId="6" xfId="0" applyNumberFormat="1" applyFont="1" applyFill="1" applyBorder="1" applyAlignment="1">
      <alignment horizontal="center" wrapText="1"/>
    </xf>
    <xf numFmtId="49" fontId="1" fillId="13" borderId="21" xfId="0" applyNumberFormat="1" applyFont="1" applyFill="1" applyBorder="1" applyAlignment="1">
      <alignment horizontal="center" wrapText="1"/>
    </xf>
    <xf numFmtId="49" fontId="1" fillId="14" borderId="6" xfId="0" applyNumberFormat="1" applyFont="1" applyFill="1" applyBorder="1" applyAlignment="1">
      <alignment horizontal="center" wrapText="1"/>
    </xf>
    <xf numFmtId="49" fontId="1" fillId="14" borderId="21" xfId="0" applyNumberFormat="1" applyFont="1" applyFill="1" applyBorder="1" applyAlignment="1">
      <alignment horizontal="center" wrapText="1"/>
    </xf>
    <xf numFmtId="49" fontId="1" fillId="0" borderId="0" xfId="0" applyNumberFormat="1" applyFont="1" applyBorder="1"/>
    <xf numFmtId="49" fontId="6" fillId="0" borderId="0" xfId="0" applyNumberFormat="1" applyFont="1" applyBorder="1"/>
    <xf numFmtId="0" fontId="1" fillId="5" borderId="18" xfId="0" applyNumberFormat="1" applyFont="1" applyFill="1" applyBorder="1" applyAlignment="1">
      <alignment horizontal="center" wrapText="1"/>
    </xf>
    <xf numFmtId="0" fontId="1" fillId="15" borderId="0" xfId="0" applyFont="1" applyFill="1"/>
    <xf numFmtId="0" fontId="6" fillId="15" borderId="0" xfId="0" applyFont="1" applyFill="1"/>
    <xf numFmtId="0" fontId="1" fillId="15" borderId="0" xfId="0" applyFont="1" applyFill="1" applyBorder="1"/>
    <xf numFmtId="14" fontId="6" fillId="15" borderId="0" xfId="0" applyNumberFormat="1" applyFont="1" applyFill="1"/>
    <xf numFmtId="14" fontId="1" fillId="15" borderId="0" xfId="0" applyNumberFormat="1" applyFont="1" applyFill="1"/>
    <xf numFmtId="42" fontId="9" fillId="0" borderId="10" xfId="3" applyNumberFormat="1" applyFont="1" applyBorder="1"/>
    <xf numFmtId="10" fontId="9" fillId="0" borderId="10" xfId="5" applyNumberFormat="1" applyFont="1" applyBorder="1"/>
    <xf numFmtId="42" fontId="9" fillId="0" borderId="13" xfId="0" applyNumberFormat="1" applyFont="1" applyBorder="1"/>
    <xf numFmtId="42" fontId="9" fillId="0" borderId="11" xfId="0" applyNumberFormat="1" applyFont="1" applyBorder="1"/>
    <xf numFmtId="42" fontId="9" fillId="0" borderId="10" xfId="0" applyNumberFormat="1" applyFont="1" applyBorder="1"/>
    <xf numFmtId="14" fontId="10" fillId="0" borderId="1" xfId="0" applyNumberFormat="1" applyFont="1" applyBorder="1" applyAlignment="1">
      <alignment horizontal="right"/>
    </xf>
    <xf numFmtId="14" fontId="9" fillId="0" borderId="8" xfId="0" applyNumberFormat="1" applyFont="1" applyBorder="1"/>
    <xf numFmtId="14" fontId="0" fillId="0" borderId="1" xfId="0" applyNumberFormat="1" applyBorder="1"/>
    <xf numFmtId="170" fontId="1" fillId="0" borderId="0" xfId="0" applyNumberFormat="1" applyFont="1" applyBorder="1"/>
    <xf numFmtId="170" fontId="12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right"/>
    </xf>
    <xf numFmtId="0" fontId="1" fillId="14" borderId="30" xfId="0" applyNumberFormat="1" applyFont="1" applyFill="1" applyBorder="1" applyAlignment="1">
      <alignment horizontal="center" wrapText="1"/>
    </xf>
    <xf numFmtId="0" fontId="16" fillId="0" borderId="0" xfId="0" applyFont="1" applyBorder="1"/>
    <xf numFmtId="0" fontId="16" fillId="0" borderId="0" xfId="0" applyFont="1"/>
    <xf numFmtId="0" fontId="9" fillId="0" borderId="0" xfId="0" applyFont="1" applyBorder="1" applyAlignment="1">
      <alignment horizontal="left"/>
    </xf>
    <xf numFmtId="14" fontId="1" fillId="14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17" borderId="0" xfId="0" applyFont="1" applyFill="1"/>
    <xf numFmtId="0" fontId="6" fillId="17" borderId="0" xfId="0" applyFont="1" applyFill="1"/>
    <xf numFmtId="42" fontId="1" fillId="0" borderId="0" xfId="0" applyNumberFormat="1" applyFont="1" applyBorder="1"/>
    <xf numFmtId="0" fontId="1" fillId="0" borderId="0" xfId="0" applyFont="1" applyFill="1"/>
    <xf numFmtId="49" fontId="1" fillId="5" borderId="8" xfId="0" applyNumberFormat="1" applyFont="1" applyFill="1" applyBorder="1" applyAlignment="1" applyProtection="1">
      <alignment horizontal="center" wrapText="1"/>
    </xf>
    <xf numFmtId="49" fontId="1" fillId="5" borderId="19" xfId="0" applyNumberFormat="1" applyFont="1" applyFill="1" applyBorder="1" applyAlignment="1" applyProtection="1">
      <alignment horizontal="center" wrapText="1"/>
    </xf>
    <xf numFmtId="168" fontId="9" fillId="5" borderId="6" xfId="0" applyNumberFormat="1" applyFont="1" applyFill="1" applyBorder="1" applyAlignment="1" applyProtection="1">
      <alignment horizontal="center" wrapText="1"/>
    </xf>
    <xf numFmtId="168" fontId="1" fillId="5" borderId="21" xfId="0" applyNumberFormat="1" applyFont="1" applyFill="1" applyBorder="1" applyAlignment="1" applyProtection="1">
      <alignment horizontal="center" wrapText="1"/>
    </xf>
    <xf numFmtId="0" fontId="9" fillId="0" borderId="3" xfId="0" applyFont="1" applyBorder="1" applyProtection="1"/>
    <xf numFmtId="0" fontId="1" fillId="0" borderId="23" xfId="0" applyFont="1" applyBorder="1" applyProtection="1"/>
    <xf numFmtId="42" fontId="9" fillId="0" borderId="8" xfId="0" applyNumberFormat="1" applyFont="1" applyBorder="1" applyProtection="1"/>
    <xf numFmtId="42" fontId="1" fillId="0" borderId="19" xfId="3" applyNumberFormat="1" applyFont="1" applyBorder="1" applyProtection="1"/>
    <xf numFmtId="42" fontId="9" fillId="0" borderId="8" xfId="3" applyNumberFormat="1" applyFont="1" applyFill="1" applyBorder="1" applyProtection="1"/>
    <xf numFmtId="42" fontId="1" fillId="0" borderId="19" xfId="3" applyNumberFormat="1" applyFont="1" applyFill="1" applyBorder="1" applyProtection="1"/>
    <xf numFmtId="42" fontId="9" fillId="0" borderId="6" xfId="3" applyNumberFormat="1" applyFont="1" applyFill="1" applyBorder="1" applyProtection="1"/>
    <xf numFmtId="42" fontId="1" fillId="0" borderId="21" xfId="3" applyNumberFormat="1" applyFont="1" applyFill="1" applyBorder="1" applyProtection="1"/>
    <xf numFmtId="42" fontId="9" fillId="0" borderId="4" xfId="0" applyNumberFormat="1" applyFont="1" applyFill="1" applyBorder="1" applyProtection="1"/>
    <xf numFmtId="42" fontId="1" fillId="0" borderId="24" xfId="0" applyNumberFormat="1" applyFont="1" applyFill="1" applyBorder="1" applyProtection="1"/>
    <xf numFmtId="42" fontId="9" fillId="0" borderId="3" xfId="0" applyNumberFormat="1" applyFont="1" applyFill="1" applyBorder="1" applyProtection="1"/>
    <xf numFmtId="42" fontId="1" fillId="0" borderId="23" xfId="0" applyNumberFormat="1" applyFont="1" applyFill="1" applyBorder="1" applyProtection="1"/>
    <xf numFmtId="42" fontId="1" fillId="0" borderId="19" xfId="0" applyNumberFormat="1" applyFont="1" applyBorder="1" applyProtection="1"/>
    <xf numFmtId="42" fontId="9" fillId="0" borderId="8" xfId="3" applyNumberFormat="1" applyFont="1" applyBorder="1" applyProtection="1"/>
    <xf numFmtId="2" fontId="9" fillId="0" borderId="26" xfId="0" applyNumberFormat="1" applyFont="1" applyBorder="1" applyProtection="1"/>
    <xf numFmtId="2" fontId="1" fillId="0" borderId="27" xfId="0" applyNumberFormat="1" applyFont="1" applyBorder="1" applyProtection="1"/>
    <xf numFmtId="0" fontId="10" fillId="0" borderId="32" xfId="0" applyFont="1" applyBorder="1"/>
    <xf numFmtId="49" fontId="1" fillId="0" borderId="32" xfId="0" applyNumberFormat="1" applyFont="1" applyBorder="1"/>
    <xf numFmtId="6" fontId="1" fillId="0" borderId="32" xfId="0" applyNumberFormat="1" applyFont="1" applyBorder="1"/>
    <xf numFmtId="10" fontId="1" fillId="0" borderId="32" xfId="0" applyNumberFormat="1" applyFont="1" applyBorder="1"/>
    <xf numFmtId="8" fontId="1" fillId="0" borderId="32" xfId="0" applyNumberFormat="1" applyFont="1" applyBorder="1"/>
    <xf numFmtId="168" fontId="0" fillId="16" borderId="1" xfId="0" applyNumberFormat="1" applyFill="1" applyBorder="1" applyAlignment="1">
      <alignment horizontal="center"/>
    </xf>
    <xf numFmtId="10" fontId="1" fillId="16" borderId="20" xfId="5" applyNumberFormat="1" applyFont="1" applyFill="1" applyBorder="1" applyProtection="1">
      <protection locked="0"/>
    </xf>
    <xf numFmtId="10" fontId="9" fillId="0" borderId="6" xfId="5" applyNumberFormat="1" applyFont="1" applyFill="1" applyBorder="1" applyProtection="1">
      <protection locked="0"/>
    </xf>
    <xf numFmtId="10" fontId="1" fillId="0" borderId="19" xfId="5" applyNumberFormat="1" applyFont="1" applyFill="1" applyBorder="1" applyProtection="1">
      <protection locked="0"/>
    </xf>
    <xf numFmtId="42" fontId="1" fillId="16" borderId="18" xfId="3" applyNumberFormat="1" applyFont="1" applyFill="1" applyBorder="1" applyProtection="1">
      <protection locked="0"/>
    </xf>
    <xf numFmtId="42" fontId="9" fillId="16" borderId="8" xfId="3" applyNumberFormat="1" applyFont="1" applyFill="1" applyBorder="1" applyProtection="1">
      <protection locked="0"/>
    </xf>
    <xf numFmtId="42" fontId="1" fillId="16" borderId="19" xfId="3" applyNumberFormat="1" applyFont="1" applyFill="1" applyBorder="1" applyProtection="1">
      <protection locked="0"/>
    </xf>
    <xf numFmtId="14" fontId="9" fillId="0" borderId="40" xfId="0" applyNumberFormat="1" applyFont="1" applyFill="1" applyBorder="1"/>
    <xf numFmtId="0" fontId="1" fillId="16" borderId="6" xfId="0" applyFont="1" applyFill="1" applyBorder="1" applyAlignment="1" applyProtection="1">
      <alignment horizontal="left"/>
      <protection locked="0"/>
    </xf>
    <xf numFmtId="164" fontId="12" fillId="16" borderId="2" xfId="0" applyNumberFormat="1" applyFont="1" applyFill="1" applyBorder="1" applyAlignment="1" applyProtection="1">
      <protection locked="0"/>
    </xf>
    <xf numFmtId="167" fontId="0" fillId="16" borderId="2" xfId="0" applyNumberFormat="1" applyFill="1" applyBorder="1" applyAlignment="1" applyProtection="1">
      <protection locked="0"/>
    </xf>
    <xf numFmtId="9" fontId="0" fillId="16" borderId="2" xfId="3" applyNumberFormat="1" applyFont="1" applyFill="1" applyBorder="1" applyAlignment="1" applyProtection="1">
      <protection locked="0"/>
    </xf>
    <xf numFmtId="166" fontId="0" fillId="16" borderId="2" xfId="0" applyNumberFormat="1" applyFill="1" applyBorder="1" applyAlignment="1" applyProtection="1">
      <protection locked="0"/>
    </xf>
    <xf numFmtId="167" fontId="1" fillId="16" borderId="2" xfId="0" applyNumberFormat="1" applyFont="1" applyFill="1" applyBorder="1" applyAlignment="1" applyProtection="1">
      <protection locked="0"/>
    </xf>
    <xf numFmtId="164" fontId="1" fillId="16" borderId="8" xfId="0" applyNumberFormat="1" applyFont="1" applyFill="1" applyBorder="1" applyAlignment="1" applyProtection="1">
      <protection locked="0"/>
    </xf>
    <xf numFmtId="9" fontId="0" fillId="16" borderId="2" xfId="0" applyNumberFormat="1" applyFill="1" applyBorder="1" applyAlignment="1" applyProtection="1">
      <protection locked="0"/>
    </xf>
    <xf numFmtId="42" fontId="0" fillId="16" borderId="20" xfId="3" applyNumberFormat="1" applyFont="1" applyFill="1" applyBorder="1" applyProtection="1">
      <protection locked="0"/>
    </xf>
    <xf numFmtId="10" fontId="7" fillId="16" borderId="40" xfId="5" applyNumberFormat="1" applyFont="1" applyFill="1" applyBorder="1" applyAlignment="1" applyProtection="1">
      <protection locked="0"/>
    </xf>
    <xf numFmtId="0" fontId="1" fillId="16" borderId="1" xfId="0" applyFont="1" applyFill="1" applyBorder="1" applyProtection="1">
      <protection locked="0"/>
    </xf>
    <xf numFmtId="0" fontId="1" fillId="16" borderId="14" xfId="0" applyFont="1" applyFill="1" applyBorder="1" applyProtection="1">
      <protection locked="0"/>
    </xf>
    <xf numFmtId="0" fontId="4" fillId="16" borderId="14" xfId="0" applyFont="1" applyFill="1" applyBorder="1" applyProtection="1">
      <protection locked="0"/>
    </xf>
    <xf numFmtId="0" fontId="9" fillId="16" borderId="1" xfId="0" applyFont="1" applyFill="1" applyBorder="1" applyProtection="1">
      <protection locked="0"/>
    </xf>
    <xf numFmtId="0" fontId="0" fillId="16" borderId="1" xfId="0" applyFill="1" applyBorder="1" applyProtection="1">
      <protection locked="0"/>
    </xf>
    <xf numFmtId="0" fontId="1" fillId="0" borderId="1" xfId="0" applyFont="1" applyFill="1" applyBorder="1" applyProtection="1"/>
    <xf numFmtId="42" fontId="1" fillId="0" borderId="18" xfId="0" applyNumberFormat="1" applyFont="1" applyBorder="1" applyProtection="1"/>
    <xf numFmtId="0" fontId="9" fillId="0" borderId="1" xfId="0" applyFont="1" applyFill="1" applyBorder="1" applyAlignment="1" applyProtection="1">
      <alignment horizontal="right"/>
    </xf>
    <xf numFmtId="10" fontId="1" fillId="0" borderId="32" xfId="5" applyNumberFormat="1" applyFont="1" applyFill="1" applyBorder="1" applyAlignment="1" applyProtection="1"/>
    <xf numFmtId="0" fontId="0" fillId="0" borderId="0" xfId="0" applyFill="1"/>
    <xf numFmtId="0" fontId="17" fillId="0" borderId="0" xfId="0" applyFont="1" applyProtection="1"/>
    <xf numFmtId="0" fontId="6" fillId="0" borderId="0" xfId="0" applyFont="1" applyProtection="1"/>
    <xf numFmtId="164" fontId="0" fillId="0" borderId="0" xfId="0" applyNumberFormat="1" applyBorder="1" applyAlignment="1" applyProtection="1"/>
    <xf numFmtId="0" fontId="1" fillId="0" borderId="0" xfId="0" applyFont="1" applyProtection="1"/>
    <xf numFmtId="0" fontId="1" fillId="0" borderId="40" xfId="0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0" xfId="0" applyProtection="1"/>
    <xf numFmtId="0" fontId="9" fillId="0" borderId="0" xfId="0" applyFont="1" applyProtection="1"/>
    <xf numFmtId="167" fontId="0" fillId="0" borderId="0" xfId="0" applyNumberFormat="1" applyProtection="1"/>
    <xf numFmtId="0" fontId="1" fillId="0" borderId="0" xfId="0" applyFont="1" applyAlignment="1" applyProtection="1">
      <alignment horizontal="right"/>
    </xf>
    <xf numFmtId="14" fontId="14" fillId="0" borderId="0" xfId="0" applyNumberFormat="1" applyFont="1" applyBorder="1" applyProtection="1"/>
    <xf numFmtId="0" fontId="14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64" fontId="0" fillId="0" borderId="0" xfId="0" applyNumberFormat="1" applyAlignment="1" applyProtection="1"/>
    <xf numFmtId="164" fontId="0" fillId="0" borderId="3" xfId="0" applyNumberFormat="1" applyBorder="1" applyAlignment="1" applyProtection="1">
      <alignment horizontal="center"/>
    </xf>
    <xf numFmtId="0" fontId="7" fillId="0" borderId="0" xfId="0" applyFont="1" applyProtection="1"/>
    <xf numFmtId="0" fontId="2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left"/>
    </xf>
    <xf numFmtId="167" fontId="0" fillId="0" borderId="0" xfId="0" applyNumberFormat="1" applyAlignment="1" applyProtection="1"/>
    <xf numFmtId="9" fontId="0" fillId="0" borderId="0" xfId="0" applyNumberFormat="1" applyAlignment="1" applyProtection="1"/>
    <xf numFmtId="164" fontId="1" fillId="0" borderId="0" xfId="0" applyNumberFormat="1" applyFont="1" applyAlignment="1" applyProtection="1"/>
    <xf numFmtId="164" fontId="0" fillId="0" borderId="0" xfId="0" applyNumberFormat="1" applyAlignment="1" applyProtection="1">
      <alignment horizontal="left"/>
    </xf>
    <xf numFmtId="164" fontId="16" fillId="0" borderId="0" xfId="0" applyNumberFormat="1" applyFont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1" fillId="0" borderId="0" xfId="0" applyNumberFormat="1" applyFont="1" applyBorder="1" applyAlignment="1" applyProtection="1"/>
    <xf numFmtId="167" fontId="0" fillId="0" borderId="0" xfId="0" applyNumberForma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0" fillId="0" borderId="32" xfId="0" applyBorder="1" applyProtection="1"/>
    <xf numFmtId="0" fontId="0" fillId="0" borderId="0" xfId="0" applyBorder="1" applyAlignment="1" applyProtection="1">
      <alignment wrapText="1"/>
    </xf>
    <xf numFmtId="167" fontId="0" fillId="0" borderId="0" xfId="0" applyNumberFormat="1" applyBorder="1" applyAlignment="1" applyProtection="1">
      <alignment horizontal="center" wrapText="1"/>
    </xf>
    <xf numFmtId="9" fontId="0" fillId="0" borderId="0" xfId="0" applyNumberFormat="1" applyBorder="1" applyAlignment="1" applyProtection="1">
      <alignment horizontal="center" wrapText="1"/>
    </xf>
    <xf numFmtId="164" fontId="0" fillId="5" borderId="20" xfId="0" applyNumberFormat="1" applyFill="1" applyBorder="1" applyAlignment="1" applyProtection="1">
      <alignment horizontal="center" wrapText="1"/>
    </xf>
    <xf numFmtId="164" fontId="1" fillId="5" borderId="6" xfId="0" applyNumberFormat="1" applyFont="1" applyFill="1" applyBorder="1" applyAlignment="1" applyProtection="1">
      <alignment horizontal="center" wrapText="1"/>
    </xf>
    <xf numFmtId="164" fontId="0" fillId="5" borderId="21" xfId="0" applyNumberFormat="1" applyFill="1" applyBorder="1" applyAlignment="1" applyProtection="1">
      <alignment horizontal="center" wrapText="1"/>
    </xf>
    <xf numFmtId="164" fontId="1" fillId="4" borderId="20" xfId="0" applyNumberFormat="1" applyFont="1" applyFill="1" applyBorder="1" applyAlignment="1" applyProtection="1">
      <alignment horizontal="center" wrapText="1"/>
    </xf>
    <xf numFmtId="164" fontId="1" fillId="4" borderId="6" xfId="0" applyNumberFormat="1" applyFont="1" applyFill="1" applyBorder="1" applyAlignment="1" applyProtection="1">
      <alignment horizontal="center" wrapText="1"/>
    </xf>
    <xf numFmtId="164" fontId="1" fillId="4" borderId="21" xfId="0" applyNumberFormat="1" applyFont="1" applyFill="1" applyBorder="1" applyAlignment="1" applyProtection="1">
      <alignment horizontal="center" wrapText="1"/>
    </xf>
    <xf numFmtId="164" fontId="0" fillId="6" borderId="31" xfId="0" applyNumberFormat="1" applyFill="1" applyBorder="1" applyAlignment="1" applyProtection="1">
      <alignment horizontal="center" wrapText="1"/>
    </xf>
    <xf numFmtId="164" fontId="1" fillId="6" borderId="6" xfId="0" applyNumberFormat="1" applyFont="1" applyFill="1" applyBorder="1" applyAlignment="1" applyProtection="1">
      <alignment horizontal="center" wrapText="1"/>
    </xf>
    <xf numFmtId="164" fontId="0" fillId="6" borderId="19" xfId="0" applyNumberFormat="1" applyFill="1" applyBorder="1" applyAlignment="1" applyProtection="1">
      <alignment horizontal="center" wrapText="1"/>
    </xf>
    <xf numFmtId="0" fontId="1" fillId="7" borderId="18" xfId="0" applyFont="1" applyFill="1" applyBorder="1" applyAlignment="1" applyProtection="1">
      <alignment horizontal="center" wrapText="1"/>
    </xf>
    <xf numFmtId="0" fontId="1" fillId="7" borderId="2" xfId="0" applyFont="1" applyFill="1" applyBorder="1" applyAlignment="1" applyProtection="1">
      <alignment horizontal="center" wrapText="1"/>
    </xf>
    <xf numFmtId="0" fontId="1" fillId="7" borderId="10" xfId="0" applyFont="1" applyFill="1" applyBorder="1" applyAlignment="1" applyProtection="1">
      <alignment horizontal="center" wrapText="1"/>
    </xf>
    <xf numFmtId="0" fontId="1" fillId="8" borderId="18" xfId="0" applyFont="1" applyFill="1" applyBorder="1" applyAlignment="1" applyProtection="1">
      <alignment horizontal="center" wrapText="1"/>
    </xf>
    <xf numFmtId="0" fontId="1" fillId="8" borderId="2" xfId="0" applyFont="1" applyFill="1" applyBorder="1" applyAlignment="1" applyProtection="1">
      <alignment horizontal="center" wrapText="1"/>
    </xf>
    <xf numFmtId="0" fontId="1" fillId="8" borderId="10" xfId="0" applyFont="1" applyFill="1" applyBorder="1" applyAlignment="1" applyProtection="1">
      <alignment horizontal="center" wrapText="1"/>
    </xf>
    <xf numFmtId="0" fontId="1" fillId="9" borderId="18" xfId="0" applyFont="1" applyFill="1" applyBorder="1" applyAlignment="1" applyProtection="1">
      <alignment horizontal="center" wrapText="1"/>
    </xf>
    <xf numFmtId="0" fontId="1" fillId="9" borderId="2" xfId="0" applyFont="1" applyFill="1" applyBorder="1" applyAlignment="1" applyProtection="1">
      <alignment horizontal="center" wrapText="1"/>
    </xf>
    <xf numFmtId="0" fontId="1" fillId="9" borderId="10" xfId="0" applyFont="1" applyFill="1" applyBorder="1" applyAlignment="1" applyProtection="1">
      <alignment horizontal="center" wrapText="1"/>
    </xf>
    <xf numFmtId="0" fontId="1" fillId="10" borderId="18" xfId="0" applyFont="1" applyFill="1" applyBorder="1" applyAlignment="1" applyProtection="1">
      <alignment horizontal="center" wrapText="1"/>
    </xf>
    <xf numFmtId="0" fontId="1" fillId="10" borderId="2" xfId="0" applyFont="1" applyFill="1" applyBorder="1" applyAlignment="1" applyProtection="1">
      <alignment horizontal="center" wrapText="1"/>
    </xf>
    <xf numFmtId="0" fontId="1" fillId="10" borderId="10" xfId="0" applyFont="1" applyFill="1" applyBorder="1" applyAlignment="1" applyProtection="1">
      <alignment horizontal="center" wrapText="1"/>
    </xf>
    <xf numFmtId="0" fontId="1" fillId="11" borderId="18" xfId="0" applyFont="1" applyFill="1" applyBorder="1" applyAlignment="1" applyProtection="1">
      <alignment horizontal="center" wrapText="1"/>
    </xf>
    <xf numFmtId="0" fontId="1" fillId="11" borderId="2" xfId="0" applyFont="1" applyFill="1" applyBorder="1" applyAlignment="1" applyProtection="1">
      <alignment horizontal="center" wrapText="1"/>
    </xf>
    <xf numFmtId="0" fontId="1" fillId="11" borderId="10" xfId="0" applyFont="1" applyFill="1" applyBorder="1" applyAlignment="1" applyProtection="1">
      <alignment horizontal="center" wrapText="1"/>
    </xf>
    <xf numFmtId="0" fontId="1" fillId="12" borderId="18" xfId="0" applyFont="1" applyFill="1" applyBorder="1" applyAlignment="1" applyProtection="1">
      <alignment horizontal="center" wrapText="1"/>
    </xf>
    <xf numFmtId="0" fontId="1" fillId="12" borderId="2" xfId="0" applyFont="1" applyFill="1" applyBorder="1" applyAlignment="1" applyProtection="1">
      <alignment horizontal="center" wrapText="1"/>
    </xf>
    <xf numFmtId="0" fontId="1" fillId="12" borderId="10" xfId="0" applyFont="1" applyFill="1" applyBorder="1" applyAlignment="1" applyProtection="1">
      <alignment horizontal="center" wrapText="1"/>
    </xf>
    <xf numFmtId="0" fontId="1" fillId="13" borderId="20" xfId="0" applyFont="1" applyFill="1" applyBorder="1" applyAlignment="1" applyProtection="1">
      <alignment horizontal="center" wrapText="1"/>
    </xf>
    <xf numFmtId="0" fontId="1" fillId="13" borderId="6" xfId="0" applyFont="1" applyFill="1" applyBorder="1" applyAlignment="1" applyProtection="1">
      <alignment horizontal="center" wrapText="1"/>
    </xf>
    <xf numFmtId="0" fontId="1" fillId="13" borderId="21" xfId="0" applyFont="1" applyFill="1" applyBorder="1" applyAlignment="1" applyProtection="1">
      <alignment horizontal="center" wrapText="1"/>
    </xf>
    <xf numFmtId="0" fontId="1" fillId="14" borderId="30" xfId="0" applyFont="1" applyFill="1" applyBorder="1" applyAlignment="1" applyProtection="1">
      <alignment horizontal="center" wrapText="1"/>
    </xf>
    <xf numFmtId="0" fontId="1" fillId="14" borderId="6" xfId="0" applyFont="1" applyFill="1" applyBorder="1" applyAlignment="1" applyProtection="1">
      <alignment horizontal="center" wrapText="1"/>
    </xf>
    <xf numFmtId="0" fontId="1" fillId="14" borderId="21" xfId="0" applyFont="1" applyFill="1" applyBorder="1" applyAlignment="1" applyProtection="1">
      <alignment horizontal="center" wrapText="1"/>
    </xf>
    <xf numFmtId="0" fontId="0" fillId="0" borderId="32" xfId="0" applyBorder="1" applyAlignment="1" applyProtection="1">
      <alignment wrapText="1"/>
    </xf>
    <xf numFmtId="0" fontId="0" fillId="0" borderId="0" xfId="0" applyAlignment="1" applyProtection="1">
      <alignment wrapText="1"/>
    </xf>
    <xf numFmtId="164" fontId="0" fillId="0" borderId="0" xfId="0" applyNumberFormat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center" wrapText="1"/>
    </xf>
    <xf numFmtId="0" fontId="9" fillId="5" borderId="6" xfId="0" applyFont="1" applyFill="1" applyBorder="1" applyAlignment="1" applyProtection="1">
      <alignment horizontal="center" wrapText="1"/>
    </xf>
    <xf numFmtId="0" fontId="1" fillId="5" borderId="21" xfId="0" applyFont="1" applyFill="1" applyBorder="1" applyAlignment="1" applyProtection="1">
      <alignment horizontal="center" wrapText="1"/>
    </xf>
    <xf numFmtId="0" fontId="1" fillId="4" borderId="30" xfId="0" applyFont="1" applyFill="1" applyBorder="1" applyAlignment="1" applyProtection="1">
      <alignment horizontal="center" wrapText="1"/>
    </xf>
    <xf numFmtId="0" fontId="9" fillId="4" borderId="10" xfId="0" applyFont="1" applyFill="1" applyBorder="1" applyAlignment="1" applyProtection="1">
      <alignment horizontal="center" wrapText="1"/>
    </xf>
    <xf numFmtId="0" fontId="1" fillId="4" borderId="34" xfId="0" applyFont="1" applyFill="1" applyBorder="1" applyAlignment="1" applyProtection="1">
      <alignment horizontal="center" wrapText="1"/>
    </xf>
    <xf numFmtId="0" fontId="1" fillId="6" borderId="30" xfId="0" applyFont="1" applyFill="1" applyBorder="1" applyAlignment="1" applyProtection="1">
      <alignment horizontal="center" wrapText="1"/>
    </xf>
    <xf numFmtId="0" fontId="9" fillId="6" borderId="6" xfId="0" applyFont="1" applyFill="1" applyBorder="1" applyAlignment="1" applyProtection="1">
      <alignment horizontal="center" wrapText="1"/>
    </xf>
    <xf numFmtId="0" fontId="1" fillId="6" borderId="19" xfId="0" applyFont="1" applyFill="1" applyBorder="1" applyAlignment="1" applyProtection="1">
      <alignment horizontal="center" wrapText="1"/>
    </xf>
    <xf numFmtId="168" fontId="1" fillId="7" borderId="20" xfId="0" applyNumberFormat="1" applyFont="1" applyFill="1" applyBorder="1" applyAlignment="1" applyProtection="1">
      <alignment horizontal="center" wrapText="1"/>
    </xf>
    <xf numFmtId="168" fontId="9" fillId="7" borderId="6" xfId="0" applyNumberFormat="1" applyFont="1" applyFill="1" applyBorder="1" applyAlignment="1" applyProtection="1">
      <alignment horizontal="center" wrapText="1"/>
    </xf>
    <xf numFmtId="168" fontId="1" fillId="7" borderId="14" xfId="0" applyNumberFormat="1" applyFont="1" applyFill="1" applyBorder="1" applyAlignment="1" applyProtection="1">
      <alignment horizontal="center" wrapText="1"/>
    </xf>
    <xf numFmtId="168" fontId="1" fillId="8" borderId="20" xfId="0" applyNumberFormat="1" applyFont="1" applyFill="1" applyBorder="1" applyAlignment="1" applyProtection="1">
      <alignment horizontal="center" wrapText="1"/>
    </xf>
    <xf numFmtId="168" fontId="9" fillId="8" borderId="6" xfId="0" applyNumberFormat="1" applyFont="1" applyFill="1" applyBorder="1" applyAlignment="1" applyProtection="1">
      <alignment horizontal="center" wrapText="1"/>
    </xf>
    <xf numFmtId="168" fontId="1" fillId="8" borderId="14" xfId="0" applyNumberFormat="1" applyFont="1" applyFill="1" applyBorder="1" applyAlignment="1" applyProtection="1">
      <alignment horizontal="center" wrapText="1"/>
    </xf>
    <xf numFmtId="168" fontId="1" fillId="9" borderId="20" xfId="0" applyNumberFormat="1" applyFont="1" applyFill="1" applyBorder="1" applyAlignment="1" applyProtection="1">
      <alignment horizontal="center" wrapText="1"/>
    </xf>
    <xf numFmtId="168" fontId="9" fillId="9" borderId="6" xfId="0" applyNumberFormat="1" applyFont="1" applyFill="1" applyBorder="1" applyAlignment="1" applyProtection="1">
      <alignment horizontal="center" wrapText="1"/>
    </xf>
    <xf numFmtId="168" fontId="1" fillId="9" borderId="14" xfId="0" applyNumberFormat="1" applyFont="1" applyFill="1" applyBorder="1" applyAlignment="1" applyProtection="1">
      <alignment horizontal="center" wrapText="1"/>
    </xf>
    <xf numFmtId="168" fontId="1" fillId="10" borderId="20" xfId="0" applyNumberFormat="1" applyFont="1" applyFill="1" applyBorder="1" applyAlignment="1" applyProtection="1">
      <alignment horizontal="center" wrapText="1"/>
    </xf>
    <xf numFmtId="168" fontId="9" fillId="10" borderId="6" xfId="0" applyNumberFormat="1" applyFont="1" applyFill="1" applyBorder="1" applyAlignment="1" applyProtection="1">
      <alignment horizontal="center" wrapText="1"/>
    </xf>
    <xf numFmtId="168" fontId="1" fillId="10" borderId="14" xfId="0" applyNumberFormat="1" applyFont="1" applyFill="1" applyBorder="1" applyAlignment="1" applyProtection="1">
      <alignment horizontal="center" wrapText="1"/>
    </xf>
    <xf numFmtId="168" fontId="1" fillId="11" borderId="20" xfId="0" applyNumberFormat="1" applyFont="1" applyFill="1" applyBorder="1" applyAlignment="1" applyProtection="1">
      <alignment horizontal="center" wrapText="1"/>
    </xf>
    <xf numFmtId="168" fontId="9" fillId="11" borderId="6" xfId="0" applyNumberFormat="1" applyFont="1" applyFill="1" applyBorder="1" applyAlignment="1" applyProtection="1">
      <alignment horizontal="center" wrapText="1"/>
    </xf>
    <xf numFmtId="168" fontId="1" fillId="11" borderId="14" xfId="0" applyNumberFormat="1" applyFont="1" applyFill="1" applyBorder="1" applyAlignment="1" applyProtection="1">
      <alignment horizontal="center" wrapText="1"/>
    </xf>
    <xf numFmtId="168" fontId="1" fillId="12" borderId="20" xfId="0" applyNumberFormat="1" applyFont="1" applyFill="1" applyBorder="1" applyAlignment="1" applyProtection="1">
      <alignment horizontal="center" wrapText="1"/>
    </xf>
    <xf numFmtId="168" fontId="9" fillId="12" borderId="6" xfId="0" applyNumberFormat="1" applyFont="1" applyFill="1" applyBorder="1" applyAlignment="1" applyProtection="1">
      <alignment horizontal="center" wrapText="1"/>
    </xf>
    <xf numFmtId="168" fontId="1" fillId="12" borderId="14" xfId="0" applyNumberFormat="1" applyFont="1" applyFill="1" applyBorder="1" applyAlignment="1" applyProtection="1">
      <alignment horizontal="center" wrapText="1"/>
    </xf>
    <xf numFmtId="168" fontId="1" fillId="13" borderId="20" xfId="0" applyNumberFormat="1" applyFont="1" applyFill="1" applyBorder="1" applyAlignment="1" applyProtection="1">
      <alignment horizontal="center" wrapText="1"/>
    </xf>
    <xf numFmtId="168" fontId="9" fillId="13" borderId="6" xfId="0" applyNumberFormat="1" applyFont="1" applyFill="1" applyBorder="1" applyAlignment="1" applyProtection="1">
      <alignment horizontal="center" wrapText="1"/>
    </xf>
    <xf numFmtId="168" fontId="1" fillId="13" borderId="21" xfId="0" applyNumberFormat="1" applyFont="1" applyFill="1" applyBorder="1" applyAlignment="1" applyProtection="1">
      <alignment horizontal="center" wrapText="1"/>
    </xf>
    <xf numFmtId="168" fontId="1" fillId="14" borderId="31" xfId="0" applyNumberFormat="1" applyFont="1" applyFill="1" applyBorder="1" applyAlignment="1" applyProtection="1">
      <alignment horizontal="center" wrapText="1"/>
    </xf>
    <xf numFmtId="168" fontId="9" fillId="14" borderId="6" xfId="0" applyNumberFormat="1" applyFont="1" applyFill="1" applyBorder="1" applyAlignment="1" applyProtection="1">
      <alignment horizontal="center" wrapText="1"/>
    </xf>
    <xf numFmtId="168" fontId="1" fillId="14" borderId="21" xfId="0" applyNumberFormat="1" applyFont="1" applyFill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/>
    </xf>
    <xf numFmtId="167" fontId="0" fillId="0" borderId="6" xfId="0" applyNumberFormat="1" applyBorder="1" applyAlignment="1" applyProtection="1">
      <alignment horizontal="center" wrapText="1"/>
    </xf>
    <xf numFmtId="9" fontId="0" fillId="0" borderId="6" xfId="0" applyNumberFormat="1" applyBorder="1" applyAlignment="1" applyProtection="1">
      <alignment horizontal="center" wrapText="1"/>
    </xf>
    <xf numFmtId="9" fontId="0" fillId="0" borderId="14" xfId="0" applyNumberFormat="1" applyBorder="1" applyAlignment="1" applyProtection="1">
      <alignment horizontal="center" wrapText="1"/>
    </xf>
    <xf numFmtId="164" fontId="1" fillId="5" borderId="18" xfId="0" applyNumberFormat="1" applyFont="1" applyFill="1" applyBorder="1" applyAlignment="1" applyProtection="1">
      <alignment horizontal="center" wrapText="1"/>
    </xf>
    <xf numFmtId="164" fontId="9" fillId="5" borderId="1" xfId="0" applyNumberFormat="1" applyFont="1" applyFill="1" applyBorder="1" applyAlignment="1" applyProtection="1">
      <alignment horizontal="center" wrapText="1"/>
    </xf>
    <xf numFmtId="164" fontId="1" fillId="5" borderId="34" xfId="0" applyNumberFormat="1" applyFont="1" applyFill="1" applyBorder="1" applyAlignment="1" applyProtection="1">
      <alignment horizontal="center" wrapText="1"/>
    </xf>
    <xf numFmtId="164" fontId="0" fillId="4" borderId="30" xfId="0" applyNumberFormat="1" applyFill="1" applyBorder="1" applyAlignment="1" applyProtection="1">
      <alignment horizontal="center" wrapText="1"/>
    </xf>
    <xf numFmtId="164" fontId="9" fillId="4" borderId="10" xfId="0" applyNumberFormat="1" applyFont="1" applyFill="1" applyBorder="1" applyAlignment="1" applyProtection="1">
      <alignment horizontal="center" wrapText="1"/>
    </xf>
    <xf numFmtId="164" fontId="1" fillId="4" borderId="34" xfId="0" applyNumberFormat="1" applyFont="1" applyFill="1" applyBorder="1" applyAlignment="1" applyProtection="1">
      <alignment horizontal="center" wrapText="1"/>
    </xf>
    <xf numFmtId="164" fontId="0" fillId="6" borderId="30" xfId="0" applyNumberFormat="1" applyFill="1" applyBorder="1" applyAlignment="1" applyProtection="1">
      <alignment horizontal="center" wrapText="1"/>
    </xf>
    <xf numFmtId="164" fontId="9" fillId="6" borderId="6" xfId="0" applyNumberFormat="1" applyFont="1" applyFill="1" applyBorder="1" applyAlignment="1" applyProtection="1">
      <alignment horizontal="center" wrapText="1"/>
    </xf>
    <xf numFmtId="164" fontId="0" fillId="0" borderId="32" xfId="0" applyNumberFormat="1" applyBorder="1" applyAlignment="1" applyProtection="1">
      <alignment horizontal="center"/>
    </xf>
    <xf numFmtId="2" fontId="0" fillId="0" borderId="10" xfId="6" applyNumberFormat="1" applyFont="1" applyBorder="1" applyAlignment="1" applyProtection="1"/>
    <xf numFmtId="42" fontId="0" fillId="0" borderId="18" xfId="3" applyNumberFormat="1" applyFont="1" applyFill="1" applyBorder="1" applyAlignment="1" applyProtection="1"/>
    <xf numFmtId="170" fontId="9" fillId="0" borderId="2" xfId="3" applyNumberFormat="1" applyFont="1" applyFill="1" applyBorder="1" applyAlignment="1" applyProtection="1"/>
    <xf numFmtId="42" fontId="0" fillId="0" borderId="34" xfId="3" applyNumberFormat="1" applyFont="1" applyFill="1" applyBorder="1" applyAlignment="1" applyProtection="1"/>
    <xf numFmtId="42" fontId="9" fillId="0" borderId="2" xfId="3" applyNumberFormat="1" applyFont="1" applyFill="1" applyBorder="1" applyAlignment="1" applyProtection="1"/>
    <xf numFmtId="42" fontId="0" fillId="0" borderId="34" xfId="3" applyNumberFormat="1" applyFont="1" applyBorder="1" applyAlignment="1" applyProtection="1"/>
    <xf numFmtId="42" fontId="0" fillId="0" borderId="18" xfId="3" applyNumberFormat="1" applyFont="1" applyBorder="1" applyAlignment="1" applyProtection="1"/>
    <xf numFmtId="42" fontId="9" fillId="16" borderId="2" xfId="3" applyNumberFormat="1" applyFont="1" applyFill="1" applyBorder="1" applyAlignment="1" applyProtection="1"/>
    <xf numFmtId="42" fontId="0" fillId="0" borderId="31" xfId="3" applyNumberFormat="1" applyFont="1" applyBorder="1" applyAlignment="1" applyProtection="1"/>
    <xf numFmtId="42" fontId="9" fillId="0" borderId="6" xfId="3" applyNumberFormat="1" applyFont="1" applyBorder="1" applyAlignment="1" applyProtection="1"/>
    <xf numFmtId="42" fontId="0" fillId="0" borderId="21" xfId="3" applyNumberFormat="1" applyFont="1" applyBorder="1" applyAlignment="1" applyProtection="1"/>
    <xf numFmtId="165" fontId="0" fillId="0" borderId="32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Protection="1"/>
    <xf numFmtId="0" fontId="1" fillId="0" borderId="32" xfId="0" applyFont="1" applyBorder="1" applyProtection="1"/>
    <xf numFmtId="0" fontId="10" fillId="0" borderId="32" xfId="0" applyFont="1" applyBorder="1" applyProtection="1"/>
    <xf numFmtId="0" fontId="10" fillId="0" borderId="0" xfId="0" applyFont="1" applyBorder="1" applyProtection="1"/>
    <xf numFmtId="164" fontId="0" fillId="0" borderId="8" xfId="0" applyNumberFormat="1" applyBorder="1" applyAlignment="1" applyProtection="1"/>
    <xf numFmtId="167" fontId="0" fillId="0" borderId="2" xfId="0" applyNumberFormat="1" applyBorder="1" applyAlignment="1" applyProtection="1"/>
    <xf numFmtId="9" fontId="1" fillId="0" borderId="2" xfId="3" applyNumberFormat="1" applyFont="1" applyBorder="1" applyAlignment="1" applyProtection="1"/>
    <xf numFmtId="9" fontId="0" fillId="0" borderId="2" xfId="0" applyNumberFormat="1" applyBorder="1" applyAlignment="1" applyProtection="1"/>
    <xf numFmtId="42" fontId="9" fillId="0" borderId="2" xfId="3" applyNumberFormat="1" applyFont="1" applyBorder="1" applyAlignment="1" applyProtection="1"/>
    <xf numFmtId="42" fontId="0" fillId="0" borderId="21" xfId="0" applyNumberFormat="1" applyBorder="1" applyAlignment="1" applyProtection="1">
      <alignment horizontal="center"/>
    </xf>
    <xf numFmtId="167" fontId="0" fillId="0" borderId="2" xfId="3" applyNumberFormat="1" applyFont="1" applyBorder="1" applyAlignment="1" applyProtection="1"/>
    <xf numFmtId="2" fontId="0" fillId="0" borderId="2" xfId="3" applyNumberFormat="1" applyFont="1" applyBorder="1" applyAlignment="1" applyProtection="1"/>
    <xf numFmtId="2" fontId="0" fillId="0" borderId="10" xfId="3" applyNumberFormat="1" applyFont="1" applyBorder="1" applyAlignment="1" applyProtection="1"/>
    <xf numFmtId="42" fontId="0" fillId="0" borderId="20" xfId="3" applyNumberFormat="1" applyFont="1" applyBorder="1" applyAlignment="1" applyProtection="1"/>
    <xf numFmtId="42" fontId="9" fillId="0" borderId="7" xfId="3" applyNumberFormat="1" applyFont="1" applyBorder="1" applyAlignment="1" applyProtection="1"/>
    <xf numFmtId="42" fontId="0" fillId="0" borderId="32" xfId="0" applyNumberFormat="1" applyBorder="1" applyAlignment="1" applyProtection="1"/>
    <xf numFmtId="42" fontId="9" fillId="0" borderId="0" xfId="0" applyNumberFormat="1" applyFont="1" applyBorder="1" applyAlignment="1" applyProtection="1"/>
    <xf numFmtId="42" fontId="0" fillId="0" borderId="23" xfId="0" applyNumberFormat="1" applyBorder="1" applyAlignment="1" applyProtection="1"/>
    <xf numFmtId="42" fontId="0" fillId="0" borderId="32" xfId="3" applyNumberFormat="1" applyFont="1" applyBorder="1" applyAlignment="1" applyProtection="1"/>
    <xf numFmtId="42" fontId="9" fillId="0" borderId="0" xfId="3" applyNumberFormat="1" applyFont="1" applyBorder="1" applyAlignment="1" applyProtection="1"/>
    <xf numFmtId="42" fontId="0" fillId="0" borderId="23" xfId="0" applyNumberFormat="1" applyBorder="1" applyAlignment="1" applyProtection="1">
      <alignment horizontal="center"/>
    </xf>
    <xf numFmtId="10" fontId="1" fillId="0" borderId="0" xfId="5" applyNumberFormat="1" applyFont="1" applyBorder="1" applyAlignment="1" applyProtection="1"/>
    <xf numFmtId="10" fontId="1" fillId="0" borderId="23" xfId="5" applyNumberFormat="1" applyFont="1" applyBorder="1" applyAlignment="1" applyProtection="1"/>
    <xf numFmtId="10" fontId="1" fillId="0" borderId="32" xfId="5" applyNumberFormat="1" applyFont="1" applyBorder="1" applyAlignment="1" applyProtection="1"/>
    <xf numFmtId="167" fontId="0" fillId="0" borderId="2" xfId="5" applyNumberFormat="1" applyFont="1" applyBorder="1" applyAlignment="1" applyProtection="1"/>
    <xf numFmtId="9" fontId="2" fillId="2" borderId="6" xfId="0" applyNumberFormat="1" applyFont="1" applyFill="1" applyBorder="1" applyAlignment="1" applyProtection="1"/>
    <xf numFmtId="9" fontId="0" fillId="2" borderId="6" xfId="0" applyNumberFormat="1" applyFill="1" applyBorder="1" applyAlignment="1" applyProtection="1"/>
    <xf numFmtId="9" fontId="2" fillId="2" borderId="14" xfId="0" applyNumberFormat="1" applyFont="1" applyFill="1" applyBorder="1" applyAlignment="1" applyProtection="1"/>
    <xf numFmtId="42" fontId="2" fillId="0" borderId="21" xfId="0" applyNumberFormat="1" applyFont="1" applyBorder="1" applyAlignment="1" applyProtection="1"/>
    <xf numFmtId="42" fontId="5" fillId="0" borderId="6" xfId="0" applyNumberFormat="1" applyFont="1" applyBorder="1" applyAlignment="1" applyProtection="1"/>
    <xf numFmtId="9" fontId="4" fillId="0" borderId="0" xfId="0" applyNumberFormat="1" applyFont="1" applyBorder="1" applyAlignment="1" applyProtection="1"/>
    <xf numFmtId="42" fontId="4" fillId="0" borderId="32" xfId="0" applyNumberFormat="1" applyFont="1" applyBorder="1" applyAlignment="1" applyProtection="1"/>
    <xf numFmtId="42" fontId="13" fillId="0" borderId="0" xfId="0" applyNumberFormat="1" applyFont="1" applyBorder="1" applyAlignment="1" applyProtection="1"/>
    <xf numFmtId="42" fontId="4" fillId="0" borderId="23" xfId="0" applyNumberFormat="1" applyFont="1" applyBorder="1" applyAlignment="1" applyProtection="1"/>
    <xf numFmtId="167" fontId="2" fillId="0" borderId="6" xfId="3" applyNumberFormat="1" applyFont="1" applyBorder="1" applyAlignment="1" applyProtection="1"/>
    <xf numFmtId="42" fontId="2" fillId="0" borderId="25" xfId="0" applyNumberFormat="1" applyFont="1" applyBorder="1" applyAlignment="1" applyProtection="1"/>
    <xf numFmtId="42" fontId="5" fillId="0" borderId="26" xfId="0" applyNumberFormat="1" applyFont="1" applyBorder="1" applyAlignment="1" applyProtection="1"/>
    <xf numFmtId="42" fontId="2" fillId="0" borderId="27" xfId="0" applyNumberFormat="1" applyFont="1" applyBorder="1" applyAlignment="1" applyProtection="1"/>
    <xf numFmtId="42" fontId="0" fillId="0" borderId="25" xfId="3" applyNumberFormat="1" applyFont="1" applyBorder="1" applyAlignment="1" applyProtection="1"/>
    <xf numFmtId="42" fontId="9" fillId="0" borderId="41" xfId="3" applyNumberFormat="1" applyFont="1" applyBorder="1" applyAlignment="1" applyProtection="1"/>
    <xf numFmtId="42" fontId="0" fillId="0" borderId="27" xfId="3" applyNumberFormat="1" applyFont="1" applyBorder="1" applyAlignment="1" applyProtection="1"/>
    <xf numFmtId="164" fontId="5" fillId="0" borderId="1" xfId="0" applyNumberFormat="1" applyFont="1" applyBorder="1" applyAlignment="1" applyProtection="1"/>
    <xf numFmtId="167" fontId="0" fillId="0" borderId="1" xfId="0" applyNumberFormat="1" applyBorder="1" applyAlignment="1" applyProtection="1"/>
    <xf numFmtId="9" fontId="0" fillId="0" borderId="1" xfId="0" applyNumberFormat="1" applyBorder="1" applyAlignment="1" applyProtection="1"/>
    <xf numFmtId="164" fontId="0" fillId="0" borderId="1" xfId="0" applyNumberFormat="1" applyBorder="1" applyAlignment="1" applyProtection="1"/>
    <xf numFmtId="14" fontId="10" fillId="0" borderId="1" xfId="0" applyNumberFormat="1" applyFont="1" applyBorder="1" applyProtection="1"/>
    <xf numFmtId="14" fontId="10" fillId="0" borderId="1" xfId="0" applyNumberFormat="1" applyFont="1" applyBorder="1" applyAlignment="1" applyProtection="1">
      <alignment horizontal="right"/>
    </xf>
    <xf numFmtId="14" fontId="9" fillId="0" borderId="8" xfId="0" applyNumberFormat="1" applyFont="1" applyBorder="1" applyProtection="1"/>
    <xf numFmtId="0" fontId="0" fillId="0" borderId="0" xfId="0" applyAlignment="1" applyProtection="1"/>
    <xf numFmtId="0" fontId="0" fillId="0" borderId="0" xfId="0" applyBorder="1" applyAlignment="1" applyProtection="1"/>
    <xf numFmtId="170" fontId="0" fillId="0" borderId="0" xfId="3" applyNumberFormat="1" applyFont="1" applyAlignment="1" applyProtection="1"/>
    <xf numFmtId="170" fontId="1" fillId="0" borderId="0" xfId="3" applyNumberFormat="1" applyFont="1" applyAlignment="1" applyProtection="1"/>
    <xf numFmtId="170" fontId="0" fillId="0" borderId="0" xfId="3" applyNumberFormat="1" applyFont="1" applyBorder="1" applyAlignment="1" applyProtection="1"/>
    <xf numFmtId="170" fontId="0" fillId="0" borderId="3" xfId="3" applyNumberFormat="1" applyFont="1" applyBorder="1" applyAlignment="1" applyProtection="1">
      <alignment horizontal="center"/>
    </xf>
    <xf numFmtId="170" fontId="0" fillId="0" borderId="0" xfId="3" applyNumberFormat="1" applyFont="1" applyBorder="1" applyAlignment="1" applyProtection="1">
      <alignment horizontal="center"/>
    </xf>
    <xf numFmtId="170" fontId="0" fillId="0" borderId="0" xfId="3" applyNumberFormat="1" applyFont="1" applyProtection="1"/>
    <xf numFmtId="0" fontId="1" fillId="15" borderId="0" xfId="0" applyFont="1" applyFill="1" applyProtection="1"/>
    <xf numFmtId="0" fontId="6" fillId="15" borderId="0" xfId="0" applyFont="1" applyFill="1" applyProtection="1"/>
    <xf numFmtId="14" fontId="0" fillId="0" borderId="0" xfId="0" applyNumberFormat="1" applyAlignment="1" applyProtection="1"/>
    <xf numFmtId="14" fontId="6" fillId="15" borderId="0" xfId="0" applyNumberFormat="1" applyFont="1" applyFill="1" applyProtection="1"/>
    <xf numFmtId="14" fontId="0" fillId="0" borderId="0" xfId="0" applyNumberFormat="1" applyBorder="1" applyAlignment="1" applyProtection="1">
      <alignment horizontal="center"/>
    </xf>
    <xf numFmtId="14" fontId="0" fillId="0" borderId="0" xfId="0" applyNumberFormat="1" applyProtection="1"/>
    <xf numFmtId="9" fontId="0" fillId="0" borderId="0" xfId="0" applyNumberFormat="1" applyProtection="1"/>
    <xf numFmtId="9" fontId="1" fillId="15" borderId="0" xfId="0" applyNumberFormat="1" applyFont="1" applyFill="1" applyProtection="1"/>
    <xf numFmtId="0" fontId="1" fillId="17" borderId="0" xfId="0" applyFont="1" applyFill="1" applyProtection="1"/>
    <xf numFmtId="0" fontId="6" fillId="15" borderId="0" xfId="0" applyNumberFormat="1" applyFont="1" applyFill="1" applyProtection="1"/>
    <xf numFmtId="0" fontId="0" fillId="0" borderId="3" xfId="0" applyBorder="1" applyProtection="1"/>
    <xf numFmtId="42" fontId="9" fillId="0" borderId="6" xfId="3" applyNumberFormat="1" applyFont="1" applyFill="1" applyBorder="1" applyProtection="1">
      <protection locked="0"/>
    </xf>
    <xf numFmtId="42" fontId="0" fillId="0" borderId="21" xfId="3" applyNumberFormat="1" applyFont="1" applyBorder="1" applyProtection="1">
      <protection locked="0"/>
    </xf>
    <xf numFmtId="0" fontId="1" fillId="0" borderId="0" xfId="0" applyFont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167" fontId="16" fillId="0" borderId="0" xfId="0" applyNumberFormat="1" applyFont="1" applyAlignment="1" applyProtection="1">
      <alignment horizontal="center"/>
    </xf>
    <xf numFmtId="9" fontId="16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 wrapText="1"/>
    </xf>
    <xf numFmtId="0" fontId="1" fillId="4" borderId="20" xfId="0" applyFont="1" applyFill="1" applyBorder="1" applyAlignment="1" applyProtection="1">
      <alignment horizontal="center" wrapText="1"/>
    </xf>
    <xf numFmtId="0" fontId="1" fillId="4" borderId="6" xfId="0" applyFont="1" applyFill="1" applyBorder="1" applyAlignment="1" applyProtection="1">
      <alignment horizontal="center" wrapText="1"/>
    </xf>
    <xf numFmtId="0" fontId="1" fillId="4" borderId="21" xfId="0" applyFont="1" applyFill="1" applyBorder="1" applyAlignment="1" applyProtection="1">
      <alignment horizontal="center" wrapText="1"/>
    </xf>
    <xf numFmtId="0" fontId="1" fillId="6" borderId="20" xfId="0" applyFont="1" applyFill="1" applyBorder="1" applyAlignment="1" applyProtection="1">
      <alignment horizontal="center" wrapText="1"/>
    </xf>
    <xf numFmtId="0" fontId="1" fillId="6" borderId="6" xfId="0" applyFont="1" applyFill="1" applyBorder="1" applyAlignment="1" applyProtection="1">
      <alignment horizontal="center" wrapText="1"/>
    </xf>
    <xf numFmtId="0" fontId="1" fillId="6" borderId="21" xfId="0" applyFont="1" applyFill="1" applyBorder="1" applyAlignment="1" applyProtection="1">
      <alignment horizontal="center" wrapText="1"/>
    </xf>
    <xf numFmtId="0" fontId="1" fillId="14" borderId="14" xfId="0" applyFont="1" applyFill="1" applyBorder="1" applyAlignment="1" applyProtection="1">
      <alignment horizontal="center" wrapText="1"/>
    </xf>
    <xf numFmtId="0" fontId="0" fillId="5" borderId="20" xfId="0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1" fillId="4" borderId="21" xfId="0" applyFont="1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9" fillId="6" borderId="6" xfId="0" applyFont="1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168" fontId="9" fillId="14" borderId="14" xfId="0" applyNumberFormat="1" applyFont="1" applyFill="1" applyBorder="1" applyAlignment="1" applyProtection="1">
      <alignment horizontal="center" wrapText="1"/>
    </xf>
    <xf numFmtId="0" fontId="4" fillId="0" borderId="0" xfId="0" applyFont="1" applyProtection="1"/>
    <xf numFmtId="0" fontId="1" fillId="5" borderId="28" xfId="0" applyFont="1" applyFill="1" applyBorder="1" applyAlignment="1" applyProtection="1">
      <alignment horizontal="center" wrapText="1"/>
    </xf>
    <xf numFmtId="0" fontId="9" fillId="5" borderId="12" xfId="0" applyFont="1" applyFill="1" applyBorder="1" applyAlignment="1" applyProtection="1">
      <alignment horizontal="center" wrapText="1"/>
    </xf>
    <xf numFmtId="0" fontId="1" fillId="5" borderId="33" xfId="0" applyFont="1" applyFill="1" applyBorder="1" applyAlignment="1" applyProtection="1">
      <alignment horizontal="center" wrapText="1"/>
    </xf>
    <xf numFmtId="0" fontId="1" fillId="4" borderId="28" xfId="0" applyFont="1" applyFill="1" applyBorder="1" applyAlignment="1" applyProtection="1">
      <alignment horizontal="center" wrapText="1"/>
    </xf>
    <xf numFmtId="0" fontId="9" fillId="4" borderId="12" xfId="0" applyFont="1" applyFill="1" applyBorder="1" applyAlignment="1" applyProtection="1">
      <alignment horizontal="center" wrapText="1"/>
    </xf>
    <xf numFmtId="0" fontId="1" fillId="4" borderId="33" xfId="0" applyFont="1" applyFill="1" applyBorder="1" applyAlignment="1" applyProtection="1">
      <alignment horizontal="center" wrapText="1"/>
    </xf>
    <xf numFmtId="0" fontId="1" fillId="6" borderId="28" xfId="0" applyFont="1" applyFill="1" applyBorder="1" applyAlignment="1" applyProtection="1">
      <alignment horizontal="center" wrapText="1"/>
    </xf>
    <xf numFmtId="0" fontId="9" fillId="6" borderId="12" xfId="0" applyFont="1" applyFill="1" applyBorder="1" applyAlignment="1" applyProtection="1">
      <alignment horizontal="center" wrapText="1"/>
    </xf>
    <xf numFmtId="0" fontId="1" fillId="6" borderId="33" xfId="0" applyFont="1" applyFill="1" applyBorder="1" applyAlignment="1" applyProtection="1">
      <alignment horizontal="center" wrapText="1"/>
    </xf>
    <xf numFmtId="42" fontId="0" fillId="16" borderId="20" xfId="3" applyNumberFormat="1" applyFont="1" applyFill="1" applyBorder="1" applyProtection="1"/>
    <xf numFmtId="42" fontId="0" fillId="0" borderId="21" xfId="3" applyNumberFormat="1" applyFont="1" applyBorder="1" applyProtection="1"/>
    <xf numFmtId="42" fontId="0" fillId="0" borderId="20" xfId="3" applyNumberFormat="1" applyFont="1" applyBorder="1" applyProtection="1"/>
    <xf numFmtId="42" fontId="9" fillId="16" borderId="6" xfId="3" applyNumberFormat="1" applyFont="1" applyFill="1" applyBorder="1" applyProtection="1"/>
    <xf numFmtId="42" fontId="0" fillId="0" borderId="31" xfId="3" applyNumberFormat="1" applyFont="1" applyBorder="1" applyAlignment="1" applyProtection="1">
      <alignment horizontal="right"/>
    </xf>
    <xf numFmtId="42" fontId="9" fillId="0" borderId="14" xfId="3" applyNumberFormat="1" applyFont="1" applyBorder="1" applyAlignment="1" applyProtection="1">
      <alignment horizontal="right"/>
    </xf>
    <xf numFmtId="42" fontId="0" fillId="0" borderId="21" xfId="0" applyNumberFormat="1" applyBorder="1" applyProtection="1"/>
    <xf numFmtId="6" fontId="0" fillId="0" borderId="0" xfId="0" applyNumberFormat="1" applyProtection="1"/>
    <xf numFmtId="42" fontId="0" fillId="0" borderId="32" xfId="3" applyNumberFormat="1" applyFont="1" applyBorder="1" applyProtection="1"/>
    <xf numFmtId="42" fontId="9" fillId="0" borderId="0" xfId="3" applyNumberFormat="1" applyFont="1" applyBorder="1" applyProtection="1"/>
    <xf numFmtId="42" fontId="0" fillId="0" borderId="23" xfId="3" applyNumberFormat="1" applyFont="1" applyBorder="1" applyProtection="1"/>
    <xf numFmtId="42" fontId="0" fillId="0" borderId="32" xfId="3" applyNumberFormat="1" applyFont="1" applyBorder="1" applyAlignment="1" applyProtection="1">
      <alignment horizontal="right"/>
    </xf>
    <xf numFmtId="42" fontId="9" fillId="0" borderId="11" xfId="3" applyNumberFormat="1" applyFont="1" applyBorder="1" applyAlignment="1" applyProtection="1">
      <alignment horizontal="right"/>
    </xf>
    <xf numFmtId="42" fontId="0" fillId="0" borderId="23" xfId="0" applyNumberFormat="1" applyBorder="1" applyProtection="1"/>
    <xf numFmtId="0" fontId="1" fillId="0" borderId="14" xfId="0" applyFont="1" applyBorder="1" applyProtection="1"/>
    <xf numFmtId="42" fontId="0" fillId="0" borderId="6" xfId="3" applyNumberFormat="1" applyFont="1" applyBorder="1" applyProtection="1"/>
    <xf numFmtId="42" fontId="0" fillId="0" borderId="31" xfId="3" applyNumberFormat="1" applyFont="1" applyBorder="1" applyProtection="1"/>
    <xf numFmtId="42" fontId="9" fillId="0" borderId="14" xfId="3" applyNumberFormat="1" applyFont="1" applyBorder="1" applyProtection="1"/>
    <xf numFmtId="0" fontId="8" fillId="0" borderId="0" xfId="0" applyFont="1" applyProtection="1"/>
    <xf numFmtId="43" fontId="0" fillId="0" borderId="0" xfId="1" applyFont="1" applyProtection="1"/>
    <xf numFmtId="42" fontId="9" fillId="0" borderId="6" xfId="3" applyNumberFormat="1" applyFont="1" applyBorder="1" applyProtection="1"/>
    <xf numFmtId="42" fontId="0" fillId="0" borderId="21" xfId="3" applyNumberFormat="1" applyFont="1" applyBorder="1" applyAlignment="1" applyProtection="1">
      <alignment horizontal="right"/>
    </xf>
    <xf numFmtId="0" fontId="0" fillId="0" borderId="23" xfId="0" applyBorder="1" applyProtection="1"/>
    <xf numFmtId="0" fontId="9" fillId="0" borderId="0" xfId="0" applyFont="1" applyBorder="1" applyProtection="1"/>
    <xf numFmtId="0" fontId="5" fillId="0" borderId="1" xfId="0" applyFont="1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39" xfId="0" applyBorder="1" applyProtection="1"/>
    <xf numFmtId="14" fontId="10" fillId="0" borderId="37" xfId="0" applyNumberFormat="1" applyFont="1" applyBorder="1" applyProtection="1"/>
    <xf numFmtId="14" fontId="10" fillId="0" borderId="38" xfId="0" applyNumberFormat="1" applyFont="1" applyBorder="1" applyAlignment="1" applyProtection="1">
      <alignment horizontal="right"/>
    </xf>
    <xf numFmtId="14" fontId="9" fillId="0" borderId="39" xfId="0" applyNumberFormat="1" applyFont="1" applyBorder="1" applyProtection="1"/>
    <xf numFmtId="6" fontId="0" fillId="0" borderId="0" xfId="0" applyNumberFormat="1" applyBorder="1" applyProtection="1"/>
    <xf numFmtId="14" fontId="1" fillId="15" borderId="0" xfId="0" applyNumberFormat="1" applyFont="1" applyFill="1" applyProtection="1"/>
    <xf numFmtId="14" fontId="0" fillId="0" borderId="0" xfId="0" applyNumberFormat="1" applyBorder="1" applyProtection="1"/>
    <xf numFmtId="14" fontId="0" fillId="0" borderId="3" xfId="0" applyNumberFormat="1" applyBorder="1" applyProtection="1"/>
    <xf numFmtId="0" fontId="0" fillId="17" borderId="0" xfId="0" applyFill="1" applyProtection="1"/>
    <xf numFmtId="44" fontId="0" fillId="16" borderId="20" xfId="3" applyFont="1" applyFill="1" applyBorder="1" applyProtection="1">
      <protection locked="0"/>
    </xf>
    <xf numFmtId="0" fontId="4" fillId="19" borderId="14" xfId="0" applyFont="1" applyFill="1" applyBorder="1" applyProtection="1"/>
    <xf numFmtId="42" fontId="0" fillId="19" borderId="20" xfId="3" applyNumberFormat="1" applyFont="1" applyFill="1" applyBorder="1" applyProtection="1"/>
    <xf numFmtId="42" fontId="9" fillId="19" borderId="6" xfId="3" applyNumberFormat="1" applyFont="1" applyFill="1" applyBorder="1" applyProtection="1"/>
    <xf numFmtId="42" fontId="0" fillId="19" borderId="21" xfId="3" applyNumberFormat="1" applyFont="1" applyFill="1" applyBorder="1" applyProtection="1"/>
    <xf numFmtId="164" fontId="0" fillId="0" borderId="6" xfId="0" applyNumberFormat="1" applyFill="1" applyBorder="1" applyProtection="1"/>
    <xf numFmtId="164" fontId="0" fillId="0" borderId="6" xfId="0" applyNumberFormat="1" applyBorder="1" applyProtection="1"/>
    <xf numFmtId="164" fontId="0" fillId="0" borderId="1" xfId="0" applyNumberFormat="1" applyBorder="1" applyProtection="1"/>
    <xf numFmtId="164" fontId="1" fillId="16" borderId="4" xfId="0" applyNumberFormat="1" applyFont="1" applyFill="1" applyBorder="1" applyAlignment="1" applyProtection="1">
      <alignment horizontal="center"/>
      <protection locked="0"/>
    </xf>
    <xf numFmtId="164" fontId="1" fillId="18" borderId="6" xfId="0" applyNumberFormat="1" applyFont="1" applyFill="1" applyBorder="1" applyAlignment="1" applyProtection="1">
      <alignment horizontal="center" vertical="top" wrapText="1"/>
      <protection locked="0"/>
    </xf>
    <xf numFmtId="0" fontId="1" fillId="18" borderId="6" xfId="0" applyFont="1" applyFill="1" applyBorder="1" applyProtection="1">
      <protection locked="0"/>
    </xf>
    <xf numFmtId="164" fontId="14" fillId="16" borderId="5" xfId="0" applyNumberFormat="1" applyFont="1" applyFill="1" applyBorder="1" applyProtection="1">
      <protection locked="0"/>
    </xf>
    <xf numFmtId="164" fontId="0" fillId="16" borderId="6" xfId="0" applyNumberFormat="1" applyFill="1" applyBorder="1" applyProtection="1">
      <protection locked="0"/>
    </xf>
    <xf numFmtId="0" fontId="0" fillId="16" borderId="6" xfId="0" applyFill="1" applyBorder="1" applyProtection="1">
      <protection locked="0"/>
    </xf>
    <xf numFmtId="164" fontId="0" fillId="16" borderId="8" xfId="0" applyNumberFormat="1" applyFill="1" applyBorder="1" applyProtection="1">
      <protection locked="0"/>
    </xf>
    <xf numFmtId="164" fontId="0" fillId="16" borderId="0" xfId="0" applyNumberFormat="1" applyFill="1" applyProtection="1">
      <protection locked="0"/>
    </xf>
    <xf numFmtId="164" fontId="0" fillId="16" borderId="1" xfId="0" applyNumberFormat="1" applyFill="1" applyBorder="1" applyProtection="1">
      <protection locked="0"/>
    </xf>
    <xf numFmtId="0" fontId="9" fillId="16" borderId="0" xfId="4" applyFont="1" applyFill="1" applyBorder="1" applyAlignment="1">
      <alignment vertical="top"/>
    </xf>
    <xf numFmtId="0" fontId="6" fillId="16" borderId="0" xfId="4" applyFill="1" applyBorder="1" applyAlignment="1">
      <alignment vertical="top"/>
    </xf>
    <xf numFmtId="0" fontId="6" fillId="16" borderId="0" xfId="4" applyFill="1" applyBorder="1" applyAlignment="1">
      <alignment vertical="top" wrapText="1"/>
    </xf>
    <xf numFmtId="0" fontId="9" fillId="16" borderId="0" xfId="4" applyFont="1" applyFill="1" applyBorder="1" applyAlignment="1">
      <alignment horizontal="left" vertical="top"/>
    </xf>
    <xf numFmtId="0" fontId="9" fillId="16" borderId="0" xfId="4" applyFont="1" applyFill="1" applyBorder="1" applyAlignment="1">
      <alignment horizontal="center" vertical="top"/>
    </xf>
    <xf numFmtId="0" fontId="9" fillId="16" borderId="0" xfId="4" applyFont="1" applyFill="1" applyBorder="1" applyAlignment="1">
      <alignment horizontal="center" vertical="top" wrapText="1"/>
    </xf>
    <xf numFmtId="164" fontId="15" fillId="16" borderId="0" xfId="4" applyNumberFormat="1" applyFont="1" applyFill="1" applyBorder="1" applyAlignment="1">
      <alignment vertical="top"/>
    </xf>
    <xf numFmtId="2" fontId="12" fillId="16" borderId="0" xfId="4" applyNumberFormat="1" applyFont="1" applyFill="1" applyBorder="1" applyAlignment="1">
      <alignment vertical="top"/>
    </xf>
    <xf numFmtId="6" fontId="12" fillId="16" borderId="0" xfId="4" applyNumberFormat="1" applyFont="1" applyFill="1" applyBorder="1" applyAlignment="1">
      <alignment vertical="top"/>
    </xf>
    <xf numFmtId="0" fontId="14" fillId="16" borderId="0" xfId="4" applyFont="1" applyFill="1" applyBorder="1" applyAlignment="1">
      <alignment vertical="top" wrapText="1"/>
    </xf>
    <xf numFmtId="164" fontId="12" fillId="16" borderId="0" xfId="4" applyNumberFormat="1" applyFont="1" applyFill="1" applyBorder="1" applyAlignment="1">
      <alignment vertical="top"/>
    </xf>
    <xf numFmtId="6" fontId="6" fillId="16" borderId="0" xfId="4" applyNumberFormat="1" applyFill="1" applyBorder="1" applyAlignment="1">
      <alignment vertical="top"/>
    </xf>
    <xf numFmtId="169" fontId="12" fillId="16" borderId="0" xfId="4" applyNumberFormat="1" applyFont="1" applyFill="1" applyBorder="1" applyAlignment="1">
      <alignment vertical="top"/>
    </xf>
    <xf numFmtId="166" fontId="12" fillId="16" borderId="0" xfId="6" applyNumberFormat="1" applyFont="1" applyFill="1" applyBorder="1" applyAlignment="1">
      <alignment vertical="top" wrapText="1"/>
    </xf>
    <xf numFmtId="0" fontId="1" fillId="16" borderId="0" xfId="4" applyFont="1" applyFill="1" applyBorder="1" applyAlignment="1">
      <alignment vertical="top" wrapText="1"/>
    </xf>
    <xf numFmtId="166" fontId="12" fillId="16" borderId="0" xfId="6" applyNumberFormat="1" applyFont="1" applyFill="1" applyBorder="1" applyAlignment="1">
      <alignment vertical="top"/>
    </xf>
    <xf numFmtId="164" fontId="9" fillId="16" borderId="0" xfId="4" applyNumberFormat="1" applyFont="1" applyFill="1" applyBorder="1" applyAlignment="1">
      <alignment vertical="top"/>
    </xf>
    <xf numFmtId="0" fontId="12" fillId="16" borderId="0" xfId="4" applyFont="1" applyFill="1" applyBorder="1" applyAlignment="1">
      <alignment vertical="top"/>
    </xf>
    <xf numFmtId="166" fontId="15" fillId="16" borderId="0" xfId="4" applyNumberFormat="1" applyFont="1" applyFill="1" applyBorder="1" applyAlignment="1">
      <alignment vertical="top" wrapText="1"/>
    </xf>
    <xf numFmtId="167" fontId="12" fillId="16" borderId="0" xfId="3" applyNumberFormat="1" applyFont="1" applyFill="1" applyBorder="1" applyAlignment="1">
      <alignment vertical="top"/>
    </xf>
    <xf numFmtId="0" fontId="1" fillId="0" borderId="12" xfId="0" applyFont="1" applyBorder="1" applyAlignment="1"/>
    <xf numFmtId="0" fontId="18" fillId="16" borderId="7" xfId="0" applyFont="1" applyFill="1" applyBorder="1" applyAlignment="1">
      <alignment horizontal="center"/>
    </xf>
    <xf numFmtId="0" fontId="14" fillId="0" borderId="7" xfId="0" applyFont="1" applyBorder="1"/>
    <xf numFmtId="0" fontId="8" fillId="0" borderId="7" xfId="0" applyFont="1" applyBorder="1"/>
    <xf numFmtId="0" fontId="8" fillId="16" borderId="5" xfId="0" applyFont="1" applyFill="1" applyBorder="1"/>
    <xf numFmtId="0" fontId="1" fillId="16" borderId="14" xfId="0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9" fontId="2" fillId="3" borderId="13" xfId="0" applyNumberFormat="1" applyFont="1" applyFill="1" applyBorder="1" applyAlignment="1" applyProtection="1">
      <alignment horizontal="center"/>
    </xf>
    <xf numFmtId="9" fontId="2" fillId="3" borderId="9" xfId="0" applyNumberFormat="1" applyFont="1" applyFill="1" applyBorder="1" applyAlignment="1" applyProtection="1">
      <alignment horizontal="center"/>
    </xf>
    <xf numFmtId="0" fontId="10" fillId="5" borderId="15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14" borderId="15" xfId="0" applyFont="1" applyFill="1" applyBorder="1" applyAlignment="1" applyProtection="1">
      <alignment horizontal="center" vertical="center" wrapText="1"/>
    </xf>
    <xf numFmtId="0" fontId="9" fillId="14" borderId="16" xfId="0" applyFont="1" applyFill="1" applyBorder="1" applyAlignment="1" applyProtection="1">
      <alignment horizontal="center" vertical="center" wrapText="1"/>
    </xf>
    <xf numFmtId="0" fontId="9" fillId="14" borderId="17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17" xfId="0" applyFont="1" applyFill="1" applyBorder="1" applyAlignment="1" applyProtection="1">
      <alignment horizontal="center" vertical="center"/>
    </xf>
    <xf numFmtId="0" fontId="9" fillId="7" borderId="15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12" borderId="15" xfId="0" applyFont="1" applyFill="1" applyBorder="1" applyAlignment="1" applyProtection="1">
      <alignment horizontal="center" vertical="center"/>
    </xf>
    <xf numFmtId="0" fontId="9" fillId="12" borderId="16" xfId="0" applyFont="1" applyFill="1" applyBorder="1" applyAlignment="1" applyProtection="1">
      <alignment horizontal="center" vertical="center"/>
    </xf>
    <xf numFmtId="0" fontId="9" fillId="12" borderId="17" xfId="0" applyFont="1" applyFill="1" applyBorder="1" applyAlignment="1" applyProtection="1">
      <alignment horizontal="center" vertical="center"/>
    </xf>
    <xf numFmtId="0" fontId="9" fillId="11" borderId="15" xfId="0" applyFont="1" applyFill="1" applyBorder="1" applyAlignment="1" applyProtection="1">
      <alignment horizontal="center" vertical="center"/>
    </xf>
    <xf numFmtId="0" fontId="9" fillId="11" borderId="16" xfId="0" applyFont="1" applyFill="1" applyBorder="1" applyAlignment="1" applyProtection="1">
      <alignment horizontal="center" vertical="center"/>
    </xf>
    <xf numFmtId="0" fontId="9" fillId="11" borderId="17" xfId="0" applyFont="1" applyFill="1" applyBorder="1" applyAlignment="1" applyProtection="1">
      <alignment horizontal="center" vertical="center"/>
    </xf>
    <xf numFmtId="0" fontId="9" fillId="10" borderId="15" xfId="0" applyFont="1" applyFill="1" applyBorder="1" applyAlignment="1" applyProtection="1">
      <alignment horizontal="center" vertical="center"/>
    </xf>
    <xf numFmtId="0" fontId="9" fillId="10" borderId="16" xfId="0" applyFont="1" applyFill="1" applyBorder="1" applyAlignment="1" applyProtection="1">
      <alignment horizontal="center" vertical="center"/>
    </xf>
    <xf numFmtId="0" fontId="9" fillId="10" borderId="17" xfId="0" applyFont="1" applyFill="1" applyBorder="1" applyAlignment="1" applyProtection="1">
      <alignment horizontal="center" vertical="center"/>
    </xf>
    <xf numFmtId="0" fontId="9" fillId="9" borderId="15" xfId="0" applyFont="1" applyFill="1" applyBorder="1" applyAlignment="1" applyProtection="1">
      <alignment horizontal="center" vertical="center"/>
    </xf>
    <xf numFmtId="0" fontId="9" fillId="9" borderId="16" xfId="0" applyFont="1" applyFill="1" applyBorder="1" applyAlignment="1" applyProtection="1">
      <alignment horizontal="center" vertical="center"/>
    </xf>
    <xf numFmtId="0" fontId="9" fillId="9" borderId="17" xfId="0" applyFont="1" applyFill="1" applyBorder="1" applyAlignment="1" applyProtection="1">
      <alignment horizontal="center" vertical="center"/>
    </xf>
    <xf numFmtId="0" fontId="9" fillId="8" borderId="15" xfId="0" applyFont="1" applyFill="1" applyBorder="1" applyAlignment="1" applyProtection="1">
      <alignment horizontal="center" vertical="center"/>
    </xf>
    <xf numFmtId="0" fontId="9" fillId="8" borderId="16" xfId="0" applyFont="1" applyFill="1" applyBorder="1" applyAlignment="1" applyProtection="1">
      <alignment horizontal="center" vertical="center"/>
    </xf>
    <xf numFmtId="0" fontId="9" fillId="8" borderId="17" xfId="0" applyFont="1" applyFill="1" applyBorder="1" applyAlignment="1" applyProtection="1">
      <alignment horizontal="center" vertical="center"/>
    </xf>
    <xf numFmtId="0" fontId="9" fillId="13" borderId="15" xfId="0" applyFont="1" applyFill="1" applyBorder="1" applyAlignment="1" applyProtection="1">
      <alignment horizontal="center" vertical="center"/>
    </xf>
    <xf numFmtId="0" fontId="9" fillId="13" borderId="16" xfId="0" applyFont="1" applyFill="1" applyBorder="1" applyAlignment="1" applyProtection="1">
      <alignment horizontal="center" vertical="center"/>
    </xf>
    <xf numFmtId="0" fontId="9" fillId="13" borderId="17" xfId="0" applyFont="1" applyFill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/>
    </xf>
    <xf numFmtId="0" fontId="9" fillId="5" borderId="16" xfId="0" applyFont="1" applyFill="1" applyBorder="1" applyAlignment="1" applyProtection="1">
      <alignment horizontal="center" vertical="center"/>
    </xf>
    <xf numFmtId="0" fontId="9" fillId="5" borderId="17" xfId="0" applyFont="1" applyFill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64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8" xfId="0" applyBorder="1" applyAlignment="1"/>
  </cellXfs>
  <cellStyles count="7">
    <cellStyle name="Comma" xfId="1" builtinId="3"/>
    <cellStyle name="Comma 2" xfId="2"/>
    <cellStyle name="Currency" xfId="3" builtinId="4"/>
    <cellStyle name="Normal" xfId="0" builtinId="0"/>
    <cellStyle name="Normal 2" xfId="4"/>
    <cellStyle name="Percent" xfId="5" builtinId="5"/>
    <cellStyle name="Percent 2" xfId="6"/>
  </cellStyles>
  <dxfs count="9"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8"/>
  <sheetViews>
    <sheetView showGridLines="0" tabSelected="1" zoomScaleNormal="100" workbookViewId="0">
      <selection activeCell="A10" sqref="A10"/>
    </sheetView>
  </sheetViews>
  <sheetFormatPr defaultColWidth="11.42578125" defaultRowHeight="12.75"/>
  <cols>
    <col min="1" max="1" width="38" style="20" customWidth="1"/>
    <col min="2" max="2" width="16.7109375" style="20" customWidth="1"/>
    <col min="3" max="4" width="16.42578125" style="20" hidden="1" customWidth="1"/>
    <col min="5" max="5" width="15.5703125" style="20" customWidth="1"/>
    <col min="6" max="7" width="15.5703125" style="20" hidden="1" customWidth="1"/>
    <col min="8" max="8" width="15.5703125" style="20" customWidth="1"/>
    <col min="9" max="31" width="15.5703125" style="20" hidden="1" customWidth="1"/>
    <col min="32" max="32" width="17.28515625" style="21" customWidth="1"/>
    <col min="33" max="33" width="17.28515625" style="21" hidden="1" customWidth="1"/>
    <col min="34" max="34" width="17.28515625" style="20" hidden="1" customWidth="1"/>
    <col min="35" max="35" width="14.28515625" style="21" customWidth="1"/>
    <col min="36" max="36" width="14" style="21" bestFit="1" customWidth="1"/>
    <col min="37" max="37" width="12.42578125" style="21" bestFit="1" customWidth="1"/>
    <col min="38" max="38" width="11.42578125" style="21"/>
    <col min="39" max="39" width="14" style="21" bestFit="1" customWidth="1"/>
    <col min="40" max="16384" width="11.42578125" style="21"/>
  </cols>
  <sheetData>
    <row r="1" spans="1:40" ht="13.5" customHeight="1" thickBot="1">
      <c r="A1" s="153" t="s">
        <v>159</v>
      </c>
      <c r="AH1" s="151" t="s">
        <v>101</v>
      </c>
    </row>
    <row r="2" spans="1:40" ht="12.95" customHeight="1" thickBot="1">
      <c r="A2" s="152" t="s">
        <v>0</v>
      </c>
      <c r="B2" s="256">
        <v>43494</v>
      </c>
      <c r="C2" s="155"/>
      <c r="D2" s="155"/>
      <c r="E2" s="216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151" t="s">
        <v>101</v>
      </c>
      <c r="AG2" s="44"/>
      <c r="AH2" s="44"/>
      <c r="AI2" s="42"/>
      <c r="AJ2" s="42"/>
      <c r="AK2" s="42"/>
      <c r="AL2" s="42"/>
      <c r="AM2" s="42"/>
      <c r="AN2" s="42"/>
    </row>
    <row r="3" spans="1:40" ht="27.75" customHeight="1">
      <c r="A3" s="210" t="s">
        <v>120</v>
      </c>
      <c r="B3" s="209" t="s">
        <v>90</v>
      </c>
      <c r="C3" s="209" t="s">
        <v>91</v>
      </c>
      <c r="D3" s="211" t="s">
        <v>122</v>
      </c>
      <c r="E3" s="209" t="s">
        <v>91</v>
      </c>
      <c r="F3" s="223"/>
      <c r="G3" s="223"/>
      <c r="H3" s="211" t="s">
        <v>122</v>
      </c>
      <c r="I3" s="223"/>
      <c r="J3" s="223"/>
      <c r="K3" s="223"/>
      <c r="L3" s="223"/>
      <c r="M3" s="223"/>
      <c r="N3" s="223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2"/>
      <c r="AJ3" s="42"/>
      <c r="AK3" s="42"/>
      <c r="AL3" s="42"/>
      <c r="AM3" s="42"/>
      <c r="AN3" s="42"/>
    </row>
    <row r="4" spans="1:40" ht="12.95" customHeight="1">
      <c r="A4" s="212" t="s">
        <v>119</v>
      </c>
      <c r="B4" s="219">
        <v>43647</v>
      </c>
      <c r="C4" s="219">
        <f>E4</f>
        <v>44742</v>
      </c>
      <c r="D4" s="218">
        <f>ROUNDUP(YEARFRAC(B4,C4),0)</f>
        <v>3</v>
      </c>
      <c r="E4" s="219">
        <v>44742</v>
      </c>
      <c r="F4" s="44"/>
      <c r="G4" s="44"/>
      <c r="H4" s="218">
        <f>D4</f>
        <v>3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2"/>
      <c r="AJ4" s="42"/>
      <c r="AK4" s="42"/>
      <c r="AL4" s="42"/>
      <c r="AM4" s="42"/>
      <c r="AN4" s="42"/>
    </row>
    <row r="5" spans="1:40" ht="12.95" hidden="1" customHeight="1">
      <c r="A5" s="212" t="s">
        <v>123</v>
      </c>
      <c r="B5" s="219">
        <f>B4</f>
        <v>43647</v>
      </c>
      <c r="C5" s="217">
        <f>C4</f>
        <v>44742</v>
      </c>
      <c r="D5" s="218">
        <f>ROUNDUP(YEARFRAC(B5,C5),0)</f>
        <v>3</v>
      </c>
      <c r="E5" s="155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2"/>
      <c r="AJ5" s="42"/>
      <c r="AK5" s="42"/>
      <c r="AL5" s="42"/>
      <c r="AM5" s="42"/>
      <c r="AN5" s="42"/>
    </row>
    <row r="6" spans="1:40" ht="15" customHeight="1">
      <c r="A6" s="22" t="s">
        <v>102</v>
      </c>
      <c r="B6" s="22"/>
      <c r="C6" s="22"/>
      <c r="D6" s="22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2"/>
      <c r="AG6" s="42"/>
      <c r="AH6" s="45"/>
      <c r="AI6" s="42"/>
      <c r="AJ6" s="42"/>
      <c r="AK6" s="42"/>
      <c r="AL6" s="42"/>
      <c r="AM6" s="42"/>
      <c r="AN6" s="42"/>
    </row>
    <row r="7" spans="1:40" ht="17.100000000000001" customHeight="1">
      <c r="A7" s="46" t="s">
        <v>121</v>
      </c>
      <c r="B7" s="4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585"/>
      <c r="AC7" s="586"/>
      <c r="AD7" s="42"/>
      <c r="AE7" s="42"/>
      <c r="AF7" s="42"/>
      <c r="AG7" s="42"/>
      <c r="AH7" s="42"/>
      <c r="AI7" s="42"/>
      <c r="AJ7" s="42"/>
    </row>
    <row r="8" spans="1:40" ht="17.100000000000001" customHeight="1">
      <c r="A8" s="257" t="s">
        <v>157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90"/>
      <c r="AC8" s="91"/>
      <c r="AD8" s="42"/>
      <c r="AE8" s="42"/>
      <c r="AF8" s="42"/>
      <c r="AG8" s="42"/>
      <c r="AH8" s="42"/>
      <c r="AI8" s="42"/>
      <c r="AJ8" s="42"/>
    </row>
    <row r="9" spans="1:40" ht="17.100000000000001" customHeight="1">
      <c r="A9" s="579" t="s">
        <v>156</v>
      </c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  <c r="AC9" s="91"/>
      <c r="AD9" s="42"/>
      <c r="AE9" s="42"/>
      <c r="AF9" s="42"/>
      <c r="AG9" s="42"/>
      <c r="AH9" s="42"/>
      <c r="AI9" s="42"/>
      <c r="AJ9" s="42"/>
    </row>
    <row r="10" spans="1:40" ht="20.100000000000001" customHeight="1">
      <c r="A10" s="584" t="s">
        <v>152</v>
      </c>
      <c r="B10" s="580"/>
      <c r="C10" s="581"/>
      <c r="D10" s="582"/>
      <c r="E10" s="58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86"/>
      <c r="AC10" s="87"/>
      <c r="AD10" s="42"/>
      <c r="AE10" s="42"/>
      <c r="AF10" s="42"/>
      <c r="AG10" s="42"/>
      <c r="AH10" s="42"/>
      <c r="AI10" s="42"/>
      <c r="AJ10" s="42"/>
    </row>
    <row r="11" spans="1:40" ht="17.100000000000001" customHeight="1">
      <c r="A11" s="42"/>
      <c r="B11" s="4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2"/>
      <c r="AG11" s="42"/>
      <c r="AH11" s="45"/>
      <c r="AI11" s="42"/>
      <c r="AJ11" s="42"/>
      <c r="AK11" s="42"/>
      <c r="AL11" s="42"/>
      <c r="AM11" s="42"/>
      <c r="AN11" s="42"/>
    </row>
    <row r="12" spans="1:40" ht="20.100000000000001" customHeight="1">
      <c r="A12" s="42"/>
      <c r="B12" s="42"/>
      <c r="C12" s="44"/>
      <c r="D12" s="44"/>
      <c r="E12" s="44"/>
      <c r="F12" s="215" t="str">
        <f>IF((AND(F60&gt;$D$4,F60&lt;=$D$5)),"EXTENSION YEAR"," ")</f>
        <v xml:space="preserve"> 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2"/>
      <c r="AG12" s="42"/>
      <c r="AH12" s="45"/>
      <c r="AI12" s="42"/>
      <c r="AJ12" s="42"/>
      <c r="AK12" s="42"/>
      <c r="AL12" s="42"/>
      <c r="AM12" s="42"/>
      <c r="AN12" s="42"/>
    </row>
    <row r="13" spans="1:40" s="214" customFormat="1" ht="20.100000000000001" customHeight="1" thickBot="1">
      <c r="C13" s="215" t="str">
        <f>IF((AND(C61&gt;$D$4,C61&lt;=$D$5)),"EXTENSION YEAR"," ")</f>
        <v xml:space="preserve"> </v>
      </c>
      <c r="D13" s="215"/>
      <c r="E13" s="215"/>
      <c r="F13" s="215" t="str">
        <f>IF((AND(F61&gt;$D$4,F61&lt;=$D$5)),"EXTENSION YEAR"," ")</f>
        <v xml:space="preserve"> </v>
      </c>
      <c r="G13" s="215"/>
      <c r="H13" s="215"/>
      <c r="I13" s="215" t="str">
        <f>IF((AND(I61&gt;$D$4,I61&lt;=$D$5)),"EXTENSION YEAR"," ")</f>
        <v xml:space="preserve"> </v>
      </c>
      <c r="J13" s="215"/>
      <c r="K13" s="215"/>
      <c r="L13" s="215" t="str">
        <f>IF((AND(L61&gt;$D$4,L61&lt;=$D$5)),"EXTENSION YEAR"," ")</f>
        <v xml:space="preserve"> </v>
      </c>
      <c r="M13" s="215"/>
      <c r="N13" s="215"/>
      <c r="O13" s="215" t="str">
        <f>IF((AND(O61&gt;$D$4,O61&lt;=$D$5)),"EXTENSION YEAR"," ")</f>
        <v xml:space="preserve"> </v>
      </c>
      <c r="P13" s="215"/>
      <c r="Q13" s="215"/>
      <c r="R13" s="215" t="str">
        <f>IF((AND(R61&gt;$D$4,R61&lt;=$D$5)),"EXTENSION YEAR"," ")</f>
        <v xml:space="preserve"> </v>
      </c>
      <c r="S13" s="215"/>
      <c r="T13" s="215"/>
      <c r="U13" s="215" t="str">
        <f>IF((AND(U61&gt;$D$4,U61&lt;=$D$5)),"EXTENSION YEAR"," ")</f>
        <v xml:space="preserve"> </v>
      </c>
      <c r="V13" s="215"/>
      <c r="W13" s="215"/>
      <c r="X13" s="215" t="str">
        <f>IF((AND(X61&gt;$D$4,X61&lt;=$D$5)),"EXTENSION YEAR"," ")</f>
        <v xml:space="preserve"> </v>
      </c>
      <c r="Y13" s="215"/>
      <c r="Z13" s="215"/>
      <c r="AA13" s="215" t="str">
        <f>IF((AND(AA61&gt;$D$4,AA61&lt;=$D$5)),"EXTENSION YEAR"," ")</f>
        <v xml:space="preserve"> </v>
      </c>
      <c r="AB13" s="215"/>
      <c r="AC13" s="215"/>
      <c r="AD13" s="215" t="str">
        <f>IF((AND(AD61&gt;$D$4,AD61&lt;=$D$5)),"EXTENSION YEAR"," ")</f>
        <v xml:space="preserve"> </v>
      </c>
      <c r="AE13" s="215"/>
    </row>
    <row r="14" spans="1:40" ht="24" customHeight="1">
      <c r="A14" s="85"/>
      <c r="B14" s="590" t="s">
        <v>53</v>
      </c>
      <c r="C14" s="591"/>
      <c r="D14" s="592"/>
      <c r="E14" s="593" t="s">
        <v>54</v>
      </c>
      <c r="F14" s="594"/>
      <c r="G14" s="595"/>
      <c r="H14" s="596" t="s">
        <v>55</v>
      </c>
      <c r="I14" s="597"/>
      <c r="J14" s="598"/>
      <c r="K14" s="599" t="s">
        <v>84</v>
      </c>
      <c r="L14" s="600"/>
      <c r="M14" s="601"/>
      <c r="N14" s="602" t="s">
        <v>92</v>
      </c>
      <c r="O14" s="603"/>
      <c r="P14" s="604"/>
      <c r="Q14" s="605" t="s">
        <v>96</v>
      </c>
      <c r="R14" s="606"/>
      <c r="S14" s="607"/>
      <c r="T14" s="608" t="s">
        <v>97</v>
      </c>
      <c r="U14" s="609"/>
      <c r="V14" s="610"/>
      <c r="W14" s="611" t="s">
        <v>98</v>
      </c>
      <c r="X14" s="612"/>
      <c r="Y14" s="613"/>
      <c r="Z14" s="614" t="s">
        <v>99</v>
      </c>
      <c r="AA14" s="615"/>
      <c r="AB14" s="616"/>
      <c r="AC14" s="617" t="s">
        <v>100</v>
      </c>
      <c r="AD14" s="618"/>
      <c r="AE14" s="619"/>
      <c r="AF14" s="587" t="s">
        <v>56</v>
      </c>
      <c r="AG14" s="588"/>
      <c r="AH14" s="589"/>
      <c r="AI14" s="71"/>
      <c r="AJ14" s="42"/>
      <c r="AK14" s="42"/>
      <c r="AL14" s="42"/>
      <c r="AM14" s="42"/>
      <c r="AN14" s="42"/>
    </row>
    <row r="15" spans="1:40" s="192" customFormat="1" ht="25.5" customHeight="1">
      <c r="A15" s="161" t="s">
        <v>82</v>
      </c>
      <c r="B15" s="193" t="str">
        <f>IF($D$5&gt;=B61,CONCATENATE(TEXT(B62,"m/d/yyyy")," - ",TEXT(B63,"m/d/yyyy")),"N/A")</f>
        <v>7/1/2019 - 6/30/2020</v>
      </c>
      <c r="C15" s="224" t="str">
        <f t="shared" ref="C15:AE15" si="0">IF($D$5&gt;=C61,CONCATENATE(TEXT(C62,"m/d/yyyy")," - ",TEXT(C63,"m/d/yyyy")),"N/A")</f>
        <v>7/1/2019 - 6/30/2020</v>
      </c>
      <c r="D15" s="225" t="str">
        <f t="shared" si="0"/>
        <v>7/1/2019 - 6/30/2020</v>
      </c>
      <c r="E15" s="162" t="str">
        <f t="shared" si="0"/>
        <v>7/1/2020 - 6/30/2021</v>
      </c>
      <c r="F15" s="163" t="str">
        <f t="shared" si="0"/>
        <v>7/1/2020 - 6/30/2021</v>
      </c>
      <c r="G15" s="164" t="str">
        <f t="shared" si="0"/>
        <v>7/1/2020 - 6/30/2021</v>
      </c>
      <c r="H15" s="165" t="str">
        <f t="shared" si="0"/>
        <v>7/1/2021 - 6/30/2022</v>
      </c>
      <c r="I15" s="166" t="str">
        <f t="shared" si="0"/>
        <v>7/1/2021 - 6/30/2022</v>
      </c>
      <c r="J15" s="167" t="str">
        <f t="shared" si="0"/>
        <v>7/1/2021 - 6/30/2022</v>
      </c>
      <c r="K15" s="168" t="str">
        <f t="shared" si="0"/>
        <v>N/A</v>
      </c>
      <c r="L15" s="169" t="str">
        <f t="shared" si="0"/>
        <v>N/A</v>
      </c>
      <c r="M15" s="170" t="str">
        <f t="shared" si="0"/>
        <v>N/A</v>
      </c>
      <c r="N15" s="171" t="str">
        <f t="shared" si="0"/>
        <v>N/A</v>
      </c>
      <c r="O15" s="172" t="str">
        <f t="shared" si="0"/>
        <v>N/A</v>
      </c>
      <c r="P15" s="173" t="str">
        <f t="shared" si="0"/>
        <v>N/A</v>
      </c>
      <c r="Q15" s="174" t="str">
        <f t="shared" si="0"/>
        <v>N/A</v>
      </c>
      <c r="R15" s="175" t="str">
        <f t="shared" si="0"/>
        <v>N/A</v>
      </c>
      <c r="S15" s="176" t="str">
        <f t="shared" si="0"/>
        <v>N/A</v>
      </c>
      <c r="T15" s="177" t="str">
        <f t="shared" si="0"/>
        <v>N/A</v>
      </c>
      <c r="U15" s="178" t="str">
        <f t="shared" si="0"/>
        <v>N/A</v>
      </c>
      <c r="V15" s="179" t="str">
        <f t="shared" si="0"/>
        <v>N/A</v>
      </c>
      <c r="W15" s="180" t="str">
        <f t="shared" si="0"/>
        <v>N/A</v>
      </c>
      <c r="X15" s="181" t="str">
        <f t="shared" si="0"/>
        <v>N/A</v>
      </c>
      <c r="Y15" s="182" t="str">
        <f t="shared" si="0"/>
        <v>N/A</v>
      </c>
      <c r="Z15" s="183" t="str">
        <f t="shared" si="0"/>
        <v>N/A</v>
      </c>
      <c r="AA15" s="184" t="str">
        <f t="shared" si="0"/>
        <v>N/A</v>
      </c>
      <c r="AB15" s="185" t="str">
        <f t="shared" si="0"/>
        <v>N/A</v>
      </c>
      <c r="AC15" s="186" t="str">
        <f t="shared" si="0"/>
        <v>N/A</v>
      </c>
      <c r="AD15" s="187" t="str">
        <f t="shared" si="0"/>
        <v>N/A</v>
      </c>
      <c r="AE15" s="188" t="str">
        <f t="shared" si="0"/>
        <v>N/A</v>
      </c>
      <c r="AF15" s="213" t="str">
        <f>CONCATENATE(AF67," - ",AF68)</f>
        <v>7/1/2019 - 6/30/2022</v>
      </c>
      <c r="AG15" s="189" t="str">
        <f>CONCATENATE(AG67," - ",AG68)</f>
        <v>7/1/2019 - 6/30/2022</v>
      </c>
      <c r="AH15" s="190" t="str">
        <f>CONCATENATE(AH67," - ",AH68)</f>
        <v>7/1/2019 - 6/30/2022</v>
      </c>
      <c r="AI15" s="245"/>
      <c r="AJ15" s="191"/>
      <c r="AK15" s="191"/>
      <c r="AL15" s="191"/>
      <c r="AM15" s="191"/>
      <c r="AN15" s="191"/>
    </row>
    <row r="16" spans="1:40" ht="21.75" customHeight="1">
      <c r="A16" s="47"/>
      <c r="B16" s="62" t="s">
        <v>154</v>
      </c>
      <c r="C16" s="226" t="s">
        <v>83</v>
      </c>
      <c r="D16" s="227" t="s">
        <v>62</v>
      </c>
      <c r="E16" s="68" t="s">
        <v>154</v>
      </c>
      <c r="F16" s="60" t="s">
        <v>83</v>
      </c>
      <c r="G16" s="69" t="s">
        <v>62</v>
      </c>
      <c r="H16" s="125" t="s">
        <v>154</v>
      </c>
      <c r="I16" s="126" t="s">
        <v>83</v>
      </c>
      <c r="J16" s="127" t="s">
        <v>62</v>
      </c>
      <c r="K16" s="128" t="s">
        <v>154</v>
      </c>
      <c r="L16" s="129" t="s">
        <v>83</v>
      </c>
      <c r="M16" s="130" t="s">
        <v>62</v>
      </c>
      <c r="N16" s="131" t="s">
        <v>154</v>
      </c>
      <c r="O16" s="132" t="s">
        <v>83</v>
      </c>
      <c r="P16" s="133" t="s">
        <v>62</v>
      </c>
      <c r="Q16" s="134" t="s">
        <v>154</v>
      </c>
      <c r="R16" s="135" t="s">
        <v>83</v>
      </c>
      <c r="S16" s="136" t="s">
        <v>62</v>
      </c>
      <c r="T16" s="137" t="s">
        <v>154</v>
      </c>
      <c r="U16" s="138" t="s">
        <v>83</v>
      </c>
      <c r="V16" s="139" t="s">
        <v>62</v>
      </c>
      <c r="W16" s="140" t="s">
        <v>154</v>
      </c>
      <c r="X16" s="141" t="s">
        <v>83</v>
      </c>
      <c r="Y16" s="142" t="s">
        <v>62</v>
      </c>
      <c r="Z16" s="143" t="s">
        <v>154</v>
      </c>
      <c r="AA16" s="144" t="s">
        <v>83</v>
      </c>
      <c r="AB16" s="145" t="s">
        <v>62</v>
      </c>
      <c r="AC16" s="146" t="s">
        <v>154</v>
      </c>
      <c r="AD16" s="147" t="s">
        <v>83</v>
      </c>
      <c r="AE16" s="148" t="s">
        <v>62</v>
      </c>
      <c r="AF16" s="149" t="s">
        <v>158</v>
      </c>
      <c r="AG16" s="160" t="s">
        <v>83</v>
      </c>
      <c r="AH16" s="150" t="s">
        <v>57</v>
      </c>
      <c r="AI16" s="71"/>
      <c r="AJ16" s="42"/>
      <c r="AK16" s="42"/>
      <c r="AL16" s="42"/>
      <c r="AM16" s="25"/>
      <c r="AN16" s="25"/>
    </row>
    <row r="17" spans="1:41" ht="12.95" customHeight="1">
      <c r="A17" s="55" t="s">
        <v>1</v>
      </c>
      <c r="B17" s="63"/>
      <c r="C17" s="228"/>
      <c r="D17" s="229"/>
      <c r="E17" s="63"/>
      <c r="F17" s="54"/>
      <c r="G17" s="64"/>
      <c r="H17" s="63"/>
      <c r="I17" s="54"/>
      <c r="J17" s="64"/>
      <c r="K17" s="63"/>
      <c r="L17" s="54"/>
      <c r="M17" s="64"/>
      <c r="N17" s="63"/>
      <c r="O17" s="54"/>
      <c r="P17" s="64"/>
      <c r="Q17" s="63"/>
      <c r="R17" s="54"/>
      <c r="S17" s="64"/>
      <c r="T17" s="63"/>
      <c r="U17" s="54"/>
      <c r="V17" s="64"/>
      <c r="W17" s="63"/>
      <c r="X17" s="54"/>
      <c r="Y17" s="64"/>
      <c r="Z17" s="63"/>
      <c r="AA17" s="54"/>
      <c r="AB17" s="64"/>
      <c r="AC17" s="63"/>
      <c r="AD17" s="54"/>
      <c r="AE17" s="64"/>
      <c r="AF17" s="71"/>
      <c r="AG17" s="158"/>
      <c r="AH17" s="72"/>
      <c r="AI17" s="71"/>
      <c r="AJ17" s="42"/>
      <c r="AK17" s="42"/>
      <c r="AL17" s="42"/>
      <c r="AM17" s="42"/>
      <c r="AN17" s="42"/>
    </row>
    <row r="18" spans="1:41" ht="15" customHeight="1">
      <c r="A18" s="47" t="s">
        <v>2</v>
      </c>
      <c r="B18" s="92">
        <f>'Salary Detail'!F49</f>
        <v>0</v>
      </c>
      <c r="C18" s="230">
        <f>'Salary Detail'!G49</f>
        <v>0</v>
      </c>
      <c r="D18" s="231">
        <f>'Salary Detail'!H49</f>
        <v>0</v>
      </c>
      <c r="E18" s="92">
        <f>'Salary Detail'!I49</f>
        <v>0</v>
      </c>
      <c r="F18" s="93">
        <f>'Salary Detail'!J49</f>
        <v>0</v>
      </c>
      <c r="G18" s="94">
        <f>'Salary Detail'!K49</f>
        <v>0</v>
      </c>
      <c r="H18" s="92">
        <f>'Salary Detail'!L49</f>
        <v>0</v>
      </c>
      <c r="I18" s="93">
        <f>'Salary Detail'!M49</f>
        <v>0</v>
      </c>
      <c r="J18" s="94">
        <f>'Salary Detail'!N49</f>
        <v>0</v>
      </c>
      <c r="K18" s="92">
        <f>'Salary Detail'!O49</f>
        <v>0</v>
      </c>
      <c r="L18" s="93">
        <f>'Salary Detail'!P49</f>
        <v>0</v>
      </c>
      <c r="M18" s="94">
        <f>'Salary Detail'!Q49</f>
        <v>0</v>
      </c>
      <c r="N18" s="92">
        <f>'Salary Detail'!R49</f>
        <v>0</v>
      </c>
      <c r="O18" s="93">
        <f>'Salary Detail'!S49</f>
        <v>0</v>
      </c>
      <c r="P18" s="94">
        <f>'Salary Detail'!T49</f>
        <v>0</v>
      </c>
      <c r="Q18" s="92">
        <f>'Salary Detail'!U49</f>
        <v>0</v>
      </c>
      <c r="R18" s="93">
        <f>'Salary Detail'!V49</f>
        <v>0</v>
      </c>
      <c r="S18" s="94">
        <f>'Salary Detail'!W49</f>
        <v>0</v>
      </c>
      <c r="T18" s="92">
        <f>'Salary Detail'!X49</f>
        <v>0</v>
      </c>
      <c r="U18" s="93">
        <f>'Salary Detail'!Y49</f>
        <v>0</v>
      </c>
      <c r="V18" s="94">
        <f>'Salary Detail'!Z49</f>
        <v>0</v>
      </c>
      <c r="W18" s="92">
        <f>'Salary Detail'!AA49</f>
        <v>0</v>
      </c>
      <c r="X18" s="93">
        <f>'Salary Detail'!AB49</f>
        <v>0</v>
      </c>
      <c r="Y18" s="94">
        <f>'Salary Detail'!AC49</f>
        <v>0</v>
      </c>
      <c r="Z18" s="92">
        <f>'Salary Detail'!AD49</f>
        <v>0</v>
      </c>
      <c r="AA18" s="93">
        <f>'Salary Detail'!AE49</f>
        <v>0</v>
      </c>
      <c r="AB18" s="94">
        <f>'Salary Detail'!AF49</f>
        <v>0</v>
      </c>
      <c r="AC18" s="92">
        <f>'Salary Detail'!AG49</f>
        <v>0</v>
      </c>
      <c r="AD18" s="93">
        <f>'Salary Detail'!AH49</f>
        <v>0</v>
      </c>
      <c r="AE18" s="94">
        <f>'Salary Detail'!AI49</f>
        <v>0</v>
      </c>
      <c r="AF18" s="97">
        <f t="shared" ref="AF18:AH20" si="1">SUM(B18,E18,H18,K18,N18,Q18,T18,W18,Z18,AC18)</f>
        <v>0</v>
      </c>
      <c r="AG18" s="199">
        <f t="shared" si="1"/>
        <v>0</v>
      </c>
      <c r="AH18" s="98">
        <f t="shared" si="1"/>
        <v>0</v>
      </c>
      <c r="AI18" s="71"/>
      <c r="AJ18" s="42"/>
      <c r="AK18" s="42"/>
      <c r="AL18" s="42"/>
      <c r="AM18" s="42"/>
      <c r="AN18" s="42"/>
    </row>
    <row r="19" spans="1:41">
      <c r="A19" s="47" t="s">
        <v>3</v>
      </c>
      <c r="B19" s="92">
        <f>'Operating Detail'!B60</f>
        <v>0</v>
      </c>
      <c r="C19" s="230">
        <f>'Operating Detail'!C60</f>
        <v>0</v>
      </c>
      <c r="D19" s="231">
        <f>'Operating Detail'!D60</f>
        <v>0</v>
      </c>
      <c r="E19" s="92">
        <f>'Operating Detail'!E60</f>
        <v>0</v>
      </c>
      <c r="F19" s="93">
        <f>'Operating Detail'!F60</f>
        <v>0</v>
      </c>
      <c r="G19" s="94">
        <f>'Operating Detail'!G60</f>
        <v>0</v>
      </c>
      <c r="H19" s="92">
        <f>'Operating Detail'!H60</f>
        <v>0</v>
      </c>
      <c r="I19" s="93">
        <f>'Operating Detail'!I60</f>
        <v>0</v>
      </c>
      <c r="J19" s="94">
        <f>'Operating Detail'!J60</f>
        <v>0</v>
      </c>
      <c r="K19" s="92">
        <f>'Operating Detail'!K60</f>
        <v>0</v>
      </c>
      <c r="L19" s="93">
        <f>'Operating Detail'!L60</f>
        <v>0</v>
      </c>
      <c r="M19" s="94">
        <f>'Operating Detail'!M60</f>
        <v>0</v>
      </c>
      <c r="N19" s="92">
        <f>'Operating Detail'!N60</f>
        <v>0</v>
      </c>
      <c r="O19" s="93">
        <f>'Operating Detail'!O60</f>
        <v>0</v>
      </c>
      <c r="P19" s="94">
        <f>'Operating Detail'!P60</f>
        <v>0</v>
      </c>
      <c r="Q19" s="92">
        <f>'Operating Detail'!Q60</f>
        <v>0</v>
      </c>
      <c r="R19" s="93">
        <f>'Operating Detail'!R60</f>
        <v>0</v>
      </c>
      <c r="S19" s="94">
        <f>'Operating Detail'!S60</f>
        <v>0</v>
      </c>
      <c r="T19" s="92">
        <f>'Operating Detail'!T60</f>
        <v>0</v>
      </c>
      <c r="U19" s="93">
        <f>'Operating Detail'!U60</f>
        <v>0</v>
      </c>
      <c r="V19" s="94">
        <f>'Operating Detail'!V60</f>
        <v>0</v>
      </c>
      <c r="W19" s="92">
        <f>'Operating Detail'!W60</f>
        <v>0</v>
      </c>
      <c r="X19" s="93">
        <f>'Operating Detail'!X60</f>
        <v>0</v>
      </c>
      <c r="Y19" s="94">
        <f>'Operating Detail'!Y60</f>
        <v>0</v>
      </c>
      <c r="Z19" s="92">
        <f>'Operating Detail'!Z60</f>
        <v>0</v>
      </c>
      <c r="AA19" s="93">
        <f>'Operating Detail'!AA60</f>
        <v>0</v>
      </c>
      <c r="AB19" s="94">
        <f>'Operating Detail'!AB60</f>
        <v>0</v>
      </c>
      <c r="AC19" s="92">
        <f>'Operating Detail'!AC60</f>
        <v>0</v>
      </c>
      <c r="AD19" s="93">
        <f>'Operating Detail'!AD60</f>
        <v>0</v>
      </c>
      <c r="AE19" s="94">
        <f>'Operating Detail'!AE60</f>
        <v>0</v>
      </c>
      <c r="AF19" s="97">
        <f t="shared" si="1"/>
        <v>0</v>
      </c>
      <c r="AG19" s="199">
        <f t="shared" si="1"/>
        <v>0</v>
      </c>
      <c r="AH19" s="98">
        <f t="shared" si="1"/>
        <v>0</v>
      </c>
      <c r="AI19" s="71"/>
      <c r="AJ19" s="42"/>
      <c r="AK19" s="42"/>
      <c r="AL19" s="42"/>
      <c r="AM19" s="42"/>
      <c r="AN19" s="42"/>
    </row>
    <row r="20" spans="1:41">
      <c r="A20" s="84" t="s">
        <v>4</v>
      </c>
      <c r="B20" s="92">
        <f t="shared" ref="B20:D20" si="2">SUM(B18:B19)</f>
        <v>0</v>
      </c>
      <c r="C20" s="230">
        <f t="shared" si="2"/>
        <v>0</v>
      </c>
      <c r="D20" s="231">
        <f t="shared" si="2"/>
        <v>0</v>
      </c>
      <c r="E20" s="92">
        <f t="shared" ref="E20:AE20" si="3">SUM(E18:E19)</f>
        <v>0</v>
      </c>
      <c r="F20" s="93">
        <f t="shared" si="3"/>
        <v>0</v>
      </c>
      <c r="G20" s="94">
        <f t="shared" si="3"/>
        <v>0</v>
      </c>
      <c r="H20" s="92">
        <f t="shared" si="3"/>
        <v>0</v>
      </c>
      <c r="I20" s="93">
        <f t="shared" si="3"/>
        <v>0</v>
      </c>
      <c r="J20" s="94">
        <f t="shared" si="3"/>
        <v>0</v>
      </c>
      <c r="K20" s="92">
        <f t="shared" si="3"/>
        <v>0</v>
      </c>
      <c r="L20" s="93">
        <f t="shared" si="3"/>
        <v>0</v>
      </c>
      <c r="M20" s="94">
        <f t="shared" si="3"/>
        <v>0</v>
      </c>
      <c r="N20" s="92">
        <f t="shared" ref="N20:P20" si="4">SUM(N18:N19)</f>
        <v>0</v>
      </c>
      <c r="O20" s="93">
        <f t="shared" si="4"/>
        <v>0</v>
      </c>
      <c r="P20" s="94">
        <f t="shared" si="4"/>
        <v>0</v>
      </c>
      <c r="Q20" s="92">
        <f t="shared" ref="Q20:S20" si="5">SUM(Q18:Q19)</f>
        <v>0</v>
      </c>
      <c r="R20" s="93">
        <f t="shared" si="5"/>
        <v>0</v>
      </c>
      <c r="S20" s="94">
        <f t="shared" si="5"/>
        <v>0</v>
      </c>
      <c r="T20" s="92">
        <f t="shared" ref="T20:V20" si="6">SUM(T18:T19)</f>
        <v>0</v>
      </c>
      <c r="U20" s="93">
        <f t="shared" si="6"/>
        <v>0</v>
      </c>
      <c r="V20" s="94">
        <f t="shared" si="6"/>
        <v>0</v>
      </c>
      <c r="W20" s="92">
        <f t="shared" ref="W20:Y20" si="7">SUM(W18:W19)</f>
        <v>0</v>
      </c>
      <c r="X20" s="93">
        <f t="shared" si="7"/>
        <v>0</v>
      </c>
      <c r="Y20" s="94">
        <f t="shared" si="7"/>
        <v>0</v>
      </c>
      <c r="Z20" s="92">
        <f t="shared" ref="Z20:AB20" si="8">SUM(Z18:Z19)</f>
        <v>0</v>
      </c>
      <c r="AA20" s="93">
        <f t="shared" si="8"/>
        <v>0</v>
      </c>
      <c r="AB20" s="94">
        <f t="shared" si="8"/>
        <v>0</v>
      </c>
      <c r="AC20" s="92">
        <f t="shared" si="3"/>
        <v>0</v>
      </c>
      <c r="AD20" s="93">
        <f t="shared" si="3"/>
        <v>0</v>
      </c>
      <c r="AE20" s="94">
        <f t="shared" si="3"/>
        <v>0</v>
      </c>
      <c r="AF20" s="97">
        <f t="shared" si="1"/>
        <v>0</v>
      </c>
      <c r="AG20" s="199">
        <f t="shared" si="1"/>
        <v>0</v>
      </c>
      <c r="AH20" s="98">
        <f t="shared" si="1"/>
        <v>0</v>
      </c>
      <c r="AI20" s="246"/>
      <c r="AJ20" s="42"/>
      <c r="AK20" s="42"/>
      <c r="AL20" s="42"/>
      <c r="AM20" s="42"/>
      <c r="AN20" s="42"/>
    </row>
    <row r="21" spans="1:41" s="123" customFormat="1" ht="16.5" customHeight="1">
      <c r="A21" s="117" t="s">
        <v>5</v>
      </c>
      <c r="B21" s="250"/>
      <c r="C21" s="251"/>
      <c r="D21" s="252"/>
      <c r="E21" s="250"/>
      <c r="F21" s="251"/>
      <c r="G21" s="252"/>
      <c r="H21" s="250"/>
      <c r="I21" s="251"/>
      <c r="J21" s="252"/>
      <c r="K21" s="250"/>
      <c r="L21" s="251"/>
      <c r="M21" s="252"/>
      <c r="N21" s="250"/>
      <c r="O21" s="124"/>
      <c r="P21" s="119"/>
      <c r="Q21" s="118">
        <f>N21</f>
        <v>0</v>
      </c>
      <c r="R21" s="124"/>
      <c r="S21" s="119">
        <f>Q21</f>
        <v>0</v>
      </c>
      <c r="T21" s="118">
        <f>Q21</f>
        <v>0</v>
      </c>
      <c r="U21" s="124"/>
      <c r="V21" s="119">
        <f>T21</f>
        <v>0</v>
      </c>
      <c r="W21" s="118">
        <f>T21</f>
        <v>0</v>
      </c>
      <c r="X21" s="124"/>
      <c r="Y21" s="119">
        <f>W21</f>
        <v>0</v>
      </c>
      <c r="Z21" s="118">
        <f>W21</f>
        <v>0</v>
      </c>
      <c r="AA21" s="124"/>
      <c r="AB21" s="119">
        <f>Z21</f>
        <v>0</v>
      </c>
      <c r="AC21" s="118">
        <f>Z21</f>
        <v>0</v>
      </c>
      <c r="AD21" s="124"/>
      <c r="AE21" s="119">
        <f>AC21</f>
        <v>0</v>
      </c>
      <c r="AF21" s="120"/>
      <c r="AG21" s="200"/>
      <c r="AH21" s="121"/>
      <c r="AI21" s="247"/>
      <c r="AJ21" s="122"/>
      <c r="AK21" s="122"/>
      <c r="AL21" s="122"/>
      <c r="AM21" s="122"/>
      <c r="AN21" s="122"/>
    </row>
    <row r="22" spans="1:41">
      <c r="A22" s="47" t="s">
        <v>118</v>
      </c>
      <c r="B22" s="100">
        <f t="shared" ref="B22:D22" si="9">B20*B21</f>
        <v>0</v>
      </c>
      <c r="C22" s="232">
        <f>D22-B22</f>
        <v>0</v>
      </c>
      <c r="D22" s="233">
        <f t="shared" si="9"/>
        <v>0</v>
      </c>
      <c r="E22" s="100">
        <f t="shared" ref="E22" si="10">E20*E21</f>
        <v>0</v>
      </c>
      <c r="F22" s="101">
        <f>G22-E22</f>
        <v>0</v>
      </c>
      <c r="G22" s="102">
        <f t="shared" ref="G22:H22" si="11">G20*G21</f>
        <v>0</v>
      </c>
      <c r="H22" s="100">
        <f t="shared" si="11"/>
        <v>0</v>
      </c>
      <c r="I22" s="101">
        <f>J22-H22</f>
        <v>0</v>
      </c>
      <c r="J22" s="102">
        <f t="shared" ref="J22:K22" si="12">J20*J21</f>
        <v>0</v>
      </c>
      <c r="K22" s="100">
        <f t="shared" si="12"/>
        <v>0</v>
      </c>
      <c r="L22" s="101">
        <f>M22-K22</f>
        <v>0</v>
      </c>
      <c r="M22" s="102">
        <f t="shared" ref="M22:N22" si="13">M20*M21</f>
        <v>0</v>
      </c>
      <c r="N22" s="100">
        <f t="shared" si="13"/>
        <v>0</v>
      </c>
      <c r="O22" s="101">
        <f>P22-N22</f>
        <v>0</v>
      </c>
      <c r="P22" s="102">
        <f t="shared" ref="P22:Q22" si="14">P20*P21</f>
        <v>0</v>
      </c>
      <c r="Q22" s="100">
        <f t="shared" si="14"/>
        <v>0</v>
      </c>
      <c r="R22" s="101">
        <f>S22-Q22</f>
        <v>0</v>
      </c>
      <c r="S22" s="102">
        <f t="shared" ref="S22:T22" si="15">S20*S21</f>
        <v>0</v>
      </c>
      <c r="T22" s="100">
        <f t="shared" si="15"/>
        <v>0</v>
      </c>
      <c r="U22" s="101">
        <f>V22-T22</f>
        <v>0</v>
      </c>
      <c r="V22" s="102">
        <f t="shared" ref="V22:W22" si="16">V20*V21</f>
        <v>0</v>
      </c>
      <c r="W22" s="100">
        <f t="shared" si="16"/>
        <v>0</v>
      </c>
      <c r="X22" s="101">
        <f>Y22-W22</f>
        <v>0</v>
      </c>
      <c r="Y22" s="102">
        <f t="shared" ref="Y22:Z22" si="17">Y20*Y21</f>
        <v>0</v>
      </c>
      <c r="Z22" s="100">
        <f t="shared" si="17"/>
        <v>0</v>
      </c>
      <c r="AA22" s="101">
        <f>AB22-Z22</f>
        <v>0</v>
      </c>
      <c r="AB22" s="102">
        <f t="shared" ref="AB22:AC22" si="18">AB20*AB21</f>
        <v>0</v>
      </c>
      <c r="AC22" s="100">
        <f t="shared" si="18"/>
        <v>0</v>
      </c>
      <c r="AD22" s="101">
        <f>AE22-AC22</f>
        <v>0</v>
      </c>
      <c r="AE22" s="102">
        <f t="shared" ref="AE22" si="19">AE20*AE21</f>
        <v>0</v>
      </c>
      <c r="AF22" s="97">
        <f t="shared" ref="AF22:AG23" si="20">SUM(B22,E22,H22,K22,N22,Q22,T22,W22,Z22,AC22)</f>
        <v>0</v>
      </c>
      <c r="AG22" s="199">
        <f t="shared" si="20"/>
        <v>0</v>
      </c>
      <c r="AH22" s="98">
        <f t="shared" ref="AH22:AH23" si="21">SUM(D22,G22,J22,M22,P22,S22,V22,Y22,AB22,AE22)</f>
        <v>0</v>
      </c>
      <c r="AI22" s="71"/>
      <c r="AJ22" s="42"/>
      <c r="AK22" s="42"/>
      <c r="AL22" s="42"/>
      <c r="AM22" s="42"/>
      <c r="AN22" s="42"/>
      <c r="AO22" s="42"/>
    </row>
    <row r="23" spans="1:41">
      <c r="A23" s="47" t="s">
        <v>112</v>
      </c>
      <c r="B23" s="100">
        <f>'Operating Detail'!B84</f>
        <v>0</v>
      </c>
      <c r="C23" s="232">
        <f>'Operating Detail'!C84</f>
        <v>0</v>
      </c>
      <c r="D23" s="233">
        <f>'Operating Detail'!D84</f>
        <v>0</v>
      </c>
      <c r="E23" s="100">
        <f>'Operating Detail'!E84</f>
        <v>0</v>
      </c>
      <c r="F23" s="101">
        <f>'Operating Detail'!F84</f>
        <v>0</v>
      </c>
      <c r="G23" s="102">
        <f>'Operating Detail'!G84</f>
        <v>0</v>
      </c>
      <c r="H23" s="100">
        <f>'Operating Detail'!H84</f>
        <v>0</v>
      </c>
      <c r="I23" s="101">
        <f>'Operating Detail'!I84</f>
        <v>0</v>
      </c>
      <c r="J23" s="102">
        <f>'Operating Detail'!J84</f>
        <v>0</v>
      </c>
      <c r="K23" s="100">
        <f>'Operating Detail'!K84</f>
        <v>0</v>
      </c>
      <c r="L23" s="101">
        <f>'Operating Detail'!L84</f>
        <v>0</v>
      </c>
      <c r="M23" s="102">
        <f>'Operating Detail'!M84</f>
        <v>0</v>
      </c>
      <c r="N23" s="100">
        <f>'Operating Detail'!N84</f>
        <v>0</v>
      </c>
      <c r="O23" s="101">
        <f>'Operating Detail'!O84</f>
        <v>0</v>
      </c>
      <c r="P23" s="102">
        <f>'Operating Detail'!P84</f>
        <v>0</v>
      </c>
      <c r="Q23" s="100">
        <f>'Operating Detail'!Q84</f>
        <v>0</v>
      </c>
      <c r="R23" s="101">
        <f>'Operating Detail'!R84</f>
        <v>0</v>
      </c>
      <c r="S23" s="102">
        <f>'Operating Detail'!S84</f>
        <v>0</v>
      </c>
      <c r="T23" s="100">
        <f>'Operating Detail'!T84</f>
        <v>0</v>
      </c>
      <c r="U23" s="101">
        <f>'Operating Detail'!U84</f>
        <v>0</v>
      </c>
      <c r="V23" s="102">
        <f>'Operating Detail'!V84</f>
        <v>0</v>
      </c>
      <c r="W23" s="100">
        <f>'Operating Detail'!W84</f>
        <v>0</v>
      </c>
      <c r="X23" s="101">
        <f>'Operating Detail'!X84</f>
        <v>0</v>
      </c>
      <c r="Y23" s="102">
        <f>'Operating Detail'!Y84</f>
        <v>0</v>
      </c>
      <c r="Z23" s="100">
        <f>'Operating Detail'!Z84</f>
        <v>0</v>
      </c>
      <c r="AA23" s="101">
        <f>'Operating Detail'!AA84</f>
        <v>0</v>
      </c>
      <c r="AB23" s="102">
        <f>'Operating Detail'!AB84</f>
        <v>0</v>
      </c>
      <c r="AC23" s="100">
        <f>'Operating Detail'!AC84</f>
        <v>0</v>
      </c>
      <c r="AD23" s="101">
        <f>'Operating Detail'!AD84</f>
        <v>0</v>
      </c>
      <c r="AE23" s="102">
        <f>'Operating Detail'!AE84</f>
        <v>0</v>
      </c>
      <c r="AF23" s="97">
        <f t="shared" si="20"/>
        <v>0</v>
      </c>
      <c r="AG23" s="199">
        <f t="shared" si="20"/>
        <v>0</v>
      </c>
      <c r="AH23" s="98">
        <f t="shared" si="21"/>
        <v>0</v>
      </c>
      <c r="AI23" s="71"/>
      <c r="AJ23" s="42"/>
      <c r="AK23" s="42"/>
      <c r="AL23" s="42"/>
      <c r="AM23" s="42"/>
      <c r="AN23" s="42"/>
      <c r="AO23" s="42"/>
    </row>
    <row r="24" spans="1:41">
      <c r="A24" s="47" t="s">
        <v>95</v>
      </c>
      <c r="B24" s="253"/>
      <c r="C24" s="254"/>
      <c r="D24" s="255"/>
      <c r="E24" s="253"/>
      <c r="F24" s="254"/>
      <c r="G24" s="255"/>
      <c r="H24" s="253"/>
      <c r="I24" s="254"/>
      <c r="J24" s="255"/>
      <c r="K24" s="253"/>
      <c r="L24" s="254"/>
      <c r="M24" s="255"/>
      <c r="N24" s="253"/>
      <c r="O24" s="101"/>
      <c r="P24" s="102"/>
      <c r="Q24" s="95"/>
      <c r="R24" s="101"/>
      <c r="S24" s="102"/>
      <c r="T24" s="95"/>
      <c r="U24" s="101"/>
      <c r="V24" s="102"/>
      <c r="W24" s="95"/>
      <c r="X24" s="101"/>
      <c r="Y24" s="102"/>
      <c r="Z24" s="95"/>
      <c r="AA24" s="101"/>
      <c r="AB24" s="102"/>
      <c r="AC24" s="95"/>
      <c r="AD24" s="101"/>
      <c r="AE24" s="102"/>
      <c r="AF24" s="97">
        <f t="shared" ref="AF24:AG24" si="22">SUM(B24,E24,H24,K24,N24,Q24,T24,W24,Z24,AC24)</f>
        <v>0</v>
      </c>
      <c r="AG24" s="199">
        <f t="shared" si="22"/>
        <v>0</v>
      </c>
      <c r="AH24" s="98">
        <f t="shared" ref="AH24" si="23">SUM(D24,G24,J24,M24,P24,S24,V24,Y24,AB24,AE24)</f>
        <v>0</v>
      </c>
      <c r="AI24" s="71"/>
      <c r="AJ24" s="42"/>
      <c r="AK24" s="42"/>
      <c r="AL24" s="42"/>
      <c r="AM24" s="42"/>
      <c r="AN24" s="42"/>
      <c r="AO24" s="42"/>
    </row>
    <row r="25" spans="1:41" ht="14.1" customHeight="1">
      <c r="A25" s="83" t="s">
        <v>6</v>
      </c>
      <c r="B25" s="104">
        <f>SUM(B20+B22+B23+B24)</f>
        <v>0</v>
      </c>
      <c r="C25" s="234">
        <f t="shared" ref="C25:D25" si="24">SUM(C20+C22+C23+C24)</f>
        <v>0</v>
      </c>
      <c r="D25" s="235">
        <f t="shared" si="24"/>
        <v>0</v>
      </c>
      <c r="E25" s="104">
        <f>SUM(E20+E22+E23+E24)</f>
        <v>0</v>
      </c>
      <c r="F25" s="105">
        <f t="shared" ref="F25" si="25">SUM(F20+F22+F23+F24)</f>
        <v>0</v>
      </c>
      <c r="G25" s="103">
        <f t="shared" ref="G25" si="26">SUM(G20+G22+G23+G24)</f>
        <v>0</v>
      </c>
      <c r="H25" s="104">
        <f>SUM(H20+H22+H23+H24)</f>
        <v>0</v>
      </c>
      <c r="I25" s="105">
        <f t="shared" ref="I25" si="27">SUM(I20+I22+I23+I24)</f>
        <v>0</v>
      </c>
      <c r="J25" s="103">
        <f t="shared" ref="J25" si="28">SUM(J20+J22+J23+J24)</f>
        <v>0</v>
      </c>
      <c r="K25" s="104">
        <f>SUM(K20+K22+K23+K24)</f>
        <v>0</v>
      </c>
      <c r="L25" s="105">
        <f t="shared" ref="L25" si="29">SUM(L20+L22+L23+L24)</f>
        <v>0</v>
      </c>
      <c r="M25" s="103">
        <f>SUM(M20+M22+M23+M24)</f>
        <v>0</v>
      </c>
      <c r="N25" s="104">
        <f>SUM(N20+N22+N23+N24)</f>
        <v>0</v>
      </c>
      <c r="O25" s="105">
        <f t="shared" ref="O25" si="30">SUM(O20+O22+O23+O24)</f>
        <v>0</v>
      </c>
      <c r="P25" s="103">
        <f>SUM(P20+P22+P23+P24)</f>
        <v>0</v>
      </c>
      <c r="Q25" s="104">
        <f>SUM(Q20+Q22+Q23+Q24)</f>
        <v>0</v>
      </c>
      <c r="R25" s="105">
        <f t="shared" ref="R25" si="31">SUM(R20+R22+R23+R24)</f>
        <v>0</v>
      </c>
      <c r="S25" s="103">
        <f>SUM(S20+S22+S23+S24)</f>
        <v>0</v>
      </c>
      <c r="T25" s="104">
        <f>SUM(T20+T22+T23+T24)</f>
        <v>0</v>
      </c>
      <c r="U25" s="105">
        <f t="shared" ref="U25" si="32">SUM(U20+U22+U23+U24)</f>
        <v>0</v>
      </c>
      <c r="V25" s="103">
        <f>SUM(V20+V22+V23+V24)</f>
        <v>0</v>
      </c>
      <c r="W25" s="104">
        <f>SUM(W20+W22+W23+W24)</f>
        <v>0</v>
      </c>
      <c r="X25" s="105">
        <f t="shared" ref="X25" si="33">SUM(X20+X22+X23+X24)</f>
        <v>0</v>
      </c>
      <c r="Y25" s="103">
        <f>SUM(Y20+Y22+Y23+Y24)</f>
        <v>0</v>
      </c>
      <c r="Z25" s="104">
        <f>SUM(Z20+Z22+Z23+Z24)</f>
        <v>0</v>
      </c>
      <c r="AA25" s="105">
        <f t="shared" ref="AA25" si="34">SUM(AA20+AA22+AA23+AA24)</f>
        <v>0</v>
      </c>
      <c r="AB25" s="103">
        <f>SUM(AB20+AB22+AB23+AB24)</f>
        <v>0</v>
      </c>
      <c r="AC25" s="104">
        <f>SUM(AC20+AC22+AC23+AC24)</f>
        <v>0</v>
      </c>
      <c r="AD25" s="105">
        <f t="shared" ref="AD25" si="35">SUM(AD20+AD22+AD23+AD24)</f>
        <v>0</v>
      </c>
      <c r="AE25" s="103">
        <f>SUM(AE20+AE22+AE23+AE24)</f>
        <v>0</v>
      </c>
      <c r="AF25" s="97">
        <f t="shared" ref="AF25:AG25" si="36">SUM(B25,E25,H25,K25,N25,Q25,T25,W25,Z25,AC25)</f>
        <v>0</v>
      </c>
      <c r="AG25" s="199">
        <f t="shared" si="36"/>
        <v>0</v>
      </c>
      <c r="AH25" s="98">
        <f t="shared" ref="AH25" si="37">SUM(D25,G25,J25,M25,P25,S25,V25,Y25,AB25,AE25)</f>
        <v>0</v>
      </c>
      <c r="AI25" s="246"/>
      <c r="AJ25" s="42"/>
      <c r="AK25" s="42"/>
      <c r="AL25" s="42"/>
      <c r="AM25" s="222"/>
      <c r="AN25" s="42"/>
      <c r="AO25" s="42"/>
    </row>
    <row r="26" spans="1:41" ht="14.1" customHeight="1">
      <c r="A26" s="55" t="s">
        <v>61</v>
      </c>
      <c r="B26" s="106"/>
      <c r="C26" s="236"/>
      <c r="D26" s="237"/>
      <c r="E26" s="106"/>
      <c r="F26" s="107"/>
      <c r="G26" s="108"/>
      <c r="H26" s="106"/>
      <c r="I26" s="107"/>
      <c r="J26" s="108"/>
      <c r="K26" s="106"/>
      <c r="L26" s="107"/>
      <c r="M26" s="108"/>
      <c r="N26" s="106"/>
      <c r="O26" s="107"/>
      <c r="P26" s="108"/>
      <c r="Q26" s="106"/>
      <c r="R26" s="107"/>
      <c r="S26" s="108"/>
      <c r="T26" s="106"/>
      <c r="U26" s="107"/>
      <c r="V26" s="108"/>
      <c r="W26" s="106"/>
      <c r="X26" s="107"/>
      <c r="Y26" s="108"/>
      <c r="Z26" s="106"/>
      <c r="AA26" s="107"/>
      <c r="AB26" s="108"/>
      <c r="AC26" s="106"/>
      <c r="AD26" s="107"/>
      <c r="AE26" s="108"/>
      <c r="AF26" s="109"/>
      <c r="AG26" s="201"/>
      <c r="AH26" s="110"/>
      <c r="AI26" s="71"/>
      <c r="AJ26" s="42"/>
      <c r="AK26" s="42"/>
      <c r="AL26" s="42"/>
      <c r="AM26" s="222"/>
      <c r="AN26" s="42"/>
      <c r="AO26" s="42"/>
    </row>
    <row r="27" spans="1:41" ht="15" customHeight="1">
      <c r="A27" s="47" t="str">
        <f>VLOOKUP(A10,'Revenue Sources'!C:D,2,FALSE)</f>
        <v xml:space="preserve"> </v>
      </c>
      <c r="B27" s="100">
        <f>B25</f>
        <v>0</v>
      </c>
      <c r="C27" s="232"/>
      <c r="D27" s="233">
        <f>B27+C27</f>
        <v>0</v>
      </c>
      <c r="E27" s="100">
        <f>E25</f>
        <v>0</v>
      </c>
      <c r="F27" s="101"/>
      <c r="G27" s="102">
        <f>E27+F27</f>
        <v>0</v>
      </c>
      <c r="H27" s="100">
        <f>H25</f>
        <v>0</v>
      </c>
      <c r="I27" s="101"/>
      <c r="J27" s="102">
        <f>H27+I27</f>
        <v>0</v>
      </c>
      <c r="K27" s="100">
        <f>K25</f>
        <v>0</v>
      </c>
      <c r="L27" s="101"/>
      <c r="M27" s="102">
        <f>K27+L27</f>
        <v>0</v>
      </c>
      <c r="N27" s="100">
        <f>N25</f>
        <v>0</v>
      </c>
      <c r="O27" s="101"/>
      <c r="P27" s="102">
        <f>N27+O27</f>
        <v>0</v>
      </c>
      <c r="Q27" s="100"/>
      <c r="R27" s="101"/>
      <c r="S27" s="102">
        <f>Q27+R27</f>
        <v>0</v>
      </c>
      <c r="T27" s="100"/>
      <c r="U27" s="101"/>
      <c r="V27" s="102">
        <f>T27+U27</f>
        <v>0</v>
      </c>
      <c r="W27" s="100"/>
      <c r="X27" s="101"/>
      <c r="Y27" s="102">
        <f>W27+X27</f>
        <v>0</v>
      </c>
      <c r="Z27" s="100"/>
      <c r="AA27" s="101"/>
      <c r="AB27" s="102">
        <f>Z27+AA27</f>
        <v>0</v>
      </c>
      <c r="AC27" s="100"/>
      <c r="AD27" s="101"/>
      <c r="AE27" s="102">
        <f>AC27+AD27</f>
        <v>0</v>
      </c>
      <c r="AF27" s="97">
        <f t="shared" ref="AF27:AG27" si="38">SUM(B27,E27,H27,K27,N27,Q27,T27,W27,Z27,AC27)</f>
        <v>0</v>
      </c>
      <c r="AG27" s="199">
        <f t="shared" si="38"/>
        <v>0</v>
      </c>
      <c r="AH27" s="98">
        <f t="shared" ref="AH27" si="39">SUM(D27,G27,J27,M27,P27,S27,V27,Y27,AB27,AE27)</f>
        <v>0</v>
      </c>
      <c r="AI27" s="246"/>
      <c r="AJ27" s="42"/>
      <c r="AK27" s="42"/>
      <c r="AL27" s="207"/>
      <c r="AM27" s="222"/>
      <c r="AN27" s="42"/>
      <c r="AO27" s="42"/>
    </row>
    <row r="28" spans="1:41" s="25" customFormat="1" ht="12.95" customHeight="1">
      <c r="A28" s="47"/>
      <c r="B28" s="100"/>
      <c r="C28" s="232"/>
      <c r="D28" s="233">
        <f t="shared" ref="D28:D31" si="40">B28+C28</f>
        <v>0</v>
      </c>
      <c r="E28" s="100"/>
      <c r="F28" s="101"/>
      <c r="G28" s="102">
        <f t="shared" ref="G28:G31" si="41">E28+F28</f>
        <v>0</v>
      </c>
      <c r="H28" s="100"/>
      <c r="I28" s="101"/>
      <c r="J28" s="102">
        <f t="shared" ref="J28:J31" si="42">H28+I28</f>
        <v>0</v>
      </c>
      <c r="K28" s="100"/>
      <c r="L28" s="101"/>
      <c r="M28" s="102">
        <f t="shared" ref="M28:M31" si="43">K28+L28</f>
        <v>0</v>
      </c>
      <c r="N28" s="100"/>
      <c r="O28" s="101"/>
      <c r="P28" s="102">
        <f t="shared" ref="P28:P31" si="44">N28+O28</f>
        <v>0</v>
      </c>
      <c r="Q28" s="100"/>
      <c r="R28" s="101"/>
      <c r="S28" s="102">
        <f t="shared" ref="S28:S31" si="45">Q28+R28</f>
        <v>0</v>
      </c>
      <c r="T28" s="100"/>
      <c r="U28" s="101"/>
      <c r="V28" s="102">
        <f t="shared" ref="V28:V31" si="46">T28+U28</f>
        <v>0</v>
      </c>
      <c r="W28" s="100"/>
      <c r="X28" s="101"/>
      <c r="Y28" s="102">
        <f t="shared" ref="Y28:Y31" si="47">W28+X28</f>
        <v>0</v>
      </c>
      <c r="Z28" s="100"/>
      <c r="AA28" s="101"/>
      <c r="AB28" s="102">
        <f t="shared" ref="AB28:AB31" si="48">Z28+AA28</f>
        <v>0</v>
      </c>
      <c r="AC28" s="100"/>
      <c r="AD28" s="101"/>
      <c r="AE28" s="102">
        <f t="shared" ref="AE28:AE31" si="49">AC28+AD28</f>
        <v>0</v>
      </c>
      <c r="AF28" s="97">
        <f t="shared" ref="AF28:AF31" si="50">SUM(B28,E28,H28,K28,N28,Q28,T28,W28,Z28,AC28)</f>
        <v>0</v>
      </c>
      <c r="AG28" s="199">
        <f t="shared" ref="AG28:AG31" si="51">SUM(C28,F28,I28,L28,O28,R28,U28,X28,AA28,AD28)</f>
        <v>0</v>
      </c>
      <c r="AH28" s="98">
        <f t="shared" ref="AH28:AH31" si="52">SUM(D28,G28,J28,M28,P28,S28,V28,Y28,AB28,AE28)</f>
        <v>0</v>
      </c>
      <c r="AI28" s="244"/>
      <c r="AL28" s="208"/>
    </row>
    <row r="29" spans="1:41">
      <c r="A29" s="47"/>
      <c r="B29" s="92"/>
      <c r="C29" s="232"/>
      <c r="D29" s="233">
        <f t="shared" si="40"/>
        <v>0</v>
      </c>
      <c r="E29" s="92"/>
      <c r="F29" s="101"/>
      <c r="G29" s="102">
        <f t="shared" si="41"/>
        <v>0</v>
      </c>
      <c r="H29" s="92"/>
      <c r="I29" s="101"/>
      <c r="J29" s="102">
        <f t="shared" si="42"/>
        <v>0</v>
      </c>
      <c r="K29" s="92"/>
      <c r="L29" s="101"/>
      <c r="M29" s="102">
        <f t="shared" si="43"/>
        <v>0</v>
      </c>
      <c r="N29" s="92"/>
      <c r="O29" s="101"/>
      <c r="P29" s="102">
        <f t="shared" si="44"/>
        <v>0</v>
      </c>
      <c r="Q29" s="92"/>
      <c r="R29" s="101"/>
      <c r="S29" s="102">
        <f t="shared" si="45"/>
        <v>0</v>
      </c>
      <c r="T29" s="92"/>
      <c r="U29" s="101"/>
      <c r="V29" s="102">
        <f t="shared" si="46"/>
        <v>0</v>
      </c>
      <c r="W29" s="92"/>
      <c r="X29" s="101"/>
      <c r="Y29" s="102">
        <f t="shared" si="47"/>
        <v>0</v>
      </c>
      <c r="Z29" s="92"/>
      <c r="AA29" s="101"/>
      <c r="AB29" s="102">
        <f t="shared" si="48"/>
        <v>0</v>
      </c>
      <c r="AC29" s="92"/>
      <c r="AD29" s="101"/>
      <c r="AE29" s="102">
        <f t="shared" si="49"/>
        <v>0</v>
      </c>
      <c r="AF29" s="97">
        <f t="shared" si="50"/>
        <v>0</v>
      </c>
      <c r="AG29" s="199">
        <f t="shared" si="51"/>
        <v>0</v>
      </c>
      <c r="AH29" s="98">
        <f t="shared" si="52"/>
        <v>0</v>
      </c>
      <c r="AI29" s="71"/>
      <c r="AJ29" s="42"/>
      <c r="AK29" s="42"/>
      <c r="AL29" s="42"/>
      <c r="AM29" s="42"/>
      <c r="AN29" s="42"/>
      <c r="AO29" s="42"/>
    </row>
    <row r="30" spans="1:41">
      <c r="A30" s="82"/>
      <c r="B30" s="92"/>
      <c r="C30" s="232"/>
      <c r="D30" s="233">
        <f t="shared" si="40"/>
        <v>0</v>
      </c>
      <c r="E30" s="92"/>
      <c r="F30" s="101"/>
      <c r="G30" s="102">
        <f t="shared" si="41"/>
        <v>0</v>
      </c>
      <c r="H30" s="92"/>
      <c r="I30" s="101"/>
      <c r="J30" s="102">
        <f t="shared" si="42"/>
        <v>0</v>
      </c>
      <c r="K30" s="92"/>
      <c r="L30" s="101"/>
      <c r="M30" s="102">
        <f t="shared" si="43"/>
        <v>0</v>
      </c>
      <c r="N30" s="92"/>
      <c r="O30" s="101"/>
      <c r="P30" s="102">
        <f t="shared" si="44"/>
        <v>0</v>
      </c>
      <c r="Q30" s="92"/>
      <c r="R30" s="101"/>
      <c r="S30" s="102">
        <f t="shared" si="45"/>
        <v>0</v>
      </c>
      <c r="T30" s="92"/>
      <c r="U30" s="101"/>
      <c r="V30" s="102">
        <f t="shared" si="46"/>
        <v>0</v>
      </c>
      <c r="W30" s="92"/>
      <c r="X30" s="101"/>
      <c r="Y30" s="102">
        <f t="shared" si="47"/>
        <v>0</v>
      </c>
      <c r="Z30" s="92"/>
      <c r="AA30" s="101"/>
      <c r="AB30" s="102">
        <f t="shared" si="48"/>
        <v>0</v>
      </c>
      <c r="AC30" s="92"/>
      <c r="AD30" s="101"/>
      <c r="AE30" s="102">
        <f t="shared" si="49"/>
        <v>0</v>
      </c>
      <c r="AF30" s="97">
        <f t="shared" si="50"/>
        <v>0</v>
      </c>
      <c r="AG30" s="199">
        <f t="shared" si="51"/>
        <v>0</v>
      </c>
      <c r="AH30" s="111">
        <f t="shared" si="52"/>
        <v>0</v>
      </c>
      <c r="AI30" s="71"/>
      <c r="AJ30" s="42"/>
      <c r="AK30" s="42"/>
      <c r="AL30" s="42"/>
      <c r="AM30" s="42"/>
      <c r="AN30" s="42"/>
      <c r="AO30" s="42"/>
    </row>
    <row r="31" spans="1:41">
      <c r="A31" s="82"/>
      <c r="B31" s="92"/>
      <c r="C31" s="232"/>
      <c r="D31" s="233">
        <f t="shared" si="40"/>
        <v>0</v>
      </c>
      <c r="E31" s="92"/>
      <c r="F31" s="101"/>
      <c r="G31" s="102">
        <f t="shared" si="41"/>
        <v>0</v>
      </c>
      <c r="H31" s="92"/>
      <c r="I31" s="101"/>
      <c r="J31" s="102">
        <f t="shared" si="42"/>
        <v>0</v>
      </c>
      <c r="K31" s="92"/>
      <c r="L31" s="101"/>
      <c r="M31" s="102">
        <f t="shared" si="43"/>
        <v>0</v>
      </c>
      <c r="N31" s="92"/>
      <c r="O31" s="101"/>
      <c r="P31" s="102">
        <f t="shared" si="44"/>
        <v>0</v>
      </c>
      <c r="Q31" s="92"/>
      <c r="R31" s="101"/>
      <c r="S31" s="102">
        <f t="shared" si="45"/>
        <v>0</v>
      </c>
      <c r="T31" s="92"/>
      <c r="U31" s="101"/>
      <c r="V31" s="102">
        <f t="shared" si="46"/>
        <v>0</v>
      </c>
      <c r="W31" s="92"/>
      <c r="X31" s="101"/>
      <c r="Y31" s="102">
        <f t="shared" si="47"/>
        <v>0</v>
      </c>
      <c r="Z31" s="92"/>
      <c r="AA31" s="101"/>
      <c r="AB31" s="102">
        <f t="shared" si="48"/>
        <v>0</v>
      </c>
      <c r="AC31" s="92"/>
      <c r="AD31" s="101"/>
      <c r="AE31" s="102">
        <f t="shared" si="49"/>
        <v>0</v>
      </c>
      <c r="AF31" s="97">
        <f t="shared" si="50"/>
        <v>0</v>
      </c>
      <c r="AG31" s="199">
        <f t="shared" si="51"/>
        <v>0</v>
      </c>
      <c r="AH31" s="111">
        <f t="shared" si="52"/>
        <v>0</v>
      </c>
      <c r="AI31" s="71"/>
      <c r="AJ31" s="42"/>
      <c r="AK31" s="42"/>
      <c r="AL31" s="42"/>
      <c r="AM31" s="42"/>
      <c r="AN31" s="42"/>
      <c r="AO31" s="42"/>
    </row>
    <row r="32" spans="1:41">
      <c r="A32" s="47"/>
      <c r="B32" s="92"/>
      <c r="C32" s="232"/>
      <c r="D32" s="233"/>
      <c r="E32" s="92"/>
      <c r="F32" s="101"/>
      <c r="G32" s="102"/>
      <c r="H32" s="92"/>
      <c r="I32" s="101"/>
      <c r="J32" s="102"/>
      <c r="K32" s="92"/>
      <c r="L32" s="101"/>
      <c r="M32" s="102"/>
      <c r="N32" s="92"/>
      <c r="O32" s="101"/>
      <c r="P32" s="102"/>
      <c r="Q32" s="92"/>
      <c r="R32" s="101"/>
      <c r="S32" s="102"/>
      <c r="T32" s="92"/>
      <c r="U32" s="101"/>
      <c r="V32" s="102"/>
      <c r="W32" s="92"/>
      <c r="X32" s="101"/>
      <c r="Y32" s="102"/>
      <c r="Z32" s="92"/>
      <c r="AA32" s="101"/>
      <c r="AB32" s="102"/>
      <c r="AC32" s="92"/>
      <c r="AD32" s="101"/>
      <c r="AE32" s="102"/>
      <c r="AF32" s="97"/>
      <c r="AG32" s="199"/>
      <c r="AH32" s="111"/>
      <c r="AI32" s="71"/>
      <c r="AJ32" s="42"/>
      <c r="AK32" s="42"/>
      <c r="AL32" s="42"/>
      <c r="AM32" s="42"/>
      <c r="AN32" s="42"/>
      <c r="AO32" s="42"/>
    </row>
    <row r="33" spans="1:41">
      <c r="A33" s="47"/>
      <c r="B33" s="92"/>
      <c r="C33" s="232"/>
      <c r="D33" s="233"/>
      <c r="E33" s="92"/>
      <c r="F33" s="101"/>
      <c r="G33" s="102"/>
      <c r="H33" s="92"/>
      <c r="I33" s="101"/>
      <c r="J33" s="102"/>
      <c r="K33" s="92"/>
      <c r="L33" s="101"/>
      <c r="M33" s="102"/>
      <c r="N33" s="92"/>
      <c r="O33" s="101"/>
      <c r="P33" s="102"/>
      <c r="Q33" s="92"/>
      <c r="R33" s="101"/>
      <c r="S33" s="102"/>
      <c r="T33" s="92"/>
      <c r="U33" s="101"/>
      <c r="V33" s="102"/>
      <c r="W33" s="92"/>
      <c r="X33" s="101"/>
      <c r="Y33" s="102"/>
      <c r="Z33" s="92"/>
      <c r="AA33" s="101"/>
      <c r="AB33" s="102"/>
      <c r="AC33" s="92"/>
      <c r="AD33" s="101"/>
      <c r="AE33" s="102"/>
      <c r="AF33" s="97"/>
      <c r="AG33" s="199"/>
      <c r="AH33" s="111"/>
      <c r="AI33" s="71"/>
      <c r="AJ33" s="42"/>
      <c r="AK33" s="42"/>
      <c r="AL33" s="42"/>
      <c r="AM33" s="42"/>
      <c r="AN33" s="42"/>
      <c r="AO33" s="42"/>
    </row>
    <row r="34" spans="1:41" ht="17.100000000000001" customHeight="1">
      <c r="A34" s="83" t="s">
        <v>71</v>
      </c>
      <c r="B34" s="104">
        <f t="shared" ref="B34:D34" si="53">SUM(B27:B33)</f>
        <v>0</v>
      </c>
      <c r="C34" s="234">
        <f t="shared" si="53"/>
        <v>0</v>
      </c>
      <c r="D34" s="235">
        <f t="shared" si="53"/>
        <v>0</v>
      </c>
      <c r="E34" s="104">
        <f t="shared" ref="E34:AE34" si="54">SUM(E27:E33)</f>
        <v>0</v>
      </c>
      <c r="F34" s="105">
        <f t="shared" si="54"/>
        <v>0</v>
      </c>
      <c r="G34" s="103">
        <f t="shared" si="54"/>
        <v>0</v>
      </c>
      <c r="H34" s="104">
        <f>SUM(H27:H33)</f>
        <v>0</v>
      </c>
      <c r="I34" s="105">
        <f t="shared" si="54"/>
        <v>0</v>
      </c>
      <c r="J34" s="103">
        <f t="shared" si="54"/>
        <v>0</v>
      </c>
      <c r="K34" s="104">
        <f t="shared" si="54"/>
        <v>0</v>
      </c>
      <c r="L34" s="105">
        <f t="shared" si="54"/>
        <v>0</v>
      </c>
      <c r="M34" s="103">
        <f t="shared" si="54"/>
        <v>0</v>
      </c>
      <c r="N34" s="104">
        <f t="shared" ref="N34:P34" si="55">SUM(N27:N33)</f>
        <v>0</v>
      </c>
      <c r="O34" s="105">
        <f t="shared" si="55"/>
        <v>0</v>
      </c>
      <c r="P34" s="103">
        <f t="shared" si="55"/>
        <v>0</v>
      </c>
      <c r="Q34" s="104">
        <f t="shared" ref="Q34:S34" si="56">SUM(Q27:Q33)</f>
        <v>0</v>
      </c>
      <c r="R34" s="105">
        <f t="shared" si="56"/>
        <v>0</v>
      </c>
      <c r="S34" s="103">
        <f t="shared" si="56"/>
        <v>0</v>
      </c>
      <c r="T34" s="104">
        <f t="shared" ref="T34:V34" si="57">SUM(T27:T33)</f>
        <v>0</v>
      </c>
      <c r="U34" s="105">
        <f t="shared" si="57"/>
        <v>0</v>
      </c>
      <c r="V34" s="103">
        <f t="shared" si="57"/>
        <v>0</v>
      </c>
      <c r="W34" s="104">
        <f t="shared" ref="W34:Y34" si="58">SUM(W27:W33)</f>
        <v>0</v>
      </c>
      <c r="X34" s="105">
        <f t="shared" si="58"/>
        <v>0</v>
      </c>
      <c r="Y34" s="103">
        <f t="shared" si="58"/>
        <v>0</v>
      </c>
      <c r="Z34" s="104">
        <f t="shared" ref="Z34:AB34" si="59">SUM(Z27:Z33)</f>
        <v>0</v>
      </c>
      <c r="AA34" s="105">
        <f t="shared" si="59"/>
        <v>0</v>
      </c>
      <c r="AB34" s="103">
        <f t="shared" si="59"/>
        <v>0</v>
      </c>
      <c r="AC34" s="104">
        <f t="shared" si="54"/>
        <v>0</v>
      </c>
      <c r="AD34" s="105">
        <f t="shared" si="54"/>
        <v>0</v>
      </c>
      <c r="AE34" s="103">
        <f t="shared" si="54"/>
        <v>0</v>
      </c>
      <c r="AF34" s="97">
        <f t="shared" ref="AF34:AG34" si="60">SUM(B34,E34,H34,K34,N34,Q34,T34,W34,Z34,AC34)</f>
        <v>0</v>
      </c>
      <c r="AG34" s="199">
        <f t="shared" si="60"/>
        <v>0</v>
      </c>
      <c r="AH34" s="99">
        <f t="shared" ref="AH34" si="61">SUM(D34,G34,J34,M34,P34,S34,V34,Y34,AB34,AE34)</f>
        <v>0</v>
      </c>
      <c r="AI34" s="248"/>
      <c r="AJ34" s="49"/>
      <c r="AK34" s="42"/>
      <c r="AL34" s="42"/>
      <c r="AM34" s="42"/>
      <c r="AN34" s="42"/>
      <c r="AO34" s="42"/>
    </row>
    <row r="35" spans="1:41" ht="15" customHeight="1">
      <c r="A35" s="55" t="s">
        <v>7</v>
      </c>
      <c r="B35" s="106"/>
      <c r="C35" s="238"/>
      <c r="D35" s="239"/>
      <c r="E35" s="106"/>
      <c r="F35" s="112"/>
      <c r="G35" s="113"/>
      <c r="H35" s="106"/>
      <c r="I35" s="112"/>
      <c r="J35" s="113"/>
      <c r="K35" s="106"/>
      <c r="L35" s="112"/>
      <c r="M35" s="113"/>
      <c r="N35" s="106"/>
      <c r="O35" s="112"/>
      <c r="P35" s="113"/>
      <c r="Q35" s="106"/>
      <c r="R35" s="112"/>
      <c r="S35" s="113"/>
      <c r="T35" s="106"/>
      <c r="U35" s="112"/>
      <c r="V35" s="113"/>
      <c r="W35" s="106"/>
      <c r="X35" s="112"/>
      <c r="Y35" s="113"/>
      <c r="Z35" s="106"/>
      <c r="AA35" s="112"/>
      <c r="AB35" s="113"/>
      <c r="AC35" s="106"/>
      <c r="AD35" s="112"/>
      <c r="AE35" s="113"/>
      <c r="AF35" s="114"/>
      <c r="AG35" s="202"/>
      <c r="AH35" s="110"/>
      <c r="AI35" s="71"/>
      <c r="AJ35" s="59"/>
      <c r="AK35" s="42"/>
      <c r="AL35" s="42"/>
      <c r="AM35" s="42"/>
      <c r="AN35" s="42"/>
      <c r="AO35" s="42"/>
    </row>
    <row r="36" spans="1:41" ht="12.95" customHeight="1">
      <c r="A36" s="272"/>
      <c r="B36" s="273"/>
      <c r="C36" s="232"/>
      <c r="D36" s="233"/>
      <c r="E36" s="273"/>
      <c r="F36" s="232"/>
      <c r="G36" s="233"/>
      <c r="H36" s="273"/>
      <c r="I36" s="232"/>
      <c r="J36" s="233"/>
      <c r="K36" s="273"/>
      <c r="L36" s="232"/>
      <c r="M36" s="233"/>
      <c r="N36" s="273"/>
      <c r="O36" s="101"/>
      <c r="P36" s="102"/>
      <c r="Q36" s="92"/>
      <c r="R36" s="101"/>
      <c r="S36" s="102"/>
      <c r="T36" s="92"/>
      <c r="U36" s="101"/>
      <c r="V36" s="102"/>
      <c r="W36" s="92"/>
      <c r="X36" s="101"/>
      <c r="Y36" s="102"/>
      <c r="Z36" s="92"/>
      <c r="AA36" s="101"/>
      <c r="AB36" s="102"/>
      <c r="AC36" s="92"/>
      <c r="AD36" s="101"/>
      <c r="AE36" s="102"/>
      <c r="AF36" s="97"/>
      <c r="AG36" s="199"/>
      <c r="AH36" s="98"/>
      <c r="AI36" s="71"/>
      <c r="AJ36" s="52"/>
      <c r="AK36" s="42"/>
      <c r="AL36" s="42"/>
      <c r="AM36" s="42"/>
      <c r="AN36" s="42"/>
      <c r="AO36" s="42"/>
    </row>
    <row r="37" spans="1:41" ht="12.95" customHeight="1">
      <c r="A37" s="272"/>
      <c r="B37" s="273"/>
      <c r="C37" s="230"/>
      <c r="D37" s="240"/>
      <c r="E37" s="273"/>
      <c r="F37" s="230"/>
      <c r="G37" s="240"/>
      <c r="H37" s="273"/>
      <c r="I37" s="230"/>
      <c r="J37" s="240"/>
      <c r="K37" s="273"/>
      <c r="L37" s="230"/>
      <c r="M37" s="240"/>
      <c r="N37" s="273"/>
      <c r="O37" s="93"/>
      <c r="P37" s="115"/>
      <c r="Q37" s="92"/>
      <c r="R37" s="93"/>
      <c r="S37" s="115"/>
      <c r="T37" s="92"/>
      <c r="U37" s="93"/>
      <c r="V37" s="115"/>
      <c r="W37" s="92"/>
      <c r="X37" s="93"/>
      <c r="Y37" s="115"/>
      <c r="Z37" s="92"/>
      <c r="AA37" s="93"/>
      <c r="AB37" s="115"/>
      <c r="AC37" s="92"/>
      <c r="AD37" s="93"/>
      <c r="AE37" s="115"/>
      <c r="AF37" s="116"/>
      <c r="AG37" s="203"/>
      <c r="AH37" s="111"/>
      <c r="AI37" s="71"/>
      <c r="AJ37" s="50"/>
      <c r="AK37" s="42"/>
      <c r="AL37" s="42"/>
      <c r="AM37" s="42"/>
      <c r="AN37" s="42"/>
      <c r="AO37" s="42"/>
    </row>
    <row r="38" spans="1:41" ht="12.95" customHeight="1">
      <c r="A38" s="272"/>
      <c r="B38" s="273"/>
      <c r="C38" s="230"/>
      <c r="D38" s="240"/>
      <c r="E38" s="273"/>
      <c r="F38" s="230"/>
      <c r="G38" s="240"/>
      <c r="H38" s="273"/>
      <c r="I38" s="230"/>
      <c r="J38" s="240"/>
      <c r="K38" s="273"/>
      <c r="L38" s="230"/>
      <c r="M38" s="240"/>
      <c r="N38" s="273"/>
      <c r="O38" s="93"/>
      <c r="P38" s="115"/>
      <c r="Q38" s="92"/>
      <c r="R38" s="93"/>
      <c r="S38" s="115"/>
      <c r="T38" s="92"/>
      <c r="U38" s="93"/>
      <c r="V38" s="115"/>
      <c r="W38" s="92"/>
      <c r="X38" s="93"/>
      <c r="Y38" s="115"/>
      <c r="Z38" s="92"/>
      <c r="AA38" s="93"/>
      <c r="AB38" s="115"/>
      <c r="AC38" s="92"/>
      <c r="AD38" s="93"/>
      <c r="AE38" s="115"/>
      <c r="AF38" s="116"/>
      <c r="AG38" s="203"/>
      <c r="AH38" s="111"/>
      <c r="AI38" s="71"/>
      <c r="AJ38" s="50"/>
    </row>
    <row r="39" spans="1:41" ht="12.95" customHeight="1">
      <c r="A39" s="274"/>
      <c r="B39" s="273"/>
      <c r="C39" s="230"/>
      <c r="D39" s="240"/>
      <c r="E39" s="273"/>
      <c r="F39" s="230"/>
      <c r="G39" s="240"/>
      <c r="H39" s="273"/>
      <c r="I39" s="230"/>
      <c r="J39" s="240"/>
      <c r="K39" s="273"/>
      <c r="L39" s="230"/>
      <c r="M39" s="240"/>
      <c r="N39" s="273"/>
      <c r="O39" s="93"/>
      <c r="P39" s="115"/>
      <c r="Q39" s="92"/>
      <c r="R39" s="93"/>
      <c r="S39" s="115"/>
      <c r="T39" s="92"/>
      <c r="U39" s="93"/>
      <c r="V39" s="115"/>
      <c r="W39" s="92"/>
      <c r="X39" s="93"/>
      <c r="Y39" s="115"/>
      <c r="Z39" s="92"/>
      <c r="AA39" s="93"/>
      <c r="AB39" s="115"/>
      <c r="AC39" s="92"/>
      <c r="AD39" s="93"/>
      <c r="AE39" s="115"/>
      <c r="AF39" s="116"/>
      <c r="AG39" s="203"/>
      <c r="AH39" s="111"/>
      <c r="AI39" s="71"/>
      <c r="AJ39" s="42"/>
    </row>
    <row r="40" spans="1:41" ht="12.95" customHeight="1">
      <c r="A40" s="272"/>
      <c r="B40" s="273"/>
      <c r="C40" s="230"/>
      <c r="D40" s="240"/>
      <c r="E40" s="273"/>
      <c r="F40" s="230"/>
      <c r="G40" s="240"/>
      <c r="H40" s="273"/>
      <c r="I40" s="230"/>
      <c r="J40" s="240"/>
      <c r="K40" s="273"/>
      <c r="L40" s="230"/>
      <c r="M40" s="240"/>
      <c r="N40" s="273"/>
      <c r="O40" s="93"/>
      <c r="P40" s="115"/>
      <c r="Q40" s="92"/>
      <c r="R40" s="93"/>
      <c r="S40" s="115"/>
      <c r="T40" s="92"/>
      <c r="U40" s="93"/>
      <c r="V40" s="115"/>
      <c r="W40" s="92"/>
      <c r="X40" s="93"/>
      <c r="Y40" s="115"/>
      <c r="Z40" s="92"/>
      <c r="AA40" s="93"/>
      <c r="AB40" s="115"/>
      <c r="AC40" s="92"/>
      <c r="AD40" s="93"/>
      <c r="AE40" s="115"/>
      <c r="AF40" s="116"/>
      <c r="AG40" s="203"/>
      <c r="AH40" s="111"/>
      <c r="AI40" s="71"/>
      <c r="AJ40" s="42"/>
    </row>
    <row r="41" spans="1:41" ht="18" customHeight="1">
      <c r="A41" s="83" t="s">
        <v>72</v>
      </c>
      <c r="B41" s="95">
        <f>SUM(B36:B40)</f>
        <v>0</v>
      </c>
      <c r="C41" s="241">
        <f t="shared" ref="C41:D41" si="62">SUM(C36:C40)</f>
        <v>0</v>
      </c>
      <c r="D41" s="231">
        <f t="shared" si="62"/>
        <v>0</v>
      </c>
      <c r="E41" s="95">
        <f>SUM(E36:E40)</f>
        <v>0</v>
      </c>
      <c r="F41" s="96">
        <f t="shared" ref="F41" si="63">SUM(F36:F40)</f>
        <v>0</v>
      </c>
      <c r="G41" s="94">
        <f t="shared" ref="G41" si="64">SUM(G36:G40)</f>
        <v>0</v>
      </c>
      <c r="H41" s="95">
        <f>SUM(H36:H40)</f>
        <v>0</v>
      </c>
      <c r="I41" s="96">
        <f t="shared" ref="I41" si="65">SUM(I36:I40)</f>
        <v>0</v>
      </c>
      <c r="J41" s="94">
        <f t="shared" ref="J41" si="66">SUM(J36:J40)</f>
        <v>0</v>
      </c>
      <c r="K41" s="95">
        <f>SUM(K36:K40)</f>
        <v>0</v>
      </c>
      <c r="L41" s="96">
        <f t="shared" ref="L41" si="67">SUM(L36:L40)</f>
        <v>0</v>
      </c>
      <c r="M41" s="94">
        <f t="shared" ref="M41" si="68">SUM(M36:M40)</f>
        <v>0</v>
      </c>
      <c r="N41" s="95">
        <f>SUM(N36:N40)</f>
        <v>0</v>
      </c>
      <c r="O41" s="96">
        <f t="shared" ref="O41:P41" si="69">SUM(O36:O40)</f>
        <v>0</v>
      </c>
      <c r="P41" s="94">
        <f t="shared" si="69"/>
        <v>0</v>
      </c>
      <c r="Q41" s="95">
        <f>SUM(Q36:Q40)</f>
        <v>0</v>
      </c>
      <c r="R41" s="96">
        <f t="shared" ref="R41:S41" si="70">SUM(R36:R40)</f>
        <v>0</v>
      </c>
      <c r="S41" s="94">
        <f t="shared" si="70"/>
        <v>0</v>
      </c>
      <c r="T41" s="95">
        <f>SUM(T36:T40)</f>
        <v>0</v>
      </c>
      <c r="U41" s="96">
        <f t="shared" ref="U41:V41" si="71">SUM(U36:U40)</f>
        <v>0</v>
      </c>
      <c r="V41" s="94">
        <f t="shared" si="71"/>
        <v>0</v>
      </c>
      <c r="W41" s="95">
        <f>SUM(W36:W40)</f>
        <v>0</v>
      </c>
      <c r="X41" s="96">
        <f t="shared" ref="X41:Y41" si="72">SUM(X36:X40)</f>
        <v>0</v>
      </c>
      <c r="Y41" s="94">
        <f t="shared" si="72"/>
        <v>0</v>
      </c>
      <c r="Z41" s="95">
        <f>SUM(Z36:Z40)</f>
        <v>0</v>
      </c>
      <c r="AA41" s="96">
        <f t="shared" ref="AA41:AB41" si="73">SUM(AA36:AA40)</f>
        <v>0</v>
      </c>
      <c r="AB41" s="94">
        <f t="shared" si="73"/>
        <v>0</v>
      </c>
      <c r="AC41" s="95"/>
      <c r="AD41" s="96"/>
      <c r="AE41" s="94"/>
      <c r="AF41" s="97">
        <f t="shared" ref="AF41:AG41" si="74">SUM(B41,E41,H41,K41,N41,Q41,T41,W41,Z41,AC41)</f>
        <v>0</v>
      </c>
      <c r="AG41" s="199">
        <f t="shared" si="74"/>
        <v>0</v>
      </c>
      <c r="AH41" s="111">
        <f t="shared" ref="AH41" si="75">SUM(D41,G41,J41,M41,P41,S41,V41,Y41,AB41,AE41)</f>
        <v>0</v>
      </c>
      <c r="AI41" s="71"/>
      <c r="AJ41" s="42"/>
    </row>
    <row r="42" spans="1:41" ht="20.100000000000001" customHeight="1" thickBot="1">
      <c r="A42" s="61" t="s">
        <v>8</v>
      </c>
      <c r="B42" s="65"/>
      <c r="C42" s="242"/>
      <c r="D42" s="243">
        <f>'Salary Detail'!$E$43</f>
        <v>0</v>
      </c>
      <c r="E42" s="65"/>
      <c r="F42" s="66"/>
      <c r="G42" s="67">
        <f>'Salary Detail'!$E$43</f>
        <v>0</v>
      </c>
      <c r="H42" s="65"/>
      <c r="I42" s="66"/>
      <c r="J42" s="67">
        <f>'Salary Detail'!$E$43</f>
        <v>0</v>
      </c>
      <c r="K42" s="65"/>
      <c r="L42" s="66"/>
      <c r="M42" s="67">
        <f>'Salary Detail'!$E$43</f>
        <v>0</v>
      </c>
      <c r="N42" s="65"/>
      <c r="O42" s="66"/>
      <c r="P42" s="67">
        <f>'Salary Detail'!$E$43</f>
        <v>0</v>
      </c>
      <c r="Q42" s="65"/>
      <c r="R42" s="66"/>
      <c r="S42" s="67">
        <f>'Salary Detail'!$E$43</f>
        <v>0</v>
      </c>
      <c r="T42" s="65"/>
      <c r="U42" s="66"/>
      <c r="V42" s="67">
        <f>'Salary Detail'!$E$43</f>
        <v>0</v>
      </c>
      <c r="W42" s="65"/>
      <c r="X42" s="66"/>
      <c r="Y42" s="67">
        <f>'Salary Detail'!$E$43</f>
        <v>0</v>
      </c>
      <c r="Z42" s="65"/>
      <c r="AA42" s="66"/>
      <c r="AB42" s="67">
        <f>'Salary Detail'!$E$43</f>
        <v>0</v>
      </c>
      <c r="AC42" s="65"/>
      <c r="AD42" s="66"/>
      <c r="AE42" s="67">
        <f>'Salary Detail'!$E$43</f>
        <v>0</v>
      </c>
      <c r="AF42" s="73"/>
      <c r="AG42" s="159"/>
      <c r="AH42" s="70">
        <f>AE42</f>
        <v>0</v>
      </c>
      <c r="AI42" s="71"/>
      <c r="AJ42" s="42"/>
    </row>
    <row r="43" spans="1:41" ht="12.95" hidden="1" customHeight="1">
      <c r="A43" s="45"/>
      <c r="B43" s="45"/>
      <c r="C43" s="53"/>
      <c r="D43" s="53"/>
      <c r="E43" s="53"/>
      <c r="F43" s="53"/>
      <c r="G43" s="53"/>
      <c r="H43" s="53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42"/>
      <c r="AJ43" s="42"/>
    </row>
    <row r="44" spans="1:41" ht="20.100000000000001" customHeight="1">
      <c r="A44" s="47" t="s">
        <v>69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75" t="s">
        <v>70</v>
      </c>
      <c r="AG44" s="75"/>
      <c r="AH44" s="48"/>
      <c r="AI44" s="42"/>
      <c r="AJ44" s="42"/>
    </row>
    <row r="45" spans="1:41" ht="20.100000000000001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51"/>
      <c r="AI45" s="42"/>
      <c r="AJ45" s="42"/>
    </row>
    <row r="46" spans="1:41" ht="20.100000000000001" customHeight="1">
      <c r="A46" s="26" t="s">
        <v>60</v>
      </c>
      <c r="B46" s="2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56"/>
      <c r="AG46" s="204" t="s">
        <v>111</v>
      </c>
      <c r="AH46" s="205">
        <v>43444</v>
      </c>
      <c r="AI46" s="42"/>
      <c r="AJ46" s="42"/>
    </row>
    <row r="61" spans="1:34">
      <c r="A61" s="194" t="s">
        <v>108</v>
      </c>
      <c r="B61" s="195">
        <v>1</v>
      </c>
      <c r="C61" s="195">
        <v>1</v>
      </c>
      <c r="D61" s="195">
        <v>1</v>
      </c>
      <c r="E61" s="194">
        <f>B61+1</f>
        <v>2</v>
      </c>
      <c r="F61" s="194">
        <f t="shared" ref="F61:AE61" si="76">C61+1</f>
        <v>2</v>
      </c>
      <c r="G61" s="194">
        <f t="shared" si="76"/>
        <v>2</v>
      </c>
      <c r="H61" s="194">
        <f t="shared" si="76"/>
        <v>3</v>
      </c>
      <c r="I61" s="194">
        <f t="shared" si="76"/>
        <v>3</v>
      </c>
      <c r="J61" s="194">
        <f t="shared" si="76"/>
        <v>3</v>
      </c>
      <c r="K61" s="194">
        <f t="shared" si="76"/>
        <v>4</v>
      </c>
      <c r="L61" s="194">
        <f t="shared" si="76"/>
        <v>4</v>
      </c>
      <c r="M61" s="194">
        <f t="shared" si="76"/>
        <v>4</v>
      </c>
      <c r="N61" s="194">
        <f t="shared" si="76"/>
        <v>5</v>
      </c>
      <c r="O61" s="194">
        <f t="shared" si="76"/>
        <v>5</v>
      </c>
      <c r="P61" s="194">
        <f t="shared" si="76"/>
        <v>5</v>
      </c>
      <c r="Q61" s="194">
        <f t="shared" si="76"/>
        <v>6</v>
      </c>
      <c r="R61" s="194">
        <f t="shared" si="76"/>
        <v>6</v>
      </c>
      <c r="S61" s="194">
        <f t="shared" si="76"/>
        <v>6</v>
      </c>
      <c r="T61" s="194">
        <f t="shared" si="76"/>
        <v>7</v>
      </c>
      <c r="U61" s="194">
        <f t="shared" si="76"/>
        <v>7</v>
      </c>
      <c r="V61" s="194">
        <f t="shared" si="76"/>
        <v>7</v>
      </c>
      <c r="W61" s="194">
        <f t="shared" si="76"/>
        <v>8</v>
      </c>
      <c r="X61" s="194">
        <f t="shared" si="76"/>
        <v>8</v>
      </c>
      <c r="Y61" s="194">
        <f t="shared" si="76"/>
        <v>8</v>
      </c>
      <c r="Z61" s="194">
        <f t="shared" si="76"/>
        <v>9</v>
      </c>
      <c r="AA61" s="194">
        <f t="shared" si="76"/>
        <v>9</v>
      </c>
      <c r="AB61" s="194">
        <f t="shared" si="76"/>
        <v>9</v>
      </c>
      <c r="AC61" s="194">
        <f t="shared" si="76"/>
        <v>10</v>
      </c>
      <c r="AD61" s="194">
        <f t="shared" si="76"/>
        <v>10</v>
      </c>
      <c r="AE61" s="194">
        <f t="shared" si="76"/>
        <v>10</v>
      </c>
      <c r="AF61" s="196">
        <f>$D$4</f>
        <v>3</v>
      </c>
      <c r="AG61" s="196">
        <f>$D$5</f>
        <v>3</v>
      </c>
      <c r="AH61" s="196">
        <f>$D$5</f>
        <v>3</v>
      </c>
    </row>
    <row r="62" spans="1:34">
      <c r="A62" s="194" t="s">
        <v>106</v>
      </c>
      <c r="B62" s="197">
        <f>$B$5</f>
        <v>43647</v>
      </c>
      <c r="C62" s="197">
        <f>$B$5</f>
        <v>43647</v>
      </c>
      <c r="D62" s="197">
        <f>$B$5</f>
        <v>43647</v>
      </c>
      <c r="E62" s="198">
        <f>DATE(YEAR(B62)+1,MONTH(B62),DAY(B62))</f>
        <v>44013</v>
      </c>
      <c r="F62" s="198">
        <f>E62</f>
        <v>44013</v>
      </c>
      <c r="G62" s="198">
        <f>F62</f>
        <v>44013</v>
      </c>
      <c r="H62" s="198">
        <f t="shared" ref="H62:AC62" si="77">DATE(YEAR(E62)+1,MONTH(E62),DAY(E62))</f>
        <v>44378</v>
      </c>
      <c r="I62" s="198">
        <f>H62</f>
        <v>44378</v>
      </c>
      <c r="J62" s="198">
        <f>I62</f>
        <v>44378</v>
      </c>
      <c r="K62" s="198">
        <f t="shared" si="77"/>
        <v>44743</v>
      </c>
      <c r="L62" s="198">
        <f>K62</f>
        <v>44743</v>
      </c>
      <c r="M62" s="198">
        <f>L62</f>
        <v>44743</v>
      </c>
      <c r="N62" s="198">
        <f t="shared" si="77"/>
        <v>45108</v>
      </c>
      <c r="O62" s="198">
        <f>N62</f>
        <v>45108</v>
      </c>
      <c r="P62" s="198">
        <f>O62</f>
        <v>45108</v>
      </c>
      <c r="Q62" s="198">
        <f t="shared" si="77"/>
        <v>45474</v>
      </c>
      <c r="R62" s="198">
        <f>Q62</f>
        <v>45474</v>
      </c>
      <c r="S62" s="198">
        <f>R62</f>
        <v>45474</v>
      </c>
      <c r="T62" s="198">
        <f t="shared" si="77"/>
        <v>45839</v>
      </c>
      <c r="U62" s="198">
        <f>T62</f>
        <v>45839</v>
      </c>
      <c r="V62" s="198">
        <f>U62</f>
        <v>45839</v>
      </c>
      <c r="W62" s="198">
        <f t="shared" si="77"/>
        <v>46204</v>
      </c>
      <c r="X62" s="198">
        <f>W62</f>
        <v>46204</v>
      </c>
      <c r="Y62" s="198">
        <f>X62</f>
        <v>46204</v>
      </c>
      <c r="Z62" s="198">
        <f t="shared" si="77"/>
        <v>46569</v>
      </c>
      <c r="AA62" s="198">
        <f>Z62</f>
        <v>46569</v>
      </c>
      <c r="AB62" s="198">
        <f>AA62</f>
        <v>46569</v>
      </c>
      <c r="AC62" s="198">
        <f t="shared" si="77"/>
        <v>46935</v>
      </c>
      <c r="AD62" s="198">
        <f>AC62</f>
        <v>46935</v>
      </c>
      <c r="AE62" s="198">
        <f>AD62</f>
        <v>46935</v>
      </c>
      <c r="AF62" s="197">
        <f>$B$5</f>
        <v>43647</v>
      </c>
      <c r="AG62" s="197">
        <f>$B$5</f>
        <v>43647</v>
      </c>
      <c r="AH62" s="197">
        <f>$B$5</f>
        <v>43647</v>
      </c>
    </row>
    <row r="63" spans="1:34">
      <c r="A63" s="194" t="s">
        <v>107</v>
      </c>
      <c r="B63" s="197">
        <f>DATE(YEAR(B62)+1,MONTH(B62),DAY(B62))-1</f>
        <v>44012</v>
      </c>
      <c r="C63" s="197">
        <f>B63</f>
        <v>44012</v>
      </c>
      <c r="D63" s="197">
        <f>C63</f>
        <v>44012</v>
      </c>
      <c r="E63" s="197">
        <f t="shared" ref="E63:AC63" si="78">DATE(YEAR(E62)+1,MONTH(E62),DAY(E62))-1</f>
        <v>44377</v>
      </c>
      <c r="F63" s="197">
        <f>E63</f>
        <v>44377</v>
      </c>
      <c r="G63" s="197">
        <f>F63</f>
        <v>44377</v>
      </c>
      <c r="H63" s="197">
        <f t="shared" si="78"/>
        <v>44742</v>
      </c>
      <c r="I63" s="197">
        <f>H63</f>
        <v>44742</v>
      </c>
      <c r="J63" s="197">
        <f>I63</f>
        <v>44742</v>
      </c>
      <c r="K63" s="197">
        <f t="shared" si="78"/>
        <v>45107</v>
      </c>
      <c r="L63" s="197">
        <f>K63</f>
        <v>45107</v>
      </c>
      <c r="M63" s="197">
        <f>L63</f>
        <v>45107</v>
      </c>
      <c r="N63" s="197">
        <f t="shared" si="78"/>
        <v>45473</v>
      </c>
      <c r="O63" s="197">
        <f>N63</f>
        <v>45473</v>
      </c>
      <c r="P63" s="197">
        <f>O63</f>
        <v>45473</v>
      </c>
      <c r="Q63" s="197">
        <f t="shared" si="78"/>
        <v>45838</v>
      </c>
      <c r="R63" s="197">
        <f>Q63</f>
        <v>45838</v>
      </c>
      <c r="S63" s="197">
        <f>R63</f>
        <v>45838</v>
      </c>
      <c r="T63" s="197">
        <f t="shared" si="78"/>
        <v>46203</v>
      </c>
      <c r="U63" s="197">
        <f>T63</f>
        <v>46203</v>
      </c>
      <c r="V63" s="197">
        <f>U63</f>
        <v>46203</v>
      </c>
      <c r="W63" s="197">
        <f t="shared" si="78"/>
        <v>46568</v>
      </c>
      <c r="X63" s="197">
        <f>W63</f>
        <v>46568</v>
      </c>
      <c r="Y63" s="197">
        <f>X63</f>
        <v>46568</v>
      </c>
      <c r="Z63" s="197">
        <f t="shared" si="78"/>
        <v>46934</v>
      </c>
      <c r="AA63" s="197">
        <f>Z63</f>
        <v>46934</v>
      </c>
      <c r="AB63" s="197">
        <f>AA63</f>
        <v>46934</v>
      </c>
      <c r="AC63" s="197">
        <f t="shared" si="78"/>
        <v>47299</v>
      </c>
      <c r="AD63" s="197">
        <f>AC63</f>
        <v>47299</v>
      </c>
      <c r="AE63" s="197">
        <f>AD63</f>
        <v>47299</v>
      </c>
      <c r="AF63" s="197">
        <f>DATE(YEAR(AF62)+$D$4,MONTH(AF62),DAY(AF62))-1</f>
        <v>44742</v>
      </c>
      <c r="AG63" s="197">
        <f>DATE(YEAR(AG62)+$D$5,MONTH(AG62),DAY(AG62))-1</f>
        <v>44742</v>
      </c>
      <c r="AH63" s="197">
        <f>DATE(YEAR(AH62)+$D$5,MONTH(AH62),DAY(AH62))-1</f>
        <v>44742</v>
      </c>
    </row>
    <row r="64" spans="1:34" ht="13.5" customHeight="1">
      <c r="A64" s="194" t="s">
        <v>109</v>
      </c>
      <c r="B64" s="197">
        <f>$B$2</f>
        <v>43494</v>
      </c>
      <c r="C64" s="197">
        <f t="shared" ref="C64:AH64" si="79">$B$2</f>
        <v>43494</v>
      </c>
      <c r="D64" s="197">
        <f t="shared" si="79"/>
        <v>43494</v>
      </c>
      <c r="E64" s="197">
        <f t="shared" si="79"/>
        <v>43494</v>
      </c>
      <c r="F64" s="197">
        <f t="shared" si="79"/>
        <v>43494</v>
      </c>
      <c r="G64" s="197">
        <f t="shared" si="79"/>
        <v>43494</v>
      </c>
      <c r="H64" s="197">
        <f t="shared" si="79"/>
        <v>43494</v>
      </c>
      <c r="I64" s="197">
        <f t="shared" si="79"/>
        <v>43494</v>
      </c>
      <c r="J64" s="197">
        <f t="shared" si="79"/>
        <v>43494</v>
      </c>
      <c r="K64" s="197">
        <f t="shared" si="79"/>
        <v>43494</v>
      </c>
      <c r="L64" s="197">
        <f t="shared" si="79"/>
        <v>43494</v>
      </c>
      <c r="M64" s="197">
        <f t="shared" si="79"/>
        <v>43494</v>
      </c>
      <c r="N64" s="197">
        <f t="shared" si="79"/>
        <v>43494</v>
      </c>
      <c r="O64" s="197">
        <f t="shared" si="79"/>
        <v>43494</v>
      </c>
      <c r="P64" s="197">
        <f t="shared" si="79"/>
        <v>43494</v>
      </c>
      <c r="Q64" s="197">
        <f t="shared" si="79"/>
        <v>43494</v>
      </c>
      <c r="R64" s="197">
        <f t="shared" si="79"/>
        <v>43494</v>
      </c>
      <c r="S64" s="197">
        <f t="shared" si="79"/>
        <v>43494</v>
      </c>
      <c r="T64" s="197">
        <f t="shared" si="79"/>
        <v>43494</v>
      </c>
      <c r="U64" s="197">
        <f t="shared" si="79"/>
        <v>43494</v>
      </c>
      <c r="V64" s="197">
        <f t="shared" si="79"/>
        <v>43494</v>
      </c>
      <c r="W64" s="197">
        <f t="shared" si="79"/>
        <v>43494</v>
      </c>
      <c r="X64" s="197">
        <f t="shared" si="79"/>
        <v>43494</v>
      </c>
      <c r="Y64" s="197">
        <f t="shared" si="79"/>
        <v>43494</v>
      </c>
      <c r="Z64" s="197">
        <f t="shared" si="79"/>
        <v>43494</v>
      </c>
      <c r="AA64" s="197">
        <f t="shared" si="79"/>
        <v>43494</v>
      </c>
      <c r="AB64" s="197">
        <f t="shared" si="79"/>
        <v>43494</v>
      </c>
      <c r="AC64" s="197">
        <f t="shared" si="79"/>
        <v>43494</v>
      </c>
      <c r="AD64" s="197">
        <f t="shared" si="79"/>
        <v>43494</v>
      </c>
      <c r="AE64" s="197">
        <f t="shared" si="79"/>
        <v>43494</v>
      </c>
      <c r="AF64" s="197">
        <f t="shared" si="79"/>
        <v>43494</v>
      </c>
      <c r="AG64" s="197">
        <f t="shared" si="79"/>
        <v>43494</v>
      </c>
      <c r="AH64" s="197">
        <f t="shared" si="79"/>
        <v>43494</v>
      </c>
    </row>
    <row r="65" spans="1:34">
      <c r="A65" s="220" t="s">
        <v>125</v>
      </c>
      <c r="B65" s="221">
        <f>IF((AND(B61&gt;$D$4,B61&lt;=$D$5)),B61-$D$4,0)</f>
        <v>0</v>
      </c>
      <c r="C65" s="221">
        <f t="shared" ref="C65:AE65" si="80">IF((AND(C61&gt;$D$4,C61&lt;=$D$5)),C61-$D$4,0)</f>
        <v>0</v>
      </c>
      <c r="D65" s="221">
        <f t="shared" si="80"/>
        <v>0</v>
      </c>
      <c r="E65" s="221">
        <f t="shared" si="80"/>
        <v>0</v>
      </c>
      <c r="F65" s="221">
        <f t="shared" si="80"/>
        <v>0</v>
      </c>
      <c r="G65" s="221">
        <f t="shared" si="80"/>
        <v>0</v>
      </c>
      <c r="H65" s="221">
        <f t="shared" si="80"/>
        <v>0</v>
      </c>
      <c r="I65" s="221">
        <f t="shared" si="80"/>
        <v>0</v>
      </c>
      <c r="J65" s="221">
        <f t="shared" si="80"/>
        <v>0</v>
      </c>
      <c r="K65" s="221">
        <f t="shared" si="80"/>
        <v>0</v>
      </c>
      <c r="L65" s="221">
        <f t="shared" si="80"/>
        <v>0</v>
      </c>
      <c r="M65" s="221">
        <f t="shared" si="80"/>
        <v>0</v>
      </c>
      <c r="N65" s="221">
        <f t="shared" si="80"/>
        <v>0</v>
      </c>
      <c r="O65" s="221">
        <f t="shared" si="80"/>
        <v>0</v>
      </c>
      <c r="P65" s="221">
        <f t="shared" si="80"/>
        <v>0</v>
      </c>
      <c r="Q65" s="221">
        <f t="shared" si="80"/>
        <v>0</v>
      </c>
      <c r="R65" s="221">
        <f t="shared" si="80"/>
        <v>0</v>
      </c>
      <c r="S65" s="221">
        <f t="shared" si="80"/>
        <v>0</v>
      </c>
      <c r="T65" s="221">
        <f t="shared" si="80"/>
        <v>0</v>
      </c>
      <c r="U65" s="221">
        <f t="shared" si="80"/>
        <v>0</v>
      </c>
      <c r="V65" s="221">
        <f t="shared" si="80"/>
        <v>0</v>
      </c>
      <c r="W65" s="221">
        <f t="shared" si="80"/>
        <v>0</v>
      </c>
      <c r="X65" s="221">
        <f t="shared" si="80"/>
        <v>0</v>
      </c>
      <c r="Y65" s="221">
        <f t="shared" si="80"/>
        <v>0</v>
      </c>
      <c r="Z65" s="221">
        <f t="shared" si="80"/>
        <v>0</v>
      </c>
      <c r="AA65" s="221">
        <f t="shared" si="80"/>
        <v>0</v>
      </c>
      <c r="AB65" s="221">
        <f t="shared" si="80"/>
        <v>0</v>
      </c>
      <c r="AC65" s="221">
        <f t="shared" si="80"/>
        <v>0</v>
      </c>
      <c r="AD65" s="221">
        <f t="shared" si="80"/>
        <v>0</v>
      </c>
      <c r="AE65" s="221">
        <f t="shared" si="80"/>
        <v>0</v>
      </c>
      <c r="AF65" s="20"/>
      <c r="AG65" s="20"/>
    </row>
    <row r="67" spans="1:34">
      <c r="AF67" s="21" t="str">
        <f>TEXT($B$4,"m/d/yyyy")</f>
        <v>7/1/2019</v>
      </c>
      <c r="AG67" s="21" t="str">
        <f>TEXT($B$5,"m/d/yyyy")</f>
        <v>7/1/2019</v>
      </c>
      <c r="AH67" s="21" t="str">
        <f>TEXT($B$5,"m/d/yyyy")</f>
        <v>7/1/2019</v>
      </c>
    </row>
    <row r="68" spans="1:34">
      <c r="AF68" s="21" t="str">
        <f>TEXT($C$4,"m/d/yyyy")</f>
        <v>6/30/2022</v>
      </c>
      <c r="AG68" s="21" t="str">
        <f>TEXT($C$5,"m/d/yyyy")</f>
        <v>6/30/2022</v>
      </c>
      <c r="AH68" s="21" t="str">
        <f>TEXT($C$5,"m/d/yyyy")</f>
        <v>6/30/2022</v>
      </c>
    </row>
  </sheetData>
  <sheetProtection password="8B3A" sheet="1" objects="1" scenarios="1"/>
  <mergeCells count="12">
    <mergeCell ref="AB7:AC7"/>
    <mergeCell ref="AF14:AH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</mergeCells>
  <phoneticPr fontId="0" type="noConversion"/>
  <conditionalFormatting sqref="B17:D42">
    <cfRule type="expression" dxfId="8" priority="35">
      <formula>B$64&gt;B$63</formula>
    </cfRule>
  </conditionalFormatting>
  <conditionalFormatting sqref="E17:AE42">
    <cfRule type="expression" dxfId="7" priority="34">
      <formula>E$64&gt;E$63</formula>
    </cfRule>
  </conditionalFormatting>
  <conditionalFormatting sqref="B14:AE42">
    <cfRule type="expression" dxfId="6" priority="33">
      <formula>B$61&gt;$D$5</formula>
    </cfRule>
  </conditionalFormatting>
  <conditionalFormatting sqref="C17:C20 C22:C42 F17:F20 I17:I20 L17:L20 O18:O20 R18:R20 U18:U20 X18:X20 AA18:AA20 AD18:AD20 AG18:AG20 AG22:AG42 F22:F42 I22:I42 L22:L42 O22:O42 R22:R42 U22:U42 X22:X42 AA22:AA42 AD22:AD42">
    <cfRule type="cellIs" dxfId="5" priority="28" operator="notEqual">
      <formula>0</formula>
    </cfRule>
  </conditionalFormatting>
  <dataValidations count="1">
    <dataValidation errorStyle="warning" allowBlank="1" showInputMessage="1" showErrorMessage="1" sqref="A27:A33"/>
  </dataValidations>
  <printOptions headings="1"/>
  <pageMargins left="0.25" right="0.25" top="0.75" bottom="0.75" header="0.3" footer="0.3"/>
  <pageSetup scale="71" orientation="portrait" r:id="rId1"/>
  <headerFooter alignWithMargins="0"/>
  <colBreaks count="2" manualBreakCount="2">
    <brk id="13" max="45" man="1"/>
    <brk id="25" max="45" man="1"/>
  </colBreaks>
  <ignoredErrors>
    <ignoredError sqref="C22 F22 I22 L22 O22 R22" formula="1"/>
    <ignoredError sqref="X22 AA22" evalError="1"/>
    <ignoredError sqref="U22 AD22" evalError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>
          <x14:formula1>
            <xm:f>'Revenue Sources'!$B$2:$B$101</xm:f>
          </x14:formula1>
          <xm:sqref>A36:A40</xm:sqref>
        </x14:dataValidation>
        <x14:dataValidation type="list" allowBlank="1" showInputMessage="1" showErrorMessage="1">
          <x14:formula1>
            <xm:f>'Revenue Sources'!$C$1:$C$7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551"/>
  <sheetViews>
    <sheetView showGridLines="0" zoomScaleNormal="100" workbookViewId="0">
      <selection activeCell="B45" sqref="B45"/>
    </sheetView>
  </sheetViews>
  <sheetFormatPr defaultColWidth="17.7109375" defaultRowHeight="12.75"/>
  <cols>
    <col min="1" max="1" width="29.7109375" style="283" customWidth="1"/>
    <col min="2" max="2" width="11.42578125" style="285" customWidth="1"/>
    <col min="3" max="3" width="8.5703125" style="465" customWidth="1"/>
    <col min="4" max="4" width="8.140625" style="465" customWidth="1"/>
    <col min="5" max="5" width="9.85546875" style="465" customWidth="1"/>
    <col min="6" max="6" width="15.7109375" style="283" customWidth="1"/>
    <col min="7" max="8" width="15.7109375" style="283" hidden="1" customWidth="1"/>
    <col min="9" max="9" width="15.7109375" style="283" customWidth="1"/>
    <col min="10" max="11" width="15.7109375" style="283" hidden="1" customWidth="1"/>
    <col min="12" max="12" width="15.7109375" style="283" customWidth="1"/>
    <col min="13" max="35" width="15.7109375" style="283" hidden="1" customWidth="1"/>
    <col min="36" max="36" width="15.7109375" style="403" customWidth="1"/>
    <col min="37" max="37" width="15.7109375" style="403" hidden="1" customWidth="1"/>
    <col min="38" max="38" width="15.7109375" style="469" hidden="1" customWidth="1"/>
    <col min="39" max="39" width="11.28515625" style="283" customWidth="1"/>
    <col min="40" max="16384" width="17.7109375" style="283"/>
  </cols>
  <sheetData>
    <row r="1" spans="1:75" ht="15.75" thickBot="1">
      <c r="A1" s="277" t="str">
        <f>Summary!A1</f>
        <v>DEPARTMENT OF HOMELESSNESS AND SUPPORTIVE HOUSING - PROGRAM BUDGET PROPOSAL FORM FOR RFP 113 (Appendix 2)</v>
      </c>
      <c r="B1" s="278"/>
      <c r="C1" s="278"/>
      <c r="D1" s="278"/>
      <c r="E1" s="278"/>
      <c r="F1" s="279"/>
      <c r="G1" s="279"/>
      <c r="H1" s="279"/>
      <c r="I1" s="279"/>
      <c r="J1" s="279"/>
      <c r="K1" s="279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1" t="s">
        <v>73</v>
      </c>
      <c r="AK1" s="282"/>
      <c r="AL1" s="281" t="s">
        <v>73</v>
      </c>
    </row>
    <row r="2" spans="1:75">
      <c r="A2" s="284"/>
      <c r="C2" s="286"/>
      <c r="D2" s="287"/>
      <c r="E2" s="288"/>
      <c r="F2" s="289"/>
      <c r="G2" s="289"/>
      <c r="H2" s="290"/>
      <c r="I2" s="290"/>
      <c r="J2" s="290"/>
      <c r="K2" s="29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7"/>
      <c r="AK2" s="287"/>
      <c r="AL2" s="291"/>
    </row>
    <row r="3" spans="1:75">
      <c r="A3" s="286" t="s">
        <v>0</v>
      </c>
      <c r="B3" s="287">
        <f>Summary!B2</f>
        <v>43494</v>
      </c>
      <c r="C3" s="286"/>
      <c r="D3" s="287"/>
      <c r="E3" s="288"/>
      <c r="F3" s="289"/>
      <c r="G3" s="289"/>
      <c r="H3" s="290"/>
      <c r="I3" s="290"/>
      <c r="J3" s="290"/>
      <c r="K3" s="29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7"/>
      <c r="AK3" s="287"/>
      <c r="AL3" s="291"/>
    </row>
    <row r="4" spans="1:75">
      <c r="A4" s="286"/>
      <c r="B4" s="288"/>
      <c r="C4" s="280"/>
      <c r="D4" s="280"/>
      <c r="E4" s="28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79"/>
      <c r="AK4" s="279"/>
      <c r="AL4" s="291"/>
    </row>
    <row r="5" spans="1:75" ht="15.75">
      <c r="A5" s="292" t="s">
        <v>103</v>
      </c>
      <c r="B5" s="292"/>
      <c r="C5" s="292"/>
      <c r="D5" s="292"/>
      <c r="E5" s="28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3"/>
      <c r="AK5" s="293"/>
      <c r="AL5" s="291"/>
    </row>
    <row r="6" spans="1:75">
      <c r="A6" s="294" t="str">
        <f>Summary!A8</f>
        <v>Grantee: [Type Organization Name]</v>
      </c>
      <c r="B6" s="295"/>
      <c r="C6" s="296"/>
      <c r="D6" s="296"/>
      <c r="E6" s="296"/>
      <c r="F6" s="290"/>
      <c r="G6" s="297"/>
      <c r="H6" s="298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3"/>
      <c r="AK6" s="293"/>
      <c r="AL6" s="291"/>
    </row>
    <row r="7" spans="1:75" ht="13.5" thickBot="1">
      <c r="A7" s="294" t="str">
        <f>Summary!A9</f>
        <v>Program: Youth Services</v>
      </c>
      <c r="B7" s="295"/>
      <c r="C7" s="296"/>
      <c r="D7" s="296"/>
      <c r="E7" s="296"/>
      <c r="F7" s="299"/>
      <c r="G7" s="299" t="str">
        <f>Summary!C13</f>
        <v xml:space="preserve"> </v>
      </c>
      <c r="H7" s="299"/>
      <c r="I7" s="299"/>
      <c r="J7" s="299" t="str">
        <f>Summary!F13</f>
        <v xml:space="preserve"> </v>
      </c>
      <c r="K7" s="299"/>
      <c r="L7" s="299"/>
      <c r="M7" s="299" t="str">
        <f>Summary!I13</f>
        <v xml:space="preserve"> </v>
      </c>
      <c r="N7" s="299"/>
      <c r="O7" s="299"/>
      <c r="P7" s="299" t="str">
        <f>Summary!L13</f>
        <v xml:space="preserve"> </v>
      </c>
      <c r="Q7" s="299"/>
      <c r="R7" s="299"/>
      <c r="S7" s="299" t="str">
        <f>Summary!O13</f>
        <v xml:space="preserve"> </v>
      </c>
      <c r="T7" s="299"/>
      <c r="U7" s="299"/>
      <c r="V7" s="299" t="str">
        <f>Summary!R13</f>
        <v xml:space="preserve"> </v>
      </c>
      <c r="W7" s="299"/>
      <c r="X7" s="299"/>
      <c r="Y7" s="299" t="str">
        <f>Summary!U13</f>
        <v xml:space="preserve"> </v>
      </c>
      <c r="Z7" s="299"/>
      <c r="AA7" s="299"/>
      <c r="AB7" s="299" t="str">
        <f>Summary!X13</f>
        <v xml:space="preserve"> </v>
      </c>
      <c r="AC7" s="299"/>
      <c r="AD7" s="299"/>
      <c r="AE7" s="299" t="str">
        <f>Summary!AA13</f>
        <v xml:space="preserve"> </v>
      </c>
      <c r="AF7" s="299"/>
      <c r="AG7" s="299"/>
      <c r="AH7" s="299" t="str">
        <f>Summary!AD13</f>
        <v xml:space="preserve"> </v>
      </c>
      <c r="AI7" s="299"/>
      <c r="AJ7" s="293"/>
      <c r="AK7" s="293"/>
      <c r="AL7" s="300"/>
    </row>
    <row r="8" spans="1:75" ht="25.5" customHeight="1">
      <c r="A8" s="301" t="str">
        <f>Summary!A10</f>
        <v>Service Component (Select From List)</v>
      </c>
      <c r="B8" s="302"/>
      <c r="C8" s="303"/>
      <c r="D8" s="303"/>
      <c r="E8" s="303"/>
      <c r="F8" s="623" t="str">
        <f>Summary!B14</f>
        <v>Year 1</v>
      </c>
      <c r="G8" s="624"/>
      <c r="H8" s="625"/>
      <c r="I8" s="626" t="str">
        <f>Summary!E14</f>
        <v>Year 2</v>
      </c>
      <c r="J8" s="627"/>
      <c r="K8" s="628"/>
      <c r="L8" s="632" t="str">
        <f>Summary!H14</f>
        <v>Year 3</v>
      </c>
      <c r="M8" s="633"/>
      <c r="N8" s="634"/>
      <c r="O8" s="635" t="str">
        <f>Summary!K14</f>
        <v>Year 4</v>
      </c>
      <c r="P8" s="636"/>
      <c r="Q8" s="637"/>
      <c r="R8" s="650" t="str">
        <f>Summary!N14</f>
        <v>Year 5</v>
      </c>
      <c r="S8" s="651"/>
      <c r="T8" s="652"/>
      <c r="U8" s="647" t="str">
        <f>Summary!Q14</f>
        <v>Year 6</v>
      </c>
      <c r="V8" s="648"/>
      <c r="W8" s="649"/>
      <c r="X8" s="644" t="str">
        <f>Summary!T14</f>
        <v>Year 7</v>
      </c>
      <c r="Y8" s="645"/>
      <c r="Z8" s="646"/>
      <c r="AA8" s="641" t="str">
        <f>Summary!W14</f>
        <v>Year 8</v>
      </c>
      <c r="AB8" s="642"/>
      <c r="AC8" s="643"/>
      <c r="AD8" s="638" t="str">
        <f>Summary!Z14</f>
        <v>Year 9</v>
      </c>
      <c r="AE8" s="639"/>
      <c r="AF8" s="640"/>
      <c r="AG8" s="653" t="str">
        <f>Summary!AC14</f>
        <v>Year 10</v>
      </c>
      <c r="AH8" s="654"/>
      <c r="AI8" s="655"/>
      <c r="AJ8" s="629" t="s">
        <v>56</v>
      </c>
      <c r="AK8" s="630"/>
      <c r="AL8" s="631"/>
      <c r="AM8" s="304"/>
    </row>
    <row r="9" spans="1:75" s="342" customFormat="1" ht="30" customHeight="1">
      <c r="A9" s="305"/>
      <c r="B9" s="306"/>
      <c r="C9" s="307"/>
      <c r="D9" s="307"/>
      <c r="E9" s="307"/>
      <c r="F9" s="308" t="str">
        <f>Summary!B15</f>
        <v>7/1/2019 - 6/30/2020</v>
      </c>
      <c r="G9" s="309" t="str">
        <f>Summary!C15</f>
        <v>7/1/2019 - 6/30/2020</v>
      </c>
      <c r="H9" s="310" t="str">
        <f>Summary!D15</f>
        <v>7/1/2019 - 6/30/2020</v>
      </c>
      <c r="I9" s="311" t="str">
        <f>Summary!E15</f>
        <v>7/1/2020 - 6/30/2021</v>
      </c>
      <c r="J9" s="312" t="str">
        <f>Summary!F15</f>
        <v>7/1/2020 - 6/30/2021</v>
      </c>
      <c r="K9" s="313" t="str">
        <f>Summary!G15</f>
        <v>7/1/2020 - 6/30/2021</v>
      </c>
      <c r="L9" s="314" t="str">
        <f>Summary!H15</f>
        <v>7/1/2021 - 6/30/2022</v>
      </c>
      <c r="M9" s="315" t="str">
        <f>Summary!I15</f>
        <v>7/1/2021 - 6/30/2022</v>
      </c>
      <c r="N9" s="316" t="str">
        <f>Summary!J15</f>
        <v>7/1/2021 - 6/30/2022</v>
      </c>
      <c r="O9" s="317" t="str">
        <f>Summary!K15</f>
        <v>N/A</v>
      </c>
      <c r="P9" s="318" t="str">
        <f>Summary!L15</f>
        <v>N/A</v>
      </c>
      <c r="Q9" s="319" t="str">
        <f>Summary!M15</f>
        <v>N/A</v>
      </c>
      <c r="R9" s="320" t="str">
        <f>Summary!N15</f>
        <v>N/A</v>
      </c>
      <c r="S9" s="321" t="str">
        <f>Summary!O15</f>
        <v>N/A</v>
      </c>
      <c r="T9" s="322" t="str">
        <f>Summary!P15</f>
        <v>N/A</v>
      </c>
      <c r="U9" s="323" t="str">
        <f>Summary!Q15</f>
        <v>N/A</v>
      </c>
      <c r="V9" s="324" t="str">
        <f>Summary!R15</f>
        <v>N/A</v>
      </c>
      <c r="W9" s="325" t="str">
        <f>Summary!S15</f>
        <v>N/A</v>
      </c>
      <c r="X9" s="326" t="str">
        <f>Summary!T15</f>
        <v>N/A</v>
      </c>
      <c r="Y9" s="327" t="str">
        <f>Summary!U15</f>
        <v>N/A</v>
      </c>
      <c r="Z9" s="328" t="str">
        <f>Summary!V15</f>
        <v>N/A</v>
      </c>
      <c r="AA9" s="329" t="str">
        <f>Summary!W15</f>
        <v>N/A</v>
      </c>
      <c r="AB9" s="330" t="str">
        <f>Summary!X15</f>
        <v>N/A</v>
      </c>
      <c r="AC9" s="331" t="str">
        <f>Summary!Y15</f>
        <v>N/A</v>
      </c>
      <c r="AD9" s="332" t="str">
        <f>Summary!Z15</f>
        <v>N/A</v>
      </c>
      <c r="AE9" s="333" t="str">
        <f>Summary!AA15</f>
        <v>N/A</v>
      </c>
      <c r="AF9" s="334" t="str">
        <f>Summary!AB15</f>
        <v>N/A</v>
      </c>
      <c r="AG9" s="335" t="str">
        <f>Summary!AC15</f>
        <v>N/A</v>
      </c>
      <c r="AH9" s="336" t="str">
        <f>Summary!AD15</f>
        <v>N/A</v>
      </c>
      <c r="AI9" s="337" t="str">
        <f>Summary!AE15</f>
        <v>N/A</v>
      </c>
      <c r="AJ9" s="338" t="str">
        <f>Summary!AF15</f>
        <v>7/1/2019 - 6/30/2022</v>
      </c>
      <c r="AK9" s="339" t="str">
        <f>Summary!AG15</f>
        <v>7/1/2019 - 6/30/2022</v>
      </c>
      <c r="AL9" s="340" t="str">
        <f>Summary!AH15</f>
        <v>7/1/2019 - 6/30/2022</v>
      </c>
      <c r="AM9" s="341"/>
    </row>
    <row r="10" spans="1:75" ht="25.5" customHeight="1">
      <c r="A10" s="343"/>
      <c r="B10" s="620" t="s">
        <v>9</v>
      </c>
      <c r="C10" s="620"/>
      <c r="D10" s="621" t="s">
        <v>63</v>
      </c>
      <c r="E10" s="622"/>
      <c r="F10" s="344" t="str">
        <f>Summary!B16</f>
        <v>New</v>
      </c>
      <c r="G10" s="345" t="str">
        <f>Summary!C16</f>
        <v>Modification</v>
      </c>
      <c r="H10" s="346" t="str">
        <f>Summary!D16</f>
        <v xml:space="preserve">Revised </v>
      </c>
      <c r="I10" s="347" t="str">
        <f>Summary!E16</f>
        <v>New</v>
      </c>
      <c r="J10" s="348" t="str">
        <f>Summary!F16</f>
        <v>Modification</v>
      </c>
      <c r="K10" s="349" t="str">
        <f>Summary!G16</f>
        <v xml:space="preserve">Revised </v>
      </c>
      <c r="L10" s="350" t="str">
        <f>Summary!H16</f>
        <v>New</v>
      </c>
      <c r="M10" s="351" t="str">
        <f>Summary!I16</f>
        <v>Modification</v>
      </c>
      <c r="N10" s="352" t="str">
        <f>Summary!J16</f>
        <v xml:space="preserve">Revised </v>
      </c>
      <c r="O10" s="353" t="str">
        <f>Summary!K16</f>
        <v>New</v>
      </c>
      <c r="P10" s="354" t="str">
        <f>Summary!L16</f>
        <v>Modification</v>
      </c>
      <c r="Q10" s="355" t="str">
        <f>Summary!M16</f>
        <v xml:space="preserve">Revised </v>
      </c>
      <c r="R10" s="356" t="str">
        <f>Summary!N16</f>
        <v>New</v>
      </c>
      <c r="S10" s="357" t="str">
        <f>Summary!O16</f>
        <v>Modification</v>
      </c>
      <c r="T10" s="358" t="str">
        <f>Summary!P16</f>
        <v xml:space="preserve">Revised </v>
      </c>
      <c r="U10" s="359" t="str">
        <f>Summary!Q16</f>
        <v>New</v>
      </c>
      <c r="V10" s="360" t="str">
        <f>Summary!R16</f>
        <v>Modification</v>
      </c>
      <c r="W10" s="361" t="str">
        <f>Summary!S16</f>
        <v xml:space="preserve">Revised </v>
      </c>
      <c r="X10" s="362" t="str">
        <f>Summary!T16</f>
        <v>New</v>
      </c>
      <c r="Y10" s="363" t="str">
        <f>Summary!U16</f>
        <v>Modification</v>
      </c>
      <c r="Z10" s="364" t="str">
        <f>Summary!V16</f>
        <v xml:space="preserve">Revised </v>
      </c>
      <c r="AA10" s="365" t="str">
        <f>Summary!W16</f>
        <v>New</v>
      </c>
      <c r="AB10" s="366" t="str">
        <f>Summary!X16</f>
        <v>Modification</v>
      </c>
      <c r="AC10" s="367" t="str">
        <f>Summary!Y16</f>
        <v xml:space="preserve">Revised </v>
      </c>
      <c r="AD10" s="368" t="str">
        <f>Summary!Z16</f>
        <v>New</v>
      </c>
      <c r="AE10" s="369" t="str">
        <f>Summary!AA16</f>
        <v>Modification</v>
      </c>
      <c r="AF10" s="370" t="str">
        <f>Summary!AB16</f>
        <v xml:space="preserve">Revised </v>
      </c>
      <c r="AG10" s="371" t="str">
        <f>Summary!AC16</f>
        <v>New</v>
      </c>
      <c r="AH10" s="372" t="str">
        <f>Summary!AD16</f>
        <v>Modification</v>
      </c>
      <c r="AI10" s="373" t="str">
        <f>Summary!AE16</f>
        <v xml:space="preserve">Revised </v>
      </c>
      <c r="AJ10" s="374" t="str">
        <f>Summary!AF16</f>
        <v>Total</v>
      </c>
      <c r="AK10" s="375" t="s">
        <v>83</v>
      </c>
      <c r="AL10" s="376" t="str">
        <f>Summary!AH16</f>
        <v>Revised Total</v>
      </c>
      <c r="AM10" s="304"/>
    </row>
    <row r="11" spans="1:75" ht="38.25">
      <c r="A11" s="377" t="s">
        <v>11</v>
      </c>
      <c r="B11" s="378" t="s">
        <v>12</v>
      </c>
      <c r="C11" s="379" t="s">
        <v>13</v>
      </c>
      <c r="D11" s="379" t="s">
        <v>14</v>
      </c>
      <c r="E11" s="380" t="s">
        <v>15</v>
      </c>
      <c r="F11" s="381" t="s">
        <v>155</v>
      </c>
      <c r="G11" s="382" t="s">
        <v>59</v>
      </c>
      <c r="H11" s="383" t="s">
        <v>85</v>
      </c>
      <c r="I11" s="384" t="str">
        <f t="shared" ref="I11:O11" si="0">F11</f>
        <v>Budgeted Salary</v>
      </c>
      <c r="J11" s="385" t="str">
        <f t="shared" si="0"/>
        <v>Change</v>
      </c>
      <c r="K11" s="386" t="str">
        <f t="shared" si="0"/>
        <v>New Budgeted Salary</v>
      </c>
      <c r="L11" s="387" t="str">
        <f t="shared" si="0"/>
        <v>Budgeted Salary</v>
      </c>
      <c r="M11" s="388" t="str">
        <f t="shared" si="0"/>
        <v>Change</v>
      </c>
      <c r="N11" s="316" t="str">
        <f t="shared" si="0"/>
        <v>New Budgeted Salary</v>
      </c>
      <c r="O11" s="353" t="str">
        <f t="shared" si="0"/>
        <v>Budgeted Salary</v>
      </c>
      <c r="P11" s="354" t="str">
        <f t="shared" ref="P11" si="1">M11</f>
        <v>Change</v>
      </c>
      <c r="Q11" s="355" t="str">
        <f t="shared" ref="Q11" si="2">N11</f>
        <v>New Budgeted Salary</v>
      </c>
      <c r="R11" s="356" t="str">
        <f t="shared" ref="R11" si="3">O11</f>
        <v>Budgeted Salary</v>
      </c>
      <c r="S11" s="357" t="str">
        <f t="shared" ref="S11" si="4">P11</f>
        <v>Change</v>
      </c>
      <c r="T11" s="358" t="str">
        <f t="shared" ref="T11" si="5">Q11</f>
        <v>New Budgeted Salary</v>
      </c>
      <c r="U11" s="359" t="str">
        <f t="shared" ref="U11" si="6">R11</f>
        <v>Budgeted Salary</v>
      </c>
      <c r="V11" s="360" t="str">
        <f t="shared" ref="V11" si="7">S11</f>
        <v>Change</v>
      </c>
      <c r="W11" s="361" t="str">
        <f t="shared" ref="W11" si="8">T11</f>
        <v>New Budgeted Salary</v>
      </c>
      <c r="X11" s="362" t="str">
        <f t="shared" ref="X11" si="9">U11</f>
        <v>Budgeted Salary</v>
      </c>
      <c r="Y11" s="363" t="str">
        <f t="shared" ref="Y11" si="10">V11</f>
        <v>Change</v>
      </c>
      <c r="Z11" s="364" t="str">
        <f t="shared" ref="Z11" si="11">W11</f>
        <v>New Budgeted Salary</v>
      </c>
      <c r="AA11" s="365" t="str">
        <f t="shared" ref="AA11" si="12">X11</f>
        <v>Budgeted Salary</v>
      </c>
      <c r="AB11" s="366" t="str">
        <f t="shared" ref="AB11" si="13">Y11</f>
        <v>Change</v>
      </c>
      <c r="AC11" s="367" t="str">
        <f t="shared" ref="AC11" si="14">Z11</f>
        <v>New Budgeted Salary</v>
      </c>
      <c r="AD11" s="368" t="str">
        <f t="shared" ref="AD11" si="15">AA11</f>
        <v>Budgeted Salary</v>
      </c>
      <c r="AE11" s="369" t="str">
        <f t="shared" ref="AE11" si="16">AB11</f>
        <v>Change</v>
      </c>
      <c r="AF11" s="370" t="str">
        <f t="shared" ref="AF11" si="17">AC11</f>
        <v>New Budgeted Salary</v>
      </c>
      <c r="AG11" s="371" t="str">
        <f t="shared" ref="AG11" si="18">AD11</f>
        <v>Budgeted Salary</v>
      </c>
      <c r="AH11" s="372" t="str">
        <f t="shared" ref="AH11:AI11" si="19">AE11</f>
        <v>Change</v>
      </c>
      <c r="AI11" s="373" t="str">
        <f t="shared" si="19"/>
        <v>New Budgeted Salary</v>
      </c>
      <c r="AJ11" s="374" t="str">
        <f>L11</f>
        <v>Budgeted Salary</v>
      </c>
      <c r="AK11" s="375" t="s">
        <v>59</v>
      </c>
      <c r="AL11" s="376" t="str">
        <f>N11</f>
        <v>New Budgeted Salary</v>
      </c>
      <c r="AM11" s="389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</row>
    <row r="12" spans="1:75" ht="19.5" customHeight="1">
      <c r="A12" s="258"/>
      <c r="B12" s="259"/>
      <c r="C12" s="260"/>
      <c r="D12" s="261"/>
      <c r="E12" s="390">
        <f>D12*C12</f>
        <v>0</v>
      </c>
      <c r="F12" s="391">
        <f t="shared" ref="F12:F41" si="20">$B12*$E12</f>
        <v>0</v>
      </c>
      <c r="G12" s="392"/>
      <c r="H12" s="393">
        <f>F12+G12</f>
        <v>0</v>
      </c>
      <c r="I12" s="391">
        <f>IF(J$7="EXTENSION YEAR",0,IF(Summary!$D$5&gt;=I$61,'Salary Detail'!H12,0))</f>
        <v>0</v>
      </c>
      <c r="J12" s="394"/>
      <c r="K12" s="393">
        <f>I12+J12</f>
        <v>0</v>
      </c>
      <c r="L12" s="391">
        <f>IF(M$7="EXTENSION YEAR",0,IF(Summary!$D$5&gt;=L$61,'Salary Detail'!K12,0))</f>
        <v>0</v>
      </c>
      <c r="M12" s="394"/>
      <c r="N12" s="393">
        <f>L12+M12</f>
        <v>0</v>
      </c>
      <c r="O12" s="391">
        <f>IF(P$7="EXTENSION YEAR",0,IF(Summary!$D$5&gt;=O$61,'Salary Detail'!N12,0))</f>
        <v>0</v>
      </c>
      <c r="P12" s="394"/>
      <c r="Q12" s="393">
        <f>O12+P12</f>
        <v>0</v>
      </c>
      <c r="R12" s="391">
        <f>IF(S$7="EXTENSION YEAR",0,IF(Summary!$D$5&gt;=R$61,'Salary Detail'!Q12,0))</f>
        <v>0</v>
      </c>
      <c r="S12" s="394"/>
      <c r="T12" s="395">
        <f>R12+S12</f>
        <v>0</v>
      </c>
      <c r="U12" s="396">
        <f>IF(V$7="EXTENSION YEAR",0,IF(Summary!$D$5&gt;=U$61,'Salary Detail'!T12,0))</f>
        <v>0</v>
      </c>
      <c r="V12" s="397"/>
      <c r="W12" s="395">
        <f>U12+V12</f>
        <v>0</v>
      </c>
      <c r="X12" s="396">
        <f>IF(Y$7="EXTENSION YEAR",0,IF(Summary!$D$5&gt;=X$61,'Salary Detail'!W12,0))</f>
        <v>0</v>
      </c>
      <c r="Y12" s="397"/>
      <c r="Z12" s="395">
        <f>X12+Y12</f>
        <v>0</v>
      </c>
      <c r="AA12" s="396">
        <f>IF(AB$7="EXTENSION YEAR",0,IF(Summary!$D$5&gt;=AA$61,'Salary Detail'!Z12,0))</f>
        <v>0</v>
      </c>
      <c r="AB12" s="397"/>
      <c r="AC12" s="395">
        <f>AA12+AB12</f>
        <v>0</v>
      </c>
      <c r="AD12" s="396">
        <f>IF(AE$7="EXTENSION YEAR",0,IF(Summary!$D$5&gt;=AD$61,'Salary Detail'!AC12,0))</f>
        <v>0</v>
      </c>
      <c r="AE12" s="397"/>
      <c r="AF12" s="395">
        <f>AD12+AE12</f>
        <v>0</v>
      </c>
      <c r="AG12" s="396">
        <f>IF(AH$7="EXTENSION YEAR",0,IF(Summary!$D$5&gt;=AG$61,'Salary Detail'!AF12,0))</f>
        <v>0</v>
      </c>
      <c r="AH12" s="397"/>
      <c r="AI12" s="395">
        <f>AG12+AH12</f>
        <v>0</v>
      </c>
      <c r="AJ12" s="398">
        <f>SUM(F12,I12,L12,O12,R12,U12,X12,AA12,AD12,AG12)</f>
        <v>0</v>
      </c>
      <c r="AK12" s="399">
        <f>SUM(G12,J12,M12,P12,S12,V12,Y12,AB12,AE12,AH12)</f>
        <v>0</v>
      </c>
      <c r="AL12" s="400">
        <f>SUM(H12,K12,N12,Q12,T12,W12,Z12,AC12,AF12,AI12)</f>
        <v>0</v>
      </c>
      <c r="AM12" s="389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</row>
    <row r="13" spans="1:75" s="402" customFormat="1" ht="19.5" customHeight="1">
      <c r="A13" s="258"/>
      <c r="B13" s="259"/>
      <c r="C13" s="260"/>
      <c r="D13" s="261"/>
      <c r="E13" s="390">
        <f t="shared" ref="E13:E41" si="21">D13*C13</f>
        <v>0</v>
      </c>
      <c r="F13" s="391">
        <f t="shared" si="20"/>
        <v>0</v>
      </c>
      <c r="G13" s="392"/>
      <c r="H13" s="393">
        <f t="shared" ref="H13:H40" si="22">F13+G13</f>
        <v>0</v>
      </c>
      <c r="I13" s="391">
        <f>IF(J$7="EXTENSION YEAR",0,IF(Summary!$D$5&gt;=I$61,'Salary Detail'!H13,0))</f>
        <v>0</v>
      </c>
      <c r="J13" s="394"/>
      <c r="K13" s="393">
        <f t="shared" ref="K13:K40" si="23">I13+J13</f>
        <v>0</v>
      </c>
      <c r="L13" s="391">
        <f>IF(M$7="EXTENSION YEAR",0,IF(Summary!$D$5&gt;=L$61,'Salary Detail'!K13,0))</f>
        <v>0</v>
      </c>
      <c r="M13" s="394"/>
      <c r="N13" s="393">
        <f t="shared" ref="N13:N40" si="24">L13+M13</f>
        <v>0</v>
      </c>
      <c r="O13" s="391">
        <f>IF(P$7="EXTENSION YEAR",0,IF(Summary!$D$5&gt;=O$61,'Salary Detail'!N13,0))</f>
        <v>0</v>
      </c>
      <c r="P13" s="394"/>
      <c r="Q13" s="393">
        <f t="shared" ref="Q13:Q40" si="25">O13+P13</f>
        <v>0</v>
      </c>
      <c r="R13" s="391">
        <f>IF(S$7="EXTENSION YEAR",0,IF(Summary!$D$5&gt;=R$61,'Salary Detail'!Q13,0))</f>
        <v>0</v>
      </c>
      <c r="S13" s="394"/>
      <c r="T13" s="395">
        <f t="shared" ref="T13:T40" si="26">R13+S13</f>
        <v>0</v>
      </c>
      <c r="U13" s="396">
        <f>IF(V$7="EXTENSION YEAR",0,IF(Summary!$D$5&gt;=U$61,'Salary Detail'!T13,0))</f>
        <v>0</v>
      </c>
      <c r="V13" s="397"/>
      <c r="W13" s="395">
        <f t="shared" ref="W13:W40" si="27">U13+V13</f>
        <v>0</v>
      </c>
      <c r="X13" s="396">
        <f>IF(Y$7="EXTENSION YEAR",0,IF(Summary!$D$5&gt;=X$61,'Salary Detail'!W13,0))</f>
        <v>0</v>
      </c>
      <c r="Y13" s="397"/>
      <c r="Z13" s="395">
        <f t="shared" ref="Z13:Z40" si="28">X13+Y13</f>
        <v>0</v>
      </c>
      <c r="AA13" s="396">
        <f>IF(AB$7="EXTENSION YEAR",0,IF(Summary!$D$5&gt;=AA$61,'Salary Detail'!Z13,0))</f>
        <v>0</v>
      </c>
      <c r="AB13" s="397"/>
      <c r="AC13" s="395">
        <f t="shared" ref="AC13:AC40" si="29">AA13+AB13</f>
        <v>0</v>
      </c>
      <c r="AD13" s="396">
        <f>IF(AE$7="EXTENSION YEAR",0,IF(Summary!$D$5&gt;=AD$61,'Salary Detail'!AC13,0))</f>
        <v>0</v>
      </c>
      <c r="AE13" s="397"/>
      <c r="AF13" s="395">
        <f t="shared" ref="AF13:AF40" si="30">AD13+AE13</f>
        <v>0</v>
      </c>
      <c r="AG13" s="396">
        <f>IF(AH$7="EXTENSION YEAR",0,IF(Summary!$D$5&gt;=AG$61,'Salary Detail'!AF13,0))</f>
        <v>0</v>
      </c>
      <c r="AH13" s="397"/>
      <c r="AI13" s="395">
        <f t="shared" ref="AI13:AI40" si="31">AG13+AH13</f>
        <v>0</v>
      </c>
      <c r="AJ13" s="398">
        <f t="shared" ref="AJ13:AK40" si="32">SUM(F13,I13,L13,O13,R13,U13,X13,AA13,AD13,AG13)</f>
        <v>0</v>
      </c>
      <c r="AK13" s="399">
        <f t="shared" si="32"/>
        <v>0</v>
      </c>
      <c r="AL13" s="400">
        <f t="shared" ref="AL13:AL40" si="33">SUM(H13,K13,N13,Q13,T13,W13,Z13,AC13,AF13,AI13)</f>
        <v>0</v>
      </c>
      <c r="AM13" s="401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</row>
    <row r="14" spans="1:75" s="403" customFormat="1" ht="20.100000000000001" customHeight="1">
      <c r="A14" s="258"/>
      <c r="B14" s="259"/>
      <c r="C14" s="260"/>
      <c r="D14" s="261"/>
      <c r="E14" s="390">
        <f t="shared" si="21"/>
        <v>0</v>
      </c>
      <c r="F14" s="391">
        <f t="shared" si="20"/>
        <v>0</v>
      </c>
      <c r="G14" s="392"/>
      <c r="H14" s="393">
        <f t="shared" si="22"/>
        <v>0</v>
      </c>
      <c r="I14" s="391">
        <f>IF(J$7="EXTENSION YEAR",0,IF(Summary!$D$5&gt;=I$61,'Salary Detail'!H14,0))</f>
        <v>0</v>
      </c>
      <c r="J14" s="394"/>
      <c r="K14" s="393">
        <f t="shared" si="23"/>
        <v>0</v>
      </c>
      <c r="L14" s="391">
        <f>IF(M$7="EXTENSION YEAR",0,IF(Summary!$D$5&gt;=L$61,'Salary Detail'!K14,0))</f>
        <v>0</v>
      </c>
      <c r="M14" s="394"/>
      <c r="N14" s="393">
        <f t="shared" si="24"/>
        <v>0</v>
      </c>
      <c r="O14" s="391">
        <f>IF(P$7="EXTENSION YEAR",0,IF(Summary!$D$5&gt;=O$61,'Salary Detail'!N14,0))</f>
        <v>0</v>
      </c>
      <c r="P14" s="394"/>
      <c r="Q14" s="393">
        <f t="shared" si="25"/>
        <v>0</v>
      </c>
      <c r="R14" s="391">
        <f>IF(S$7="EXTENSION YEAR",0,IF(Summary!$D$5&gt;=R$61,'Salary Detail'!Q14,0))</f>
        <v>0</v>
      </c>
      <c r="S14" s="394"/>
      <c r="T14" s="395">
        <f t="shared" si="26"/>
        <v>0</v>
      </c>
      <c r="U14" s="396">
        <f>IF(V$7="EXTENSION YEAR",0,IF(Summary!$D$5&gt;=U$61,'Salary Detail'!T14,0))</f>
        <v>0</v>
      </c>
      <c r="V14" s="397"/>
      <c r="W14" s="395">
        <f t="shared" si="27"/>
        <v>0</v>
      </c>
      <c r="X14" s="396">
        <f>IF(Y$7="EXTENSION YEAR",0,IF(Summary!$D$5&gt;=X$61,'Salary Detail'!W14,0))</f>
        <v>0</v>
      </c>
      <c r="Y14" s="397"/>
      <c r="Z14" s="395">
        <f t="shared" si="28"/>
        <v>0</v>
      </c>
      <c r="AA14" s="396">
        <f>IF(AB$7="EXTENSION YEAR",0,IF(Summary!$D$5&gt;=AA$61,'Salary Detail'!Z14,0))</f>
        <v>0</v>
      </c>
      <c r="AB14" s="397"/>
      <c r="AC14" s="395">
        <f t="shared" si="29"/>
        <v>0</v>
      </c>
      <c r="AD14" s="396">
        <f>IF(AE$7="EXTENSION YEAR",0,IF(Summary!$D$5&gt;=AD$61,'Salary Detail'!AC14,0))</f>
        <v>0</v>
      </c>
      <c r="AE14" s="397"/>
      <c r="AF14" s="395">
        <f t="shared" si="30"/>
        <v>0</v>
      </c>
      <c r="AG14" s="396">
        <f>IF(AH$7="EXTENSION YEAR",0,IF(Summary!$D$5&gt;=AG$61,'Salary Detail'!AF14,0))</f>
        <v>0</v>
      </c>
      <c r="AH14" s="397"/>
      <c r="AI14" s="395">
        <f t="shared" si="31"/>
        <v>0</v>
      </c>
      <c r="AJ14" s="398">
        <f t="shared" si="32"/>
        <v>0</v>
      </c>
      <c r="AK14" s="399">
        <f t="shared" si="32"/>
        <v>0</v>
      </c>
      <c r="AL14" s="400">
        <f t="shared" si="33"/>
        <v>0</v>
      </c>
      <c r="AM14" s="401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300"/>
      <c r="BV14" s="300"/>
      <c r="BW14" s="300"/>
    </row>
    <row r="15" spans="1:75" s="403" customFormat="1" ht="20.100000000000001" customHeight="1">
      <c r="A15" s="258"/>
      <c r="B15" s="262"/>
      <c r="C15" s="260"/>
      <c r="D15" s="261"/>
      <c r="E15" s="390">
        <f t="shared" si="21"/>
        <v>0</v>
      </c>
      <c r="F15" s="391">
        <f t="shared" si="20"/>
        <v>0</v>
      </c>
      <c r="G15" s="392"/>
      <c r="H15" s="393">
        <f t="shared" si="22"/>
        <v>0</v>
      </c>
      <c r="I15" s="391">
        <f>IF(J$7="EXTENSION YEAR",0,IF(Summary!$D$5&gt;=I$61,'Salary Detail'!H15,0))</f>
        <v>0</v>
      </c>
      <c r="J15" s="394"/>
      <c r="K15" s="393">
        <f t="shared" si="23"/>
        <v>0</v>
      </c>
      <c r="L15" s="391">
        <f>IF(M$7="EXTENSION YEAR",0,IF(Summary!$D$5&gt;=L$61,'Salary Detail'!K15,0))</f>
        <v>0</v>
      </c>
      <c r="M15" s="394"/>
      <c r="N15" s="393">
        <f t="shared" si="24"/>
        <v>0</v>
      </c>
      <c r="O15" s="391">
        <f>IF(P$7="EXTENSION YEAR",0,IF(Summary!$D$5&gt;=O$61,'Salary Detail'!N15,0))</f>
        <v>0</v>
      </c>
      <c r="P15" s="394"/>
      <c r="Q15" s="393">
        <f t="shared" si="25"/>
        <v>0</v>
      </c>
      <c r="R15" s="391">
        <f>IF(S$7="EXTENSION YEAR",0,IF(Summary!$D$5&gt;=R$61,'Salary Detail'!Q15,0))</f>
        <v>0</v>
      </c>
      <c r="S15" s="394"/>
      <c r="T15" s="395">
        <f t="shared" si="26"/>
        <v>0</v>
      </c>
      <c r="U15" s="396">
        <f>IF(V$7="EXTENSION YEAR",0,IF(Summary!$D$5&gt;=U$61,'Salary Detail'!T15,0))</f>
        <v>0</v>
      </c>
      <c r="V15" s="397"/>
      <c r="W15" s="395">
        <f t="shared" si="27"/>
        <v>0</v>
      </c>
      <c r="X15" s="396">
        <f>IF(Y$7="EXTENSION YEAR",0,IF(Summary!$D$5&gt;=X$61,'Salary Detail'!W15,0))</f>
        <v>0</v>
      </c>
      <c r="Y15" s="397"/>
      <c r="Z15" s="395">
        <f t="shared" si="28"/>
        <v>0</v>
      </c>
      <c r="AA15" s="396">
        <f>IF(AB$7="EXTENSION YEAR",0,IF(Summary!$D$5&gt;=AA$61,'Salary Detail'!Z15,0))</f>
        <v>0</v>
      </c>
      <c r="AB15" s="397"/>
      <c r="AC15" s="395">
        <f t="shared" si="29"/>
        <v>0</v>
      </c>
      <c r="AD15" s="396">
        <f>IF(AE$7="EXTENSION YEAR",0,IF(Summary!$D$5&gt;=AD$61,'Salary Detail'!AC15,0))</f>
        <v>0</v>
      </c>
      <c r="AE15" s="397"/>
      <c r="AF15" s="395">
        <f t="shared" si="30"/>
        <v>0</v>
      </c>
      <c r="AG15" s="396">
        <f>IF(AH$7="EXTENSION YEAR",0,IF(Summary!$D$5&gt;=AG$61,'Salary Detail'!AF15,0))</f>
        <v>0</v>
      </c>
      <c r="AH15" s="397"/>
      <c r="AI15" s="395">
        <f t="shared" si="31"/>
        <v>0</v>
      </c>
      <c r="AJ15" s="398">
        <f t="shared" si="32"/>
        <v>0</v>
      </c>
      <c r="AK15" s="399">
        <f t="shared" si="32"/>
        <v>0</v>
      </c>
      <c r="AL15" s="400">
        <f t="shared" si="33"/>
        <v>0</v>
      </c>
      <c r="AM15" s="404"/>
      <c r="AN15" s="282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</row>
    <row r="16" spans="1:75" s="403" customFormat="1" ht="20.100000000000001" customHeight="1">
      <c r="A16" s="258"/>
      <c r="B16" s="259"/>
      <c r="C16" s="260"/>
      <c r="D16" s="261"/>
      <c r="E16" s="390">
        <f t="shared" si="21"/>
        <v>0</v>
      </c>
      <c r="F16" s="391">
        <f>$B16*$E16</f>
        <v>0</v>
      </c>
      <c r="G16" s="392"/>
      <c r="H16" s="393">
        <f t="shared" si="22"/>
        <v>0</v>
      </c>
      <c r="I16" s="391">
        <f>IF(J$7="EXTENSION YEAR",0,IF(Summary!$D$5&gt;=I$61,'Salary Detail'!H16,0))</f>
        <v>0</v>
      </c>
      <c r="J16" s="394"/>
      <c r="K16" s="393">
        <f t="shared" si="23"/>
        <v>0</v>
      </c>
      <c r="L16" s="391">
        <f>IF(M$7="EXTENSION YEAR",0,IF(Summary!$D$5&gt;=L$61,'Salary Detail'!K16,0))</f>
        <v>0</v>
      </c>
      <c r="M16" s="394"/>
      <c r="N16" s="393">
        <f t="shared" si="24"/>
        <v>0</v>
      </c>
      <c r="O16" s="391">
        <f>IF(P$7="EXTENSION YEAR",0,IF(Summary!$D$5&gt;=O$61,'Salary Detail'!N16,0))</f>
        <v>0</v>
      </c>
      <c r="P16" s="394"/>
      <c r="Q16" s="393">
        <f t="shared" si="25"/>
        <v>0</v>
      </c>
      <c r="R16" s="391">
        <f>IF(S$7="EXTENSION YEAR",0,IF(Summary!$D$5&gt;=R$61,'Salary Detail'!Q16,0))</f>
        <v>0</v>
      </c>
      <c r="S16" s="394"/>
      <c r="T16" s="395">
        <f t="shared" si="26"/>
        <v>0</v>
      </c>
      <c r="U16" s="396">
        <f>IF(V$7="EXTENSION YEAR",0,IF(Summary!$D$5&gt;=U$61,'Salary Detail'!T16,0))</f>
        <v>0</v>
      </c>
      <c r="V16" s="397"/>
      <c r="W16" s="395">
        <f t="shared" si="27"/>
        <v>0</v>
      </c>
      <c r="X16" s="396">
        <f>IF(Y$7="EXTENSION YEAR",0,IF(Summary!$D$5&gt;=X$61,'Salary Detail'!W16,0))</f>
        <v>0</v>
      </c>
      <c r="Y16" s="397"/>
      <c r="Z16" s="395">
        <f t="shared" si="28"/>
        <v>0</v>
      </c>
      <c r="AA16" s="396">
        <f>IF(AB$7="EXTENSION YEAR",0,IF(Summary!$D$5&gt;=AA$61,'Salary Detail'!Z16,0))</f>
        <v>0</v>
      </c>
      <c r="AB16" s="397"/>
      <c r="AC16" s="395">
        <f t="shared" si="29"/>
        <v>0</v>
      </c>
      <c r="AD16" s="396">
        <f>IF(AE$7="EXTENSION YEAR",0,IF(Summary!$D$5&gt;=AD$61,'Salary Detail'!AC16,0))</f>
        <v>0</v>
      </c>
      <c r="AE16" s="397"/>
      <c r="AF16" s="395">
        <f t="shared" si="30"/>
        <v>0</v>
      </c>
      <c r="AG16" s="396">
        <f>IF(AH$7="EXTENSION YEAR",0,IF(Summary!$D$5&gt;=AG$61,'Salary Detail'!AF16,0))</f>
        <v>0</v>
      </c>
      <c r="AH16" s="397"/>
      <c r="AI16" s="395">
        <f t="shared" si="31"/>
        <v>0</v>
      </c>
      <c r="AJ16" s="398">
        <f t="shared" si="32"/>
        <v>0</v>
      </c>
      <c r="AK16" s="399">
        <f t="shared" si="32"/>
        <v>0</v>
      </c>
      <c r="AL16" s="400">
        <f t="shared" si="33"/>
        <v>0</v>
      </c>
      <c r="AM16" s="404"/>
      <c r="AN16" s="282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</row>
    <row r="17" spans="1:75" s="402" customFormat="1" ht="20.100000000000001" customHeight="1">
      <c r="A17" s="258"/>
      <c r="B17" s="259"/>
      <c r="C17" s="260"/>
      <c r="D17" s="261"/>
      <c r="E17" s="390">
        <f t="shared" si="21"/>
        <v>0</v>
      </c>
      <c r="F17" s="391">
        <f t="shared" si="20"/>
        <v>0</v>
      </c>
      <c r="G17" s="392"/>
      <c r="H17" s="393">
        <f t="shared" si="22"/>
        <v>0</v>
      </c>
      <c r="I17" s="391">
        <f>IF(J$7="EXTENSION YEAR",0,IF(Summary!$D$5&gt;=I$61,'Salary Detail'!H17,0))</f>
        <v>0</v>
      </c>
      <c r="J17" s="394"/>
      <c r="K17" s="393">
        <f t="shared" si="23"/>
        <v>0</v>
      </c>
      <c r="L17" s="391">
        <f>IF(M$7="EXTENSION YEAR",0,IF(Summary!$D$5&gt;=L$61,'Salary Detail'!K17,0))</f>
        <v>0</v>
      </c>
      <c r="M17" s="394"/>
      <c r="N17" s="393">
        <f t="shared" si="24"/>
        <v>0</v>
      </c>
      <c r="O17" s="391">
        <f>IF(P$7="EXTENSION YEAR",0,IF(Summary!$D$5&gt;=O$61,'Salary Detail'!N17,0))</f>
        <v>0</v>
      </c>
      <c r="P17" s="394"/>
      <c r="Q17" s="393">
        <f t="shared" si="25"/>
        <v>0</v>
      </c>
      <c r="R17" s="391">
        <f>IF(S$7="EXTENSION YEAR",0,IF(Summary!$D$5&gt;=R$61,'Salary Detail'!Q17,0))</f>
        <v>0</v>
      </c>
      <c r="S17" s="394"/>
      <c r="T17" s="395">
        <f t="shared" si="26"/>
        <v>0</v>
      </c>
      <c r="U17" s="396">
        <f>IF(V$7="EXTENSION YEAR",0,IF(Summary!$D$5&gt;=U$61,'Salary Detail'!T17,0))</f>
        <v>0</v>
      </c>
      <c r="V17" s="397"/>
      <c r="W17" s="395">
        <f t="shared" si="27"/>
        <v>0</v>
      </c>
      <c r="X17" s="396">
        <f>IF(Y$7="EXTENSION YEAR",0,IF(Summary!$D$5&gt;=X$61,'Salary Detail'!W17,0))</f>
        <v>0</v>
      </c>
      <c r="Y17" s="397"/>
      <c r="Z17" s="395">
        <f t="shared" si="28"/>
        <v>0</v>
      </c>
      <c r="AA17" s="396">
        <f>IF(AB$7="EXTENSION YEAR",0,IF(Summary!$D$5&gt;=AA$61,'Salary Detail'!Z17,0))</f>
        <v>0</v>
      </c>
      <c r="AB17" s="397"/>
      <c r="AC17" s="395">
        <f t="shared" si="29"/>
        <v>0</v>
      </c>
      <c r="AD17" s="396">
        <f>IF(AE$7="EXTENSION YEAR",0,IF(Summary!$D$5&gt;=AD$61,'Salary Detail'!AC17,0))</f>
        <v>0</v>
      </c>
      <c r="AE17" s="397"/>
      <c r="AF17" s="395">
        <f t="shared" si="30"/>
        <v>0</v>
      </c>
      <c r="AG17" s="396">
        <f>IF(AH$7="EXTENSION YEAR",0,IF(Summary!$D$5&gt;=AG$61,'Salary Detail'!AF17,0))</f>
        <v>0</v>
      </c>
      <c r="AH17" s="397"/>
      <c r="AI17" s="395">
        <f t="shared" si="31"/>
        <v>0</v>
      </c>
      <c r="AJ17" s="398">
        <f t="shared" si="32"/>
        <v>0</v>
      </c>
      <c r="AK17" s="399">
        <f t="shared" si="32"/>
        <v>0</v>
      </c>
      <c r="AL17" s="400">
        <f t="shared" si="33"/>
        <v>0</v>
      </c>
      <c r="AM17" s="405"/>
      <c r="AN17" s="406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00"/>
      <c r="BT17" s="300"/>
      <c r="BU17" s="300"/>
      <c r="BV17" s="300"/>
      <c r="BW17" s="300"/>
    </row>
    <row r="18" spans="1:75" s="403" customFormat="1" ht="20.100000000000001" customHeight="1">
      <c r="A18" s="258"/>
      <c r="B18" s="259"/>
      <c r="C18" s="260"/>
      <c r="D18" s="261"/>
      <c r="E18" s="390">
        <f t="shared" ref="E18:E31" si="34">D18*C18</f>
        <v>0</v>
      </c>
      <c r="F18" s="391">
        <f t="shared" si="20"/>
        <v>0</v>
      </c>
      <c r="G18" s="392"/>
      <c r="H18" s="393">
        <f t="shared" ref="H18:H31" si="35">F18+G18</f>
        <v>0</v>
      </c>
      <c r="I18" s="391">
        <f>IF(J$7="EXTENSION YEAR",0,IF(Summary!$D$5&gt;=I$61,'Salary Detail'!H18,0))</f>
        <v>0</v>
      </c>
      <c r="J18" s="394"/>
      <c r="K18" s="393">
        <f t="shared" ref="K18:K31" si="36">I18+J18</f>
        <v>0</v>
      </c>
      <c r="L18" s="391">
        <f>IF(M$7="EXTENSION YEAR",0,IF(Summary!$D$5&gt;=L$61,'Salary Detail'!K18,0))</f>
        <v>0</v>
      </c>
      <c r="M18" s="394"/>
      <c r="N18" s="393">
        <f t="shared" ref="N18:N31" si="37">L18+M18</f>
        <v>0</v>
      </c>
      <c r="O18" s="391">
        <f>IF(P$7="EXTENSION YEAR",0,IF(Summary!$D$5&gt;=O$61,'Salary Detail'!N18,0))</f>
        <v>0</v>
      </c>
      <c r="P18" s="394"/>
      <c r="Q18" s="393">
        <f t="shared" ref="Q18:Q31" si="38">O18+P18</f>
        <v>0</v>
      </c>
      <c r="R18" s="391">
        <f>IF(S$7="EXTENSION YEAR",0,IF(Summary!$D$5&gt;=R$61,'Salary Detail'!Q18,0))</f>
        <v>0</v>
      </c>
      <c r="S18" s="394"/>
      <c r="T18" s="395">
        <f t="shared" ref="T18:T31" si="39">R18+S18</f>
        <v>0</v>
      </c>
      <c r="U18" s="396">
        <f>IF(V$7="EXTENSION YEAR",0,IF(Summary!$D$5&gt;=U$61,'Salary Detail'!T18,0))</f>
        <v>0</v>
      </c>
      <c r="V18" s="397"/>
      <c r="W18" s="395">
        <f t="shared" ref="W18:W31" si="40">U18+V18</f>
        <v>0</v>
      </c>
      <c r="X18" s="396">
        <f>IF(Y$7="EXTENSION YEAR",0,IF(Summary!$D$5&gt;=X$61,'Salary Detail'!W18,0))</f>
        <v>0</v>
      </c>
      <c r="Y18" s="397"/>
      <c r="Z18" s="395">
        <f t="shared" ref="Z18:Z31" si="41">X18+Y18</f>
        <v>0</v>
      </c>
      <c r="AA18" s="396">
        <f>IF(AB$7="EXTENSION YEAR",0,IF(Summary!$D$5&gt;=AA$61,'Salary Detail'!Z18,0))</f>
        <v>0</v>
      </c>
      <c r="AB18" s="397"/>
      <c r="AC18" s="395">
        <f t="shared" ref="AC18:AC31" si="42">AA18+AB18</f>
        <v>0</v>
      </c>
      <c r="AD18" s="396">
        <f>IF(AE$7="EXTENSION YEAR",0,IF(Summary!$D$5&gt;=AD$61,'Salary Detail'!AC18,0))</f>
        <v>0</v>
      </c>
      <c r="AE18" s="397"/>
      <c r="AF18" s="395">
        <f t="shared" ref="AF18:AF31" si="43">AD18+AE18</f>
        <v>0</v>
      </c>
      <c r="AG18" s="396">
        <f>IF(AH$7="EXTENSION YEAR",0,IF(Summary!$D$5&gt;=AG$61,'Salary Detail'!AF18,0))</f>
        <v>0</v>
      </c>
      <c r="AH18" s="397"/>
      <c r="AI18" s="395">
        <f t="shared" ref="AI18:AI31" si="44">AG18+AH18</f>
        <v>0</v>
      </c>
      <c r="AJ18" s="398">
        <f t="shared" ref="AJ18:AJ31" si="45">SUM(F18,I18,L18,O18,R18,U18,X18,AA18,AD18,AG18)</f>
        <v>0</v>
      </c>
      <c r="AK18" s="399"/>
      <c r="AL18" s="400"/>
      <c r="AM18" s="405"/>
      <c r="AN18" s="406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0"/>
      <c r="BA18" s="300"/>
      <c r="BB18" s="300"/>
      <c r="BC18" s="300"/>
      <c r="BD18" s="300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300"/>
      <c r="BW18" s="300"/>
    </row>
    <row r="19" spans="1:75" s="403" customFormat="1" ht="20.100000000000001" customHeight="1">
      <c r="A19" s="258"/>
      <c r="B19" s="259"/>
      <c r="C19" s="260"/>
      <c r="D19" s="261"/>
      <c r="E19" s="390">
        <f t="shared" si="34"/>
        <v>0</v>
      </c>
      <c r="F19" s="391">
        <f t="shared" si="20"/>
        <v>0</v>
      </c>
      <c r="G19" s="392"/>
      <c r="H19" s="393">
        <f t="shared" si="35"/>
        <v>0</v>
      </c>
      <c r="I19" s="391">
        <f>IF(J$7="EXTENSION YEAR",0,IF(Summary!$D$5&gt;=I$61,'Salary Detail'!H19,0))</f>
        <v>0</v>
      </c>
      <c r="J19" s="394"/>
      <c r="K19" s="393">
        <f t="shared" si="36"/>
        <v>0</v>
      </c>
      <c r="L19" s="391">
        <f>IF(M$7="EXTENSION YEAR",0,IF(Summary!$D$5&gt;=L$61,'Salary Detail'!K19,0))</f>
        <v>0</v>
      </c>
      <c r="M19" s="394"/>
      <c r="N19" s="393">
        <f t="shared" si="37"/>
        <v>0</v>
      </c>
      <c r="O19" s="391">
        <f>IF(P$7="EXTENSION YEAR",0,IF(Summary!$D$5&gt;=O$61,'Salary Detail'!N19,0))</f>
        <v>0</v>
      </c>
      <c r="P19" s="394"/>
      <c r="Q19" s="393">
        <f t="shared" si="38"/>
        <v>0</v>
      </c>
      <c r="R19" s="391">
        <f>IF(S$7="EXTENSION YEAR",0,IF(Summary!$D$5&gt;=R$61,'Salary Detail'!Q19,0))</f>
        <v>0</v>
      </c>
      <c r="S19" s="394"/>
      <c r="T19" s="395">
        <f t="shared" si="39"/>
        <v>0</v>
      </c>
      <c r="U19" s="396">
        <f>IF(V$7="EXTENSION YEAR",0,IF(Summary!$D$5&gt;=U$61,'Salary Detail'!T19,0))</f>
        <v>0</v>
      </c>
      <c r="V19" s="397"/>
      <c r="W19" s="395">
        <f t="shared" si="40"/>
        <v>0</v>
      </c>
      <c r="X19" s="396">
        <f>IF(Y$7="EXTENSION YEAR",0,IF(Summary!$D$5&gt;=X$61,'Salary Detail'!W19,0))</f>
        <v>0</v>
      </c>
      <c r="Y19" s="397"/>
      <c r="Z19" s="395">
        <f t="shared" si="41"/>
        <v>0</v>
      </c>
      <c r="AA19" s="396">
        <f>IF(AB$7="EXTENSION YEAR",0,IF(Summary!$D$5&gt;=AA$61,'Salary Detail'!Z19,0))</f>
        <v>0</v>
      </c>
      <c r="AB19" s="397"/>
      <c r="AC19" s="395">
        <f t="shared" si="42"/>
        <v>0</v>
      </c>
      <c r="AD19" s="396">
        <f>IF(AE$7="EXTENSION YEAR",0,IF(Summary!$D$5&gt;=AD$61,'Salary Detail'!AC19,0))</f>
        <v>0</v>
      </c>
      <c r="AE19" s="397"/>
      <c r="AF19" s="395">
        <f t="shared" si="43"/>
        <v>0</v>
      </c>
      <c r="AG19" s="396">
        <f>IF(AH$7="EXTENSION YEAR",0,IF(Summary!$D$5&gt;=AG$61,'Salary Detail'!AF19,0))</f>
        <v>0</v>
      </c>
      <c r="AH19" s="397"/>
      <c r="AI19" s="395">
        <f t="shared" si="44"/>
        <v>0</v>
      </c>
      <c r="AJ19" s="398">
        <f t="shared" si="45"/>
        <v>0</v>
      </c>
      <c r="AK19" s="399"/>
      <c r="AL19" s="400"/>
      <c r="AM19" s="405"/>
      <c r="AN19" s="406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</row>
    <row r="20" spans="1:75" s="403" customFormat="1" ht="20.100000000000001" customHeight="1">
      <c r="A20" s="258"/>
      <c r="B20" s="259"/>
      <c r="C20" s="260"/>
      <c r="D20" s="261"/>
      <c r="E20" s="390">
        <f t="shared" si="34"/>
        <v>0</v>
      </c>
      <c r="F20" s="391">
        <f t="shared" si="20"/>
        <v>0</v>
      </c>
      <c r="G20" s="392"/>
      <c r="H20" s="393">
        <f t="shared" si="35"/>
        <v>0</v>
      </c>
      <c r="I20" s="391">
        <f>IF(J$7="EXTENSION YEAR",0,IF(Summary!$D$5&gt;=I$61,'Salary Detail'!H20,0))</f>
        <v>0</v>
      </c>
      <c r="J20" s="394"/>
      <c r="K20" s="393">
        <f t="shared" si="36"/>
        <v>0</v>
      </c>
      <c r="L20" s="391">
        <f>IF(M$7="EXTENSION YEAR",0,IF(Summary!$D$5&gt;=L$61,'Salary Detail'!K20,0))</f>
        <v>0</v>
      </c>
      <c r="M20" s="394"/>
      <c r="N20" s="393">
        <f t="shared" si="37"/>
        <v>0</v>
      </c>
      <c r="O20" s="391">
        <f>IF(P$7="EXTENSION YEAR",0,IF(Summary!$D$5&gt;=O$61,'Salary Detail'!N20,0))</f>
        <v>0</v>
      </c>
      <c r="P20" s="394"/>
      <c r="Q20" s="393">
        <f t="shared" si="38"/>
        <v>0</v>
      </c>
      <c r="R20" s="391">
        <f>IF(S$7="EXTENSION YEAR",0,IF(Summary!$D$5&gt;=R$61,'Salary Detail'!Q20,0))</f>
        <v>0</v>
      </c>
      <c r="S20" s="394"/>
      <c r="T20" s="395">
        <f t="shared" si="39"/>
        <v>0</v>
      </c>
      <c r="U20" s="396">
        <f>IF(V$7="EXTENSION YEAR",0,IF(Summary!$D$5&gt;=U$61,'Salary Detail'!T20,0))</f>
        <v>0</v>
      </c>
      <c r="V20" s="397"/>
      <c r="W20" s="395">
        <f t="shared" si="40"/>
        <v>0</v>
      </c>
      <c r="X20" s="396">
        <f>IF(Y$7="EXTENSION YEAR",0,IF(Summary!$D$5&gt;=X$61,'Salary Detail'!W20,0))</f>
        <v>0</v>
      </c>
      <c r="Y20" s="397"/>
      <c r="Z20" s="395">
        <f t="shared" si="41"/>
        <v>0</v>
      </c>
      <c r="AA20" s="396">
        <f>IF(AB$7="EXTENSION YEAR",0,IF(Summary!$D$5&gt;=AA$61,'Salary Detail'!Z20,0))</f>
        <v>0</v>
      </c>
      <c r="AB20" s="397"/>
      <c r="AC20" s="395">
        <f t="shared" si="42"/>
        <v>0</v>
      </c>
      <c r="AD20" s="396">
        <f>IF(AE$7="EXTENSION YEAR",0,IF(Summary!$D$5&gt;=AD$61,'Salary Detail'!AC20,0))</f>
        <v>0</v>
      </c>
      <c r="AE20" s="397"/>
      <c r="AF20" s="395">
        <f t="shared" si="43"/>
        <v>0</v>
      </c>
      <c r="AG20" s="396">
        <f>IF(AH$7="EXTENSION YEAR",0,IF(Summary!$D$5&gt;=AG$61,'Salary Detail'!AF20,0))</f>
        <v>0</v>
      </c>
      <c r="AH20" s="397"/>
      <c r="AI20" s="395">
        <f t="shared" si="44"/>
        <v>0</v>
      </c>
      <c r="AJ20" s="398">
        <f t="shared" si="45"/>
        <v>0</v>
      </c>
      <c r="AK20" s="399"/>
      <c r="AL20" s="400"/>
      <c r="AM20" s="405"/>
      <c r="AN20" s="406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0"/>
      <c r="BA20" s="300"/>
      <c r="BB20" s="300"/>
      <c r="BC20" s="300"/>
      <c r="BD20" s="300"/>
      <c r="BE20" s="30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00"/>
      <c r="BT20" s="300"/>
      <c r="BU20" s="300"/>
      <c r="BV20" s="300"/>
      <c r="BW20" s="300"/>
    </row>
    <row r="21" spans="1:75" s="403" customFormat="1" ht="20.100000000000001" customHeight="1">
      <c r="A21" s="258"/>
      <c r="B21" s="259"/>
      <c r="C21" s="260"/>
      <c r="D21" s="261"/>
      <c r="E21" s="390">
        <f t="shared" si="34"/>
        <v>0</v>
      </c>
      <c r="F21" s="391">
        <f t="shared" si="20"/>
        <v>0</v>
      </c>
      <c r="G21" s="392"/>
      <c r="H21" s="393">
        <f t="shared" si="35"/>
        <v>0</v>
      </c>
      <c r="I21" s="391">
        <f>IF(J$7="EXTENSION YEAR",0,IF(Summary!$D$5&gt;=I$61,'Salary Detail'!H21,0))</f>
        <v>0</v>
      </c>
      <c r="J21" s="394"/>
      <c r="K21" s="393">
        <f t="shared" si="36"/>
        <v>0</v>
      </c>
      <c r="L21" s="391">
        <f>IF(M$7="EXTENSION YEAR",0,IF(Summary!$D$5&gt;=L$61,'Salary Detail'!K21,0))</f>
        <v>0</v>
      </c>
      <c r="M21" s="394"/>
      <c r="N21" s="393">
        <f t="shared" si="37"/>
        <v>0</v>
      </c>
      <c r="O21" s="391">
        <f>IF(P$7="EXTENSION YEAR",0,IF(Summary!$D$5&gt;=O$61,'Salary Detail'!N21,0))</f>
        <v>0</v>
      </c>
      <c r="P21" s="394"/>
      <c r="Q21" s="393">
        <f t="shared" si="38"/>
        <v>0</v>
      </c>
      <c r="R21" s="391">
        <f>IF(S$7="EXTENSION YEAR",0,IF(Summary!$D$5&gt;=R$61,'Salary Detail'!Q21,0))</f>
        <v>0</v>
      </c>
      <c r="S21" s="394"/>
      <c r="T21" s="395">
        <f t="shared" si="39"/>
        <v>0</v>
      </c>
      <c r="U21" s="396">
        <f>IF(V$7="EXTENSION YEAR",0,IF(Summary!$D$5&gt;=U$61,'Salary Detail'!T21,0))</f>
        <v>0</v>
      </c>
      <c r="V21" s="397"/>
      <c r="W21" s="395">
        <f t="shared" si="40"/>
        <v>0</v>
      </c>
      <c r="X21" s="396">
        <f>IF(Y$7="EXTENSION YEAR",0,IF(Summary!$D$5&gt;=X$61,'Salary Detail'!W21,0))</f>
        <v>0</v>
      </c>
      <c r="Y21" s="397"/>
      <c r="Z21" s="395">
        <f t="shared" si="41"/>
        <v>0</v>
      </c>
      <c r="AA21" s="396">
        <f>IF(AB$7="EXTENSION YEAR",0,IF(Summary!$D$5&gt;=AA$61,'Salary Detail'!Z21,0))</f>
        <v>0</v>
      </c>
      <c r="AB21" s="397"/>
      <c r="AC21" s="395">
        <f t="shared" si="42"/>
        <v>0</v>
      </c>
      <c r="AD21" s="396">
        <f>IF(AE$7="EXTENSION YEAR",0,IF(Summary!$D$5&gt;=AD$61,'Salary Detail'!AC21,0))</f>
        <v>0</v>
      </c>
      <c r="AE21" s="397"/>
      <c r="AF21" s="395">
        <f t="shared" si="43"/>
        <v>0</v>
      </c>
      <c r="AG21" s="396">
        <f>IF(AH$7="EXTENSION YEAR",0,IF(Summary!$D$5&gt;=AG$61,'Salary Detail'!AF21,0))</f>
        <v>0</v>
      </c>
      <c r="AH21" s="397"/>
      <c r="AI21" s="395">
        <f t="shared" si="44"/>
        <v>0</v>
      </c>
      <c r="AJ21" s="398">
        <f t="shared" si="45"/>
        <v>0</v>
      </c>
      <c r="AK21" s="399"/>
      <c r="AL21" s="400"/>
      <c r="AM21" s="405"/>
      <c r="AN21" s="406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</row>
    <row r="22" spans="1:75" s="403" customFormat="1" ht="20.100000000000001" customHeight="1">
      <c r="A22" s="258"/>
      <c r="B22" s="259"/>
      <c r="C22" s="260"/>
      <c r="D22" s="261"/>
      <c r="E22" s="390">
        <f t="shared" si="34"/>
        <v>0</v>
      </c>
      <c r="F22" s="391">
        <f t="shared" si="20"/>
        <v>0</v>
      </c>
      <c r="G22" s="392"/>
      <c r="H22" s="393">
        <f t="shared" si="35"/>
        <v>0</v>
      </c>
      <c r="I22" s="391">
        <f>IF(J$7="EXTENSION YEAR",0,IF(Summary!$D$5&gt;=I$61,'Salary Detail'!H22,0))</f>
        <v>0</v>
      </c>
      <c r="J22" s="394"/>
      <c r="K22" s="393">
        <f t="shared" si="36"/>
        <v>0</v>
      </c>
      <c r="L22" s="391">
        <f>IF(M$7="EXTENSION YEAR",0,IF(Summary!$D$5&gt;=L$61,'Salary Detail'!K22,0))</f>
        <v>0</v>
      </c>
      <c r="M22" s="394"/>
      <c r="N22" s="393">
        <f t="shared" si="37"/>
        <v>0</v>
      </c>
      <c r="O22" s="391">
        <f>IF(P$7="EXTENSION YEAR",0,IF(Summary!$D$5&gt;=O$61,'Salary Detail'!N22,0))</f>
        <v>0</v>
      </c>
      <c r="P22" s="394"/>
      <c r="Q22" s="393">
        <f t="shared" si="38"/>
        <v>0</v>
      </c>
      <c r="R22" s="391">
        <f>IF(S$7="EXTENSION YEAR",0,IF(Summary!$D$5&gt;=R$61,'Salary Detail'!Q22,0))</f>
        <v>0</v>
      </c>
      <c r="S22" s="394"/>
      <c r="T22" s="395">
        <f t="shared" si="39"/>
        <v>0</v>
      </c>
      <c r="U22" s="396">
        <f>IF(V$7="EXTENSION YEAR",0,IF(Summary!$D$5&gt;=U$61,'Salary Detail'!T22,0))</f>
        <v>0</v>
      </c>
      <c r="V22" s="397"/>
      <c r="W22" s="395">
        <f t="shared" si="40"/>
        <v>0</v>
      </c>
      <c r="X22" s="396">
        <f>IF(Y$7="EXTENSION YEAR",0,IF(Summary!$D$5&gt;=X$61,'Salary Detail'!W22,0))</f>
        <v>0</v>
      </c>
      <c r="Y22" s="397"/>
      <c r="Z22" s="395">
        <f t="shared" si="41"/>
        <v>0</v>
      </c>
      <c r="AA22" s="396">
        <f>IF(AB$7="EXTENSION YEAR",0,IF(Summary!$D$5&gt;=AA$61,'Salary Detail'!Z22,0))</f>
        <v>0</v>
      </c>
      <c r="AB22" s="397"/>
      <c r="AC22" s="395">
        <f t="shared" si="42"/>
        <v>0</v>
      </c>
      <c r="AD22" s="396">
        <f>IF(AE$7="EXTENSION YEAR",0,IF(Summary!$D$5&gt;=AD$61,'Salary Detail'!AC22,0))</f>
        <v>0</v>
      </c>
      <c r="AE22" s="397"/>
      <c r="AF22" s="395">
        <f t="shared" si="43"/>
        <v>0</v>
      </c>
      <c r="AG22" s="396">
        <f>IF(AH$7="EXTENSION YEAR",0,IF(Summary!$D$5&gt;=AG$61,'Salary Detail'!AF22,0))</f>
        <v>0</v>
      </c>
      <c r="AH22" s="397"/>
      <c r="AI22" s="395">
        <f t="shared" si="44"/>
        <v>0</v>
      </c>
      <c r="AJ22" s="398">
        <f t="shared" si="45"/>
        <v>0</v>
      </c>
      <c r="AK22" s="399"/>
      <c r="AL22" s="400"/>
      <c r="AM22" s="405"/>
      <c r="AN22" s="406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</row>
    <row r="23" spans="1:75" s="403" customFormat="1" ht="20.100000000000001" customHeight="1">
      <c r="A23" s="258"/>
      <c r="B23" s="259"/>
      <c r="C23" s="260"/>
      <c r="D23" s="261"/>
      <c r="E23" s="390">
        <f t="shared" si="34"/>
        <v>0</v>
      </c>
      <c r="F23" s="391">
        <f t="shared" si="20"/>
        <v>0</v>
      </c>
      <c r="G23" s="392"/>
      <c r="H23" s="393">
        <f t="shared" si="35"/>
        <v>0</v>
      </c>
      <c r="I23" s="391">
        <f>IF(J$7="EXTENSION YEAR",0,IF(Summary!$D$5&gt;=I$61,'Salary Detail'!H23,0))</f>
        <v>0</v>
      </c>
      <c r="J23" s="394"/>
      <c r="K23" s="393">
        <f t="shared" si="36"/>
        <v>0</v>
      </c>
      <c r="L23" s="391">
        <f>IF(M$7="EXTENSION YEAR",0,IF(Summary!$D$5&gt;=L$61,'Salary Detail'!K23,0))</f>
        <v>0</v>
      </c>
      <c r="M23" s="394"/>
      <c r="N23" s="393">
        <f t="shared" si="37"/>
        <v>0</v>
      </c>
      <c r="O23" s="391">
        <f>IF(P$7="EXTENSION YEAR",0,IF(Summary!$D$5&gt;=O$61,'Salary Detail'!N23,0))</f>
        <v>0</v>
      </c>
      <c r="P23" s="394"/>
      <c r="Q23" s="393">
        <f t="shared" si="38"/>
        <v>0</v>
      </c>
      <c r="R23" s="391">
        <f>IF(S$7="EXTENSION YEAR",0,IF(Summary!$D$5&gt;=R$61,'Salary Detail'!Q23,0))</f>
        <v>0</v>
      </c>
      <c r="S23" s="394"/>
      <c r="T23" s="395">
        <f t="shared" si="39"/>
        <v>0</v>
      </c>
      <c r="U23" s="396">
        <f>IF(V$7="EXTENSION YEAR",0,IF(Summary!$D$5&gt;=U$61,'Salary Detail'!T23,0))</f>
        <v>0</v>
      </c>
      <c r="V23" s="397"/>
      <c r="W23" s="395">
        <f t="shared" si="40"/>
        <v>0</v>
      </c>
      <c r="X23" s="396">
        <f>IF(Y$7="EXTENSION YEAR",0,IF(Summary!$D$5&gt;=X$61,'Salary Detail'!W23,0))</f>
        <v>0</v>
      </c>
      <c r="Y23" s="397"/>
      <c r="Z23" s="395">
        <f t="shared" si="41"/>
        <v>0</v>
      </c>
      <c r="AA23" s="396">
        <f>IF(AB$7="EXTENSION YEAR",0,IF(Summary!$D$5&gt;=AA$61,'Salary Detail'!Z23,0))</f>
        <v>0</v>
      </c>
      <c r="AB23" s="397"/>
      <c r="AC23" s="395">
        <f t="shared" si="42"/>
        <v>0</v>
      </c>
      <c r="AD23" s="396">
        <f>IF(AE$7="EXTENSION YEAR",0,IF(Summary!$D$5&gt;=AD$61,'Salary Detail'!AC23,0))</f>
        <v>0</v>
      </c>
      <c r="AE23" s="397"/>
      <c r="AF23" s="395">
        <f t="shared" si="43"/>
        <v>0</v>
      </c>
      <c r="AG23" s="396">
        <f>IF(AH$7="EXTENSION YEAR",0,IF(Summary!$D$5&gt;=AG$61,'Salary Detail'!AF23,0))</f>
        <v>0</v>
      </c>
      <c r="AH23" s="397"/>
      <c r="AI23" s="395">
        <f t="shared" si="44"/>
        <v>0</v>
      </c>
      <c r="AJ23" s="398">
        <f t="shared" si="45"/>
        <v>0</v>
      </c>
      <c r="AK23" s="399"/>
      <c r="AL23" s="400"/>
      <c r="AM23" s="405"/>
      <c r="AN23" s="406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</row>
    <row r="24" spans="1:75" s="403" customFormat="1" ht="20.100000000000001" customHeight="1">
      <c r="A24" s="258"/>
      <c r="B24" s="259"/>
      <c r="C24" s="260"/>
      <c r="D24" s="261"/>
      <c r="E24" s="390">
        <f t="shared" si="34"/>
        <v>0</v>
      </c>
      <c r="F24" s="391">
        <f t="shared" si="20"/>
        <v>0</v>
      </c>
      <c r="G24" s="392"/>
      <c r="H24" s="393">
        <f t="shared" si="35"/>
        <v>0</v>
      </c>
      <c r="I24" s="391">
        <f>IF(J$7="EXTENSION YEAR",0,IF(Summary!$D$5&gt;=I$61,'Salary Detail'!H24,0))</f>
        <v>0</v>
      </c>
      <c r="J24" s="394"/>
      <c r="K24" s="393">
        <f t="shared" si="36"/>
        <v>0</v>
      </c>
      <c r="L24" s="391">
        <f>IF(M$7="EXTENSION YEAR",0,IF(Summary!$D$5&gt;=L$61,'Salary Detail'!K24,0))</f>
        <v>0</v>
      </c>
      <c r="M24" s="394"/>
      <c r="N24" s="393">
        <f t="shared" si="37"/>
        <v>0</v>
      </c>
      <c r="O24" s="391">
        <f>IF(P$7="EXTENSION YEAR",0,IF(Summary!$D$5&gt;=O$61,'Salary Detail'!N24,0))</f>
        <v>0</v>
      </c>
      <c r="P24" s="394"/>
      <c r="Q24" s="393">
        <f t="shared" si="38"/>
        <v>0</v>
      </c>
      <c r="R24" s="391">
        <f>IF(S$7="EXTENSION YEAR",0,IF(Summary!$D$5&gt;=R$61,'Salary Detail'!Q24,0))</f>
        <v>0</v>
      </c>
      <c r="S24" s="394"/>
      <c r="T24" s="395">
        <f t="shared" si="39"/>
        <v>0</v>
      </c>
      <c r="U24" s="396">
        <f>IF(V$7="EXTENSION YEAR",0,IF(Summary!$D$5&gt;=U$61,'Salary Detail'!T24,0))</f>
        <v>0</v>
      </c>
      <c r="V24" s="397"/>
      <c r="W24" s="395">
        <f t="shared" si="40"/>
        <v>0</v>
      </c>
      <c r="X24" s="396">
        <f>IF(Y$7="EXTENSION YEAR",0,IF(Summary!$D$5&gt;=X$61,'Salary Detail'!W24,0))</f>
        <v>0</v>
      </c>
      <c r="Y24" s="397"/>
      <c r="Z24" s="395">
        <f t="shared" si="41"/>
        <v>0</v>
      </c>
      <c r="AA24" s="396">
        <f>IF(AB$7="EXTENSION YEAR",0,IF(Summary!$D$5&gt;=AA$61,'Salary Detail'!Z24,0))</f>
        <v>0</v>
      </c>
      <c r="AB24" s="397"/>
      <c r="AC24" s="395">
        <f t="shared" si="42"/>
        <v>0</v>
      </c>
      <c r="AD24" s="396">
        <f>IF(AE$7="EXTENSION YEAR",0,IF(Summary!$D$5&gt;=AD$61,'Salary Detail'!AC24,0))</f>
        <v>0</v>
      </c>
      <c r="AE24" s="397"/>
      <c r="AF24" s="395">
        <f t="shared" si="43"/>
        <v>0</v>
      </c>
      <c r="AG24" s="396">
        <f>IF(AH$7="EXTENSION YEAR",0,IF(Summary!$D$5&gt;=AG$61,'Salary Detail'!AF24,0))</f>
        <v>0</v>
      </c>
      <c r="AH24" s="397"/>
      <c r="AI24" s="395">
        <f t="shared" si="44"/>
        <v>0</v>
      </c>
      <c r="AJ24" s="398">
        <f t="shared" si="45"/>
        <v>0</v>
      </c>
      <c r="AK24" s="399"/>
      <c r="AL24" s="400"/>
      <c r="AM24" s="405"/>
      <c r="AN24" s="406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00"/>
    </row>
    <row r="25" spans="1:75" s="403" customFormat="1" ht="20.100000000000001" customHeight="1">
      <c r="A25" s="258"/>
      <c r="B25" s="259"/>
      <c r="C25" s="260"/>
      <c r="D25" s="261"/>
      <c r="E25" s="390">
        <f t="shared" si="34"/>
        <v>0</v>
      </c>
      <c r="F25" s="391">
        <f t="shared" si="20"/>
        <v>0</v>
      </c>
      <c r="G25" s="392"/>
      <c r="H25" s="393">
        <f t="shared" si="35"/>
        <v>0</v>
      </c>
      <c r="I25" s="391">
        <f>IF(J$7="EXTENSION YEAR",0,IF(Summary!$D$5&gt;=I$61,'Salary Detail'!H25,0))</f>
        <v>0</v>
      </c>
      <c r="J25" s="394"/>
      <c r="K25" s="393">
        <f t="shared" si="36"/>
        <v>0</v>
      </c>
      <c r="L25" s="391">
        <f>IF(M$7="EXTENSION YEAR",0,IF(Summary!$D$5&gt;=L$61,'Salary Detail'!K25,0))</f>
        <v>0</v>
      </c>
      <c r="M25" s="394"/>
      <c r="N25" s="393">
        <f t="shared" si="37"/>
        <v>0</v>
      </c>
      <c r="O25" s="391">
        <f>IF(P$7="EXTENSION YEAR",0,IF(Summary!$D$5&gt;=O$61,'Salary Detail'!N25,0))</f>
        <v>0</v>
      </c>
      <c r="P25" s="394"/>
      <c r="Q25" s="393">
        <f t="shared" si="38"/>
        <v>0</v>
      </c>
      <c r="R25" s="391">
        <f>IF(S$7="EXTENSION YEAR",0,IF(Summary!$D$5&gt;=R$61,'Salary Detail'!Q25,0))</f>
        <v>0</v>
      </c>
      <c r="S25" s="394"/>
      <c r="T25" s="395">
        <f t="shared" si="39"/>
        <v>0</v>
      </c>
      <c r="U25" s="396">
        <f>IF(V$7="EXTENSION YEAR",0,IF(Summary!$D$5&gt;=U$61,'Salary Detail'!T25,0))</f>
        <v>0</v>
      </c>
      <c r="V25" s="397"/>
      <c r="W25" s="395">
        <f t="shared" si="40"/>
        <v>0</v>
      </c>
      <c r="X25" s="396">
        <f>IF(Y$7="EXTENSION YEAR",0,IF(Summary!$D$5&gt;=X$61,'Salary Detail'!W25,0))</f>
        <v>0</v>
      </c>
      <c r="Y25" s="397"/>
      <c r="Z25" s="395">
        <f t="shared" si="41"/>
        <v>0</v>
      </c>
      <c r="AA25" s="396">
        <f>IF(AB$7="EXTENSION YEAR",0,IF(Summary!$D$5&gt;=AA$61,'Salary Detail'!Z25,0))</f>
        <v>0</v>
      </c>
      <c r="AB25" s="397"/>
      <c r="AC25" s="395">
        <f t="shared" si="42"/>
        <v>0</v>
      </c>
      <c r="AD25" s="396">
        <f>IF(AE$7="EXTENSION YEAR",0,IF(Summary!$D$5&gt;=AD$61,'Salary Detail'!AC25,0))</f>
        <v>0</v>
      </c>
      <c r="AE25" s="397"/>
      <c r="AF25" s="395">
        <f t="shared" si="43"/>
        <v>0</v>
      </c>
      <c r="AG25" s="396">
        <f>IF(AH$7="EXTENSION YEAR",0,IF(Summary!$D$5&gt;=AG$61,'Salary Detail'!AF25,0))</f>
        <v>0</v>
      </c>
      <c r="AH25" s="397"/>
      <c r="AI25" s="395">
        <f t="shared" si="44"/>
        <v>0</v>
      </c>
      <c r="AJ25" s="398">
        <f t="shared" si="45"/>
        <v>0</v>
      </c>
      <c r="AK25" s="399"/>
      <c r="AL25" s="400"/>
      <c r="AM25" s="405"/>
      <c r="AN25" s="406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0"/>
      <c r="BU25" s="300"/>
      <c r="BV25" s="300"/>
      <c r="BW25" s="300"/>
    </row>
    <row r="26" spans="1:75" s="403" customFormat="1" ht="20.100000000000001" customHeight="1">
      <c r="A26" s="258"/>
      <c r="B26" s="259"/>
      <c r="C26" s="260"/>
      <c r="D26" s="261"/>
      <c r="E26" s="390">
        <f t="shared" si="34"/>
        <v>0</v>
      </c>
      <c r="F26" s="391">
        <f t="shared" si="20"/>
        <v>0</v>
      </c>
      <c r="G26" s="392"/>
      <c r="H26" s="393">
        <f t="shared" si="35"/>
        <v>0</v>
      </c>
      <c r="I26" s="391">
        <f>IF(J$7="EXTENSION YEAR",0,IF(Summary!$D$5&gt;=I$61,'Salary Detail'!H26,0))</f>
        <v>0</v>
      </c>
      <c r="J26" s="394"/>
      <c r="K26" s="393">
        <f t="shared" si="36"/>
        <v>0</v>
      </c>
      <c r="L26" s="391">
        <f>IF(M$7="EXTENSION YEAR",0,IF(Summary!$D$5&gt;=L$61,'Salary Detail'!K26,0))</f>
        <v>0</v>
      </c>
      <c r="M26" s="394"/>
      <c r="N26" s="393">
        <f t="shared" si="37"/>
        <v>0</v>
      </c>
      <c r="O26" s="391">
        <f>IF(P$7="EXTENSION YEAR",0,IF(Summary!$D$5&gt;=O$61,'Salary Detail'!N26,0))</f>
        <v>0</v>
      </c>
      <c r="P26" s="394"/>
      <c r="Q26" s="393">
        <f t="shared" si="38"/>
        <v>0</v>
      </c>
      <c r="R26" s="391">
        <f>IF(S$7="EXTENSION YEAR",0,IF(Summary!$D$5&gt;=R$61,'Salary Detail'!Q26,0))</f>
        <v>0</v>
      </c>
      <c r="S26" s="394"/>
      <c r="T26" s="395">
        <f t="shared" si="39"/>
        <v>0</v>
      </c>
      <c r="U26" s="396">
        <f>IF(V$7="EXTENSION YEAR",0,IF(Summary!$D$5&gt;=U$61,'Salary Detail'!T26,0))</f>
        <v>0</v>
      </c>
      <c r="V26" s="397"/>
      <c r="W26" s="395">
        <f t="shared" si="40"/>
        <v>0</v>
      </c>
      <c r="X26" s="396">
        <f>IF(Y$7="EXTENSION YEAR",0,IF(Summary!$D$5&gt;=X$61,'Salary Detail'!W26,0))</f>
        <v>0</v>
      </c>
      <c r="Y26" s="397"/>
      <c r="Z26" s="395">
        <f t="shared" si="41"/>
        <v>0</v>
      </c>
      <c r="AA26" s="396">
        <f>IF(AB$7="EXTENSION YEAR",0,IF(Summary!$D$5&gt;=AA$61,'Salary Detail'!Z26,0))</f>
        <v>0</v>
      </c>
      <c r="AB26" s="397"/>
      <c r="AC26" s="395">
        <f t="shared" si="42"/>
        <v>0</v>
      </c>
      <c r="AD26" s="396">
        <f>IF(AE$7="EXTENSION YEAR",0,IF(Summary!$D$5&gt;=AD$61,'Salary Detail'!AC26,0))</f>
        <v>0</v>
      </c>
      <c r="AE26" s="397"/>
      <c r="AF26" s="395">
        <f t="shared" si="43"/>
        <v>0</v>
      </c>
      <c r="AG26" s="396">
        <f>IF(AH$7="EXTENSION YEAR",0,IF(Summary!$D$5&gt;=AG$61,'Salary Detail'!AF26,0))</f>
        <v>0</v>
      </c>
      <c r="AH26" s="397"/>
      <c r="AI26" s="395">
        <f t="shared" si="44"/>
        <v>0</v>
      </c>
      <c r="AJ26" s="398">
        <f t="shared" si="45"/>
        <v>0</v>
      </c>
      <c r="AK26" s="399"/>
      <c r="AL26" s="400"/>
      <c r="AM26" s="405"/>
      <c r="AN26" s="406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</row>
    <row r="27" spans="1:75" s="403" customFormat="1" ht="20.100000000000001" customHeight="1">
      <c r="A27" s="258"/>
      <c r="B27" s="259"/>
      <c r="C27" s="260"/>
      <c r="D27" s="261"/>
      <c r="E27" s="390">
        <f t="shared" si="34"/>
        <v>0</v>
      </c>
      <c r="F27" s="391">
        <f t="shared" si="20"/>
        <v>0</v>
      </c>
      <c r="G27" s="392"/>
      <c r="H27" s="393">
        <f t="shared" si="35"/>
        <v>0</v>
      </c>
      <c r="I27" s="391">
        <f>IF(J$7="EXTENSION YEAR",0,IF(Summary!$D$5&gt;=I$61,'Salary Detail'!H27,0))</f>
        <v>0</v>
      </c>
      <c r="J27" s="394"/>
      <c r="K27" s="393">
        <f t="shared" si="36"/>
        <v>0</v>
      </c>
      <c r="L27" s="391">
        <f>IF(M$7="EXTENSION YEAR",0,IF(Summary!$D$5&gt;=L$61,'Salary Detail'!K27,0))</f>
        <v>0</v>
      </c>
      <c r="M27" s="394"/>
      <c r="N27" s="393">
        <f t="shared" si="37"/>
        <v>0</v>
      </c>
      <c r="O27" s="391">
        <f>IF(P$7="EXTENSION YEAR",0,IF(Summary!$D$5&gt;=O$61,'Salary Detail'!N27,0))</f>
        <v>0</v>
      </c>
      <c r="P27" s="394"/>
      <c r="Q27" s="393">
        <f t="shared" si="38"/>
        <v>0</v>
      </c>
      <c r="R27" s="391">
        <f>IF(S$7="EXTENSION YEAR",0,IF(Summary!$D$5&gt;=R$61,'Salary Detail'!Q27,0))</f>
        <v>0</v>
      </c>
      <c r="S27" s="394"/>
      <c r="T27" s="395">
        <f t="shared" si="39"/>
        <v>0</v>
      </c>
      <c r="U27" s="396">
        <f>IF(V$7="EXTENSION YEAR",0,IF(Summary!$D$5&gt;=U$61,'Salary Detail'!T27,0))</f>
        <v>0</v>
      </c>
      <c r="V27" s="397"/>
      <c r="W27" s="395">
        <f t="shared" si="40"/>
        <v>0</v>
      </c>
      <c r="X27" s="396">
        <f>IF(Y$7="EXTENSION YEAR",0,IF(Summary!$D$5&gt;=X$61,'Salary Detail'!W27,0))</f>
        <v>0</v>
      </c>
      <c r="Y27" s="397"/>
      <c r="Z27" s="395">
        <f t="shared" si="41"/>
        <v>0</v>
      </c>
      <c r="AA27" s="396">
        <f>IF(AB$7="EXTENSION YEAR",0,IF(Summary!$D$5&gt;=AA$61,'Salary Detail'!Z27,0))</f>
        <v>0</v>
      </c>
      <c r="AB27" s="397"/>
      <c r="AC27" s="395">
        <f t="shared" si="42"/>
        <v>0</v>
      </c>
      <c r="AD27" s="396">
        <f>IF(AE$7="EXTENSION YEAR",0,IF(Summary!$D$5&gt;=AD$61,'Salary Detail'!AC27,0))</f>
        <v>0</v>
      </c>
      <c r="AE27" s="397"/>
      <c r="AF27" s="395">
        <f t="shared" si="43"/>
        <v>0</v>
      </c>
      <c r="AG27" s="396">
        <f>IF(AH$7="EXTENSION YEAR",0,IF(Summary!$D$5&gt;=AG$61,'Salary Detail'!AF27,0))</f>
        <v>0</v>
      </c>
      <c r="AH27" s="397"/>
      <c r="AI27" s="395">
        <f t="shared" si="44"/>
        <v>0</v>
      </c>
      <c r="AJ27" s="398">
        <f t="shared" si="45"/>
        <v>0</v>
      </c>
      <c r="AK27" s="399"/>
      <c r="AL27" s="400"/>
      <c r="AM27" s="405"/>
      <c r="AN27" s="406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/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</row>
    <row r="28" spans="1:75" s="403" customFormat="1" ht="20.100000000000001" customHeight="1">
      <c r="A28" s="258"/>
      <c r="B28" s="259"/>
      <c r="C28" s="260"/>
      <c r="D28" s="261"/>
      <c r="E28" s="390">
        <f t="shared" si="34"/>
        <v>0</v>
      </c>
      <c r="F28" s="391">
        <f t="shared" si="20"/>
        <v>0</v>
      </c>
      <c r="G28" s="392"/>
      <c r="H28" s="393">
        <f t="shared" si="35"/>
        <v>0</v>
      </c>
      <c r="I28" s="391">
        <f>IF(J$7="EXTENSION YEAR",0,IF(Summary!$D$5&gt;=I$61,'Salary Detail'!H28,0))</f>
        <v>0</v>
      </c>
      <c r="J28" s="394"/>
      <c r="K28" s="393">
        <f t="shared" si="36"/>
        <v>0</v>
      </c>
      <c r="L28" s="391">
        <f>IF(M$7="EXTENSION YEAR",0,IF(Summary!$D$5&gt;=L$61,'Salary Detail'!K28,0))</f>
        <v>0</v>
      </c>
      <c r="M28" s="394"/>
      <c r="N28" s="393">
        <f t="shared" si="37"/>
        <v>0</v>
      </c>
      <c r="O28" s="391">
        <f>IF(P$7="EXTENSION YEAR",0,IF(Summary!$D$5&gt;=O$61,'Salary Detail'!N28,0))</f>
        <v>0</v>
      </c>
      <c r="P28" s="394"/>
      <c r="Q28" s="393">
        <f t="shared" si="38"/>
        <v>0</v>
      </c>
      <c r="R28" s="391">
        <f>IF(S$7="EXTENSION YEAR",0,IF(Summary!$D$5&gt;=R$61,'Salary Detail'!Q28,0))</f>
        <v>0</v>
      </c>
      <c r="S28" s="394"/>
      <c r="T28" s="395">
        <f t="shared" si="39"/>
        <v>0</v>
      </c>
      <c r="U28" s="396">
        <f>IF(V$7="EXTENSION YEAR",0,IF(Summary!$D$5&gt;=U$61,'Salary Detail'!T28,0))</f>
        <v>0</v>
      </c>
      <c r="V28" s="397"/>
      <c r="W28" s="395">
        <f t="shared" si="40"/>
        <v>0</v>
      </c>
      <c r="X28" s="396">
        <f>IF(Y$7="EXTENSION YEAR",0,IF(Summary!$D$5&gt;=X$61,'Salary Detail'!W28,0))</f>
        <v>0</v>
      </c>
      <c r="Y28" s="397"/>
      <c r="Z28" s="395">
        <f t="shared" si="41"/>
        <v>0</v>
      </c>
      <c r="AA28" s="396">
        <f>IF(AB$7="EXTENSION YEAR",0,IF(Summary!$D$5&gt;=AA$61,'Salary Detail'!Z28,0))</f>
        <v>0</v>
      </c>
      <c r="AB28" s="397"/>
      <c r="AC28" s="395">
        <f t="shared" si="42"/>
        <v>0</v>
      </c>
      <c r="AD28" s="396">
        <f>IF(AE$7="EXTENSION YEAR",0,IF(Summary!$D$5&gt;=AD$61,'Salary Detail'!AC28,0))</f>
        <v>0</v>
      </c>
      <c r="AE28" s="397"/>
      <c r="AF28" s="395">
        <f t="shared" si="43"/>
        <v>0</v>
      </c>
      <c r="AG28" s="396">
        <f>IF(AH$7="EXTENSION YEAR",0,IF(Summary!$D$5&gt;=AG$61,'Salary Detail'!AF28,0))</f>
        <v>0</v>
      </c>
      <c r="AH28" s="397"/>
      <c r="AI28" s="395">
        <f t="shared" si="44"/>
        <v>0</v>
      </c>
      <c r="AJ28" s="398">
        <f t="shared" si="45"/>
        <v>0</v>
      </c>
      <c r="AK28" s="399"/>
      <c r="AL28" s="400"/>
      <c r="AM28" s="405"/>
      <c r="AN28" s="406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0"/>
      <c r="BM28" s="300"/>
      <c r="BN28" s="300"/>
      <c r="BO28" s="300"/>
      <c r="BP28" s="300"/>
      <c r="BQ28" s="300"/>
      <c r="BR28" s="300"/>
      <c r="BS28" s="300"/>
      <c r="BT28" s="300"/>
      <c r="BU28" s="300"/>
      <c r="BV28" s="300"/>
      <c r="BW28" s="300"/>
    </row>
    <row r="29" spans="1:75" s="403" customFormat="1" ht="20.100000000000001" customHeight="1">
      <c r="A29" s="258"/>
      <c r="B29" s="259"/>
      <c r="C29" s="260"/>
      <c r="D29" s="261"/>
      <c r="E29" s="390">
        <f t="shared" si="34"/>
        <v>0</v>
      </c>
      <c r="F29" s="391">
        <f t="shared" si="20"/>
        <v>0</v>
      </c>
      <c r="G29" s="392"/>
      <c r="H29" s="393">
        <f t="shared" si="35"/>
        <v>0</v>
      </c>
      <c r="I29" s="391">
        <f>IF(J$7="EXTENSION YEAR",0,IF(Summary!$D$5&gt;=I$61,'Salary Detail'!H29,0))</f>
        <v>0</v>
      </c>
      <c r="J29" s="394"/>
      <c r="K29" s="393">
        <f t="shared" si="36"/>
        <v>0</v>
      </c>
      <c r="L29" s="391">
        <f>IF(M$7="EXTENSION YEAR",0,IF(Summary!$D$5&gt;=L$61,'Salary Detail'!K29,0))</f>
        <v>0</v>
      </c>
      <c r="M29" s="394"/>
      <c r="N29" s="393">
        <f t="shared" si="37"/>
        <v>0</v>
      </c>
      <c r="O29" s="391">
        <f>IF(P$7="EXTENSION YEAR",0,IF(Summary!$D$5&gt;=O$61,'Salary Detail'!N29,0))</f>
        <v>0</v>
      </c>
      <c r="P29" s="394"/>
      <c r="Q29" s="393">
        <f t="shared" si="38"/>
        <v>0</v>
      </c>
      <c r="R29" s="391">
        <f>IF(S$7="EXTENSION YEAR",0,IF(Summary!$D$5&gt;=R$61,'Salary Detail'!Q29,0))</f>
        <v>0</v>
      </c>
      <c r="S29" s="394"/>
      <c r="T29" s="395">
        <f t="shared" si="39"/>
        <v>0</v>
      </c>
      <c r="U29" s="396">
        <f>IF(V$7="EXTENSION YEAR",0,IF(Summary!$D$5&gt;=U$61,'Salary Detail'!T29,0))</f>
        <v>0</v>
      </c>
      <c r="V29" s="397"/>
      <c r="W29" s="395">
        <f t="shared" si="40"/>
        <v>0</v>
      </c>
      <c r="X29" s="396">
        <f>IF(Y$7="EXTENSION YEAR",0,IF(Summary!$D$5&gt;=X$61,'Salary Detail'!W29,0))</f>
        <v>0</v>
      </c>
      <c r="Y29" s="397"/>
      <c r="Z29" s="395">
        <f t="shared" si="41"/>
        <v>0</v>
      </c>
      <c r="AA29" s="396">
        <f>IF(AB$7="EXTENSION YEAR",0,IF(Summary!$D$5&gt;=AA$61,'Salary Detail'!Z29,0))</f>
        <v>0</v>
      </c>
      <c r="AB29" s="397"/>
      <c r="AC29" s="395">
        <f t="shared" si="42"/>
        <v>0</v>
      </c>
      <c r="AD29" s="396">
        <f>IF(AE$7="EXTENSION YEAR",0,IF(Summary!$D$5&gt;=AD$61,'Salary Detail'!AC29,0))</f>
        <v>0</v>
      </c>
      <c r="AE29" s="397"/>
      <c r="AF29" s="395">
        <f t="shared" si="43"/>
        <v>0</v>
      </c>
      <c r="AG29" s="396">
        <f>IF(AH$7="EXTENSION YEAR",0,IF(Summary!$D$5&gt;=AG$61,'Salary Detail'!AF29,0))</f>
        <v>0</v>
      </c>
      <c r="AH29" s="397"/>
      <c r="AI29" s="395">
        <f t="shared" si="44"/>
        <v>0</v>
      </c>
      <c r="AJ29" s="398">
        <f t="shared" si="45"/>
        <v>0</v>
      </c>
      <c r="AK29" s="399"/>
      <c r="AL29" s="400"/>
      <c r="AM29" s="405"/>
      <c r="AN29" s="406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/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0"/>
      <c r="BP29" s="300"/>
      <c r="BQ29" s="300"/>
      <c r="BR29" s="300"/>
      <c r="BS29" s="300"/>
      <c r="BT29" s="300"/>
      <c r="BU29" s="300"/>
      <c r="BV29" s="300"/>
      <c r="BW29" s="300"/>
    </row>
    <row r="30" spans="1:75" s="403" customFormat="1" ht="20.100000000000001" customHeight="1">
      <c r="A30" s="258"/>
      <c r="B30" s="259"/>
      <c r="C30" s="260"/>
      <c r="D30" s="261"/>
      <c r="E30" s="390">
        <f t="shared" si="34"/>
        <v>0</v>
      </c>
      <c r="F30" s="391">
        <f t="shared" si="20"/>
        <v>0</v>
      </c>
      <c r="G30" s="392"/>
      <c r="H30" s="393">
        <f t="shared" si="35"/>
        <v>0</v>
      </c>
      <c r="I30" s="391">
        <f>IF(J$7="EXTENSION YEAR",0,IF(Summary!$D$5&gt;=I$61,'Salary Detail'!H30,0))</f>
        <v>0</v>
      </c>
      <c r="J30" s="394"/>
      <c r="K30" s="393">
        <f t="shared" si="36"/>
        <v>0</v>
      </c>
      <c r="L30" s="391">
        <f>IF(M$7="EXTENSION YEAR",0,IF(Summary!$D$5&gt;=L$61,'Salary Detail'!K30,0))</f>
        <v>0</v>
      </c>
      <c r="M30" s="394"/>
      <c r="N30" s="393">
        <f t="shared" si="37"/>
        <v>0</v>
      </c>
      <c r="O30" s="391">
        <f>IF(P$7="EXTENSION YEAR",0,IF(Summary!$D$5&gt;=O$61,'Salary Detail'!N30,0))</f>
        <v>0</v>
      </c>
      <c r="P30" s="394"/>
      <c r="Q30" s="393">
        <f t="shared" si="38"/>
        <v>0</v>
      </c>
      <c r="R30" s="391">
        <f>IF(S$7="EXTENSION YEAR",0,IF(Summary!$D$5&gt;=R$61,'Salary Detail'!Q30,0))</f>
        <v>0</v>
      </c>
      <c r="S30" s="394"/>
      <c r="T30" s="395">
        <f t="shared" si="39"/>
        <v>0</v>
      </c>
      <c r="U30" s="396">
        <f>IF(V$7="EXTENSION YEAR",0,IF(Summary!$D$5&gt;=U$61,'Salary Detail'!T30,0))</f>
        <v>0</v>
      </c>
      <c r="V30" s="397"/>
      <c r="W30" s="395">
        <f t="shared" si="40"/>
        <v>0</v>
      </c>
      <c r="X30" s="396">
        <f>IF(Y$7="EXTENSION YEAR",0,IF(Summary!$D$5&gt;=X$61,'Salary Detail'!W30,0))</f>
        <v>0</v>
      </c>
      <c r="Y30" s="397"/>
      <c r="Z30" s="395">
        <f t="shared" si="41"/>
        <v>0</v>
      </c>
      <c r="AA30" s="396">
        <f>IF(AB$7="EXTENSION YEAR",0,IF(Summary!$D$5&gt;=AA$61,'Salary Detail'!Z30,0))</f>
        <v>0</v>
      </c>
      <c r="AB30" s="397"/>
      <c r="AC30" s="395">
        <f t="shared" si="42"/>
        <v>0</v>
      </c>
      <c r="AD30" s="396">
        <f>IF(AE$7="EXTENSION YEAR",0,IF(Summary!$D$5&gt;=AD$61,'Salary Detail'!AC30,0))</f>
        <v>0</v>
      </c>
      <c r="AE30" s="397"/>
      <c r="AF30" s="395">
        <f t="shared" si="43"/>
        <v>0</v>
      </c>
      <c r="AG30" s="396">
        <f>IF(AH$7="EXTENSION YEAR",0,IF(Summary!$D$5&gt;=AG$61,'Salary Detail'!AF30,0))</f>
        <v>0</v>
      </c>
      <c r="AH30" s="397"/>
      <c r="AI30" s="395">
        <f t="shared" si="44"/>
        <v>0</v>
      </c>
      <c r="AJ30" s="398">
        <f t="shared" si="45"/>
        <v>0</v>
      </c>
      <c r="AK30" s="399"/>
      <c r="AL30" s="400"/>
      <c r="AM30" s="405"/>
      <c r="AN30" s="406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00"/>
      <c r="BW30" s="300"/>
    </row>
    <row r="31" spans="1:75" s="403" customFormat="1" ht="20.100000000000001" customHeight="1">
      <c r="A31" s="258"/>
      <c r="B31" s="259"/>
      <c r="C31" s="260"/>
      <c r="D31" s="261"/>
      <c r="E31" s="390">
        <f t="shared" si="34"/>
        <v>0</v>
      </c>
      <c r="F31" s="391">
        <f t="shared" si="20"/>
        <v>0</v>
      </c>
      <c r="G31" s="392"/>
      <c r="H31" s="393">
        <f t="shared" si="35"/>
        <v>0</v>
      </c>
      <c r="I31" s="391">
        <f>IF(J$7="EXTENSION YEAR",0,IF(Summary!$D$5&gt;=I$61,'Salary Detail'!H31,0))</f>
        <v>0</v>
      </c>
      <c r="J31" s="394"/>
      <c r="K31" s="393">
        <f t="shared" si="36"/>
        <v>0</v>
      </c>
      <c r="L31" s="391">
        <f>IF(M$7="EXTENSION YEAR",0,IF(Summary!$D$5&gt;=L$61,'Salary Detail'!K31,0))</f>
        <v>0</v>
      </c>
      <c r="M31" s="394"/>
      <c r="N31" s="393">
        <f t="shared" si="37"/>
        <v>0</v>
      </c>
      <c r="O31" s="391">
        <f>IF(P$7="EXTENSION YEAR",0,IF(Summary!$D$5&gt;=O$61,'Salary Detail'!N31,0))</f>
        <v>0</v>
      </c>
      <c r="P31" s="394"/>
      <c r="Q31" s="393">
        <f t="shared" si="38"/>
        <v>0</v>
      </c>
      <c r="R31" s="391">
        <f>IF(S$7="EXTENSION YEAR",0,IF(Summary!$D$5&gt;=R$61,'Salary Detail'!Q31,0))</f>
        <v>0</v>
      </c>
      <c r="S31" s="394"/>
      <c r="T31" s="395">
        <f t="shared" si="39"/>
        <v>0</v>
      </c>
      <c r="U31" s="396">
        <f>IF(V$7="EXTENSION YEAR",0,IF(Summary!$D$5&gt;=U$61,'Salary Detail'!T31,0))</f>
        <v>0</v>
      </c>
      <c r="V31" s="397"/>
      <c r="W31" s="395">
        <f t="shared" si="40"/>
        <v>0</v>
      </c>
      <c r="X31" s="396">
        <f>IF(Y$7="EXTENSION YEAR",0,IF(Summary!$D$5&gt;=X$61,'Salary Detail'!W31,0))</f>
        <v>0</v>
      </c>
      <c r="Y31" s="397"/>
      <c r="Z31" s="395">
        <f t="shared" si="41"/>
        <v>0</v>
      </c>
      <c r="AA31" s="396">
        <f>IF(AB$7="EXTENSION YEAR",0,IF(Summary!$D$5&gt;=AA$61,'Salary Detail'!Z31,0))</f>
        <v>0</v>
      </c>
      <c r="AB31" s="397"/>
      <c r="AC31" s="395">
        <f t="shared" si="42"/>
        <v>0</v>
      </c>
      <c r="AD31" s="396">
        <f>IF(AE$7="EXTENSION YEAR",0,IF(Summary!$D$5&gt;=AD$61,'Salary Detail'!AC31,0))</f>
        <v>0</v>
      </c>
      <c r="AE31" s="397"/>
      <c r="AF31" s="395">
        <f t="shared" si="43"/>
        <v>0</v>
      </c>
      <c r="AG31" s="396">
        <f>IF(AH$7="EXTENSION YEAR",0,IF(Summary!$D$5&gt;=AG$61,'Salary Detail'!AF31,0))</f>
        <v>0</v>
      </c>
      <c r="AH31" s="397"/>
      <c r="AI31" s="395">
        <f t="shared" si="44"/>
        <v>0</v>
      </c>
      <c r="AJ31" s="398">
        <f t="shared" si="45"/>
        <v>0</v>
      </c>
      <c r="AK31" s="399"/>
      <c r="AL31" s="400"/>
      <c r="AM31" s="405"/>
      <c r="AN31" s="406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300"/>
      <c r="BW31" s="300"/>
    </row>
    <row r="32" spans="1:75" s="403" customFormat="1" ht="20.100000000000001" customHeight="1">
      <c r="A32" s="258"/>
      <c r="B32" s="259"/>
      <c r="C32" s="260"/>
      <c r="D32" s="261"/>
      <c r="E32" s="390">
        <f t="shared" si="21"/>
        <v>0</v>
      </c>
      <c r="F32" s="391">
        <f t="shared" si="20"/>
        <v>0</v>
      </c>
      <c r="G32" s="392"/>
      <c r="H32" s="393">
        <f t="shared" si="22"/>
        <v>0</v>
      </c>
      <c r="I32" s="391">
        <f>IF(J$7="EXTENSION YEAR",0,IF(Summary!$D$5&gt;=I$61,'Salary Detail'!H32,0))</f>
        <v>0</v>
      </c>
      <c r="J32" s="394"/>
      <c r="K32" s="393">
        <f t="shared" si="23"/>
        <v>0</v>
      </c>
      <c r="L32" s="391">
        <f>IF(M$7="EXTENSION YEAR",0,IF(Summary!$D$5&gt;=L$61,'Salary Detail'!K32,0))</f>
        <v>0</v>
      </c>
      <c r="M32" s="394"/>
      <c r="N32" s="393">
        <f t="shared" si="24"/>
        <v>0</v>
      </c>
      <c r="O32" s="391">
        <f>IF(P$7="EXTENSION YEAR",0,IF(Summary!$D$5&gt;=O$61,'Salary Detail'!N32,0))</f>
        <v>0</v>
      </c>
      <c r="P32" s="394"/>
      <c r="Q32" s="393">
        <f t="shared" si="25"/>
        <v>0</v>
      </c>
      <c r="R32" s="391">
        <f>IF(S$7="EXTENSION YEAR",0,IF(Summary!$D$5&gt;=R$61,'Salary Detail'!Q32,0))</f>
        <v>0</v>
      </c>
      <c r="S32" s="394"/>
      <c r="T32" s="395">
        <f t="shared" si="26"/>
        <v>0</v>
      </c>
      <c r="U32" s="396">
        <f>IF(V$7="EXTENSION YEAR",0,IF(Summary!$D$5&gt;=U$61,'Salary Detail'!T32,0))</f>
        <v>0</v>
      </c>
      <c r="V32" s="397"/>
      <c r="W32" s="395">
        <f t="shared" si="27"/>
        <v>0</v>
      </c>
      <c r="X32" s="396">
        <f>IF(Y$7="EXTENSION YEAR",0,IF(Summary!$D$5&gt;=X$61,'Salary Detail'!W32,0))</f>
        <v>0</v>
      </c>
      <c r="Y32" s="397"/>
      <c r="Z32" s="395">
        <f t="shared" si="28"/>
        <v>0</v>
      </c>
      <c r="AA32" s="396">
        <f>IF(AB$7="EXTENSION YEAR",0,IF(Summary!$D$5&gt;=AA$61,'Salary Detail'!Z32,0))</f>
        <v>0</v>
      </c>
      <c r="AB32" s="397"/>
      <c r="AC32" s="395">
        <f t="shared" si="29"/>
        <v>0</v>
      </c>
      <c r="AD32" s="396">
        <f>IF(AE$7="EXTENSION YEAR",0,IF(Summary!$D$5&gt;=AD$61,'Salary Detail'!AC32,0))</f>
        <v>0</v>
      </c>
      <c r="AE32" s="397"/>
      <c r="AF32" s="395">
        <f t="shared" si="30"/>
        <v>0</v>
      </c>
      <c r="AG32" s="396">
        <f>IF(AH$7="EXTENSION YEAR",0,IF(Summary!$D$5&gt;=AG$61,'Salary Detail'!AF32,0))</f>
        <v>0</v>
      </c>
      <c r="AH32" s="397"/>
      <c r="AI32" s="395">
        <f t="shared" si="31"/>
        <v>0</v>
      </c>
      <c r="AJ32" s="398">
        <f t="shared" si="32"/>
        <v>0</v>
      </c>
      <c r="AK32" s="399">
        <f t="shared" si="32"/>
        <v>0</v>
      </c>
      <c r="AL32" s="400">
        <f t="shared" si="33"/>
        <v>0</v>
      </c>
      <c r="AM32" s="404"/>
      <c r="AN32" s="282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300"/>
      <c r="BS32" s="300"/>
      <c r="BT32" s="300"/>
      <c r="BU32" s="300"/>
      <c r="BV32" s="300"/>
      <c r="BW32" s="300"/>
    </row>
    <row r="33" spans="1:75" s="402" customFormat="1" ht="20.100000000000001" customHeight="1">
      <c r="A33" s="263"/>
      <c r="B33" s="259"/>
      <c r="C33" s="260"/>
      <c r="D33" s="264"/>
      <c r="E33" s="390">
        <f t="shared" si="21"/>
        <v>0</v>
      </c>
      <c r="F33" s="391">
        <f t="shared" si="20"/>
        <v>0</v>
      </c>
      <c r="G33" s="392"/>
      <c r="H33" s="393">
        <f t="shared" si="22"/>
        <v>0</v>
      </c>
      <c r="I33" s="391">
        <f>IF(J$7="EXTENSION YEAR",0,IF(Summary!$D$5&gt;=I$61,'Salary Detail'!H33,0))</f>
        <v>0</v>
      </c>
      <c r="J33" s="394"/>
      <c r="K33" s="393">
        <f t="shared" si="23"/>
        <v>0</v>
      </c>
      <c r="L33" s="391">
        <f>IF(M$7="EXTENSION YEAR",0,IF(Summary!$D$5&gt;=L$61,'Salary Detail'!K33,0))</f>
        <v>0</v>
      </c>
      <c r="M33" s="394"/>
      <c r="N33" s="393">
        <f t="shared" si="24"/>
        <v>0</v>
      </c>
      <c r="O33" s="391">
        <f>IF(P$7="EXTENSION YEAR",0,IF(Summary!$D$5&gt;=O$61,'Salary Detail'!N33,0))</f>
        <v>0</v>
      </c>
      <c r="P33" s="394"/>
      <c r="Q33" s="393">
        <f t="shared" si="25"/>
        <v>0</v>
      </c>
      <c r="R33" s="391">
        <f>IF(S$7="EXTENSION YEAR",0,IF(Summary!$D$5&gt;=R$61,'Salary Detail'!Q33,0))</f>
        <v>0</v>
      </c>
      <c r="S33" s="394"/>
      <c r="T33" s="395">
        <f t="shared" si="26"/>
        <v>0</v>
      </c>
      <c r="U33" s="396">
        <f>IF(V$7="EXTENSION YEAR",0,IF(Summary!$D$5&gt;=U$61,'Salary Detail'!T33,0))</f>
        <v>0</v>
      </c>
      <c r="V33" s="397"/>
      <c r="W33" s="395">
        <f t="shared" si="27"/>
        <v>0</v>
      </c>
      <c r="X33" s="396">
        <f>IF(Y$7="EXTENSION YEAR",0,IF(Summary!$D$5&gt;=X$61,'Salary Detail'!W33,0))</f>
        <v>0</v>
      </c>
      <c r="Y33" s="397"/>
      <c r="Z33" s="395">
        <f t="shared" si="28"/>
        <v>0</v>
      </c>
      <c r="AA33" s="396">
        <f>IF(AB$7="EXTENSION YEAR",0,IF(Summary!$D$5&gt;=AA$61,'Salary Detail'!Z33,0))</f>
        <v>0</v>
      </c>
      <c r="AB33" s="397"/>
      <c r="AC33" s="395">
        <f t="shared" si="29"/>
        <v>0</v>
      </c>
      <c r="AD33" s="396">
        <f>IF(AE$7="EXTENSION YEAR",0,IF(Summary!$D$5&gt;=AD$61,'Salary Detail'!AC33,0))</f>
        <v>0</v>
      </c>
      <c r="AE33" s="397"/>
      <c r="AF33" s="395">
        <f t="shared" si="30"/>
        <v>0</v>
      </c>
      <c r="AG33" s="396">
        <f>IF(AH$7="EXTENSION YEAR",0,IF(Summary!$D$5&gt;=AG$61,'Salary Detail'!AF33,0))</f>
        <v>0</v>
      </c>
      <c r="AH33" s="397"/>
      <c r="AI33" s="395">
        <f t="shared" si="31"/>
        <v>0</v>
      </c>
      <c r="AJ33" s="398">
        <f t="shared" si="32"/>
        <v>0</v>
      </c>
      <c r="AK33" s="399">
        <f t="shared" si="32"/>
        <v>0</v>
      </c>
      <c r="AL33" s="400">
        <f t="shared" si="33"/>
        <v>0</v>
      </c>
      <c r="AM33" s="401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</row>
    <row r="34" spans="1:75" s="403" customFormat="1" ht="20.100000000000001" customHeight="1">
      <c r="A34" s="263"/>
      <c r="B34" s="259"/>
      <c r="C34" s="260"/>
      <c r="D34" s="264"/>
      <c r="E34" s="390">
        <f t="shared" si="21"/>
        <v>0</v>
      </c>
      <c r="F34" s="391">
        <f t="shared" si="20"/>
        <v>0</v>
      </c>
      <c r="G34" s="392"/>
      <c r="H34" s="393">
        <f t="shared" si="22"/>
        <v>0</v>
      </c>
      <c r="I34" s="391">
        <f>IF(J$7="EXTENSION YEAR",0,IF(Summary!$D$5&gt;=I$61,'Salary Detail'!H34,0))</f>
        <v>0</v>
      </c>
      <c r="J34" s="394"/>
      <c r="K34" s="393">
        <f t="shared" si="23"/>
        <v>0</v>
      </c>
      <c r="L34" s="391">
        <f>IF(M$7="EXTENSION YEAR",0,IF(Summary!$D$5&gt;=L$61,'Salary Detail'!K34,0))</f>
        <v>0</v>
      </c>
      <c r="M34" s="394"/>
      <c r="N34" s="393">
        <f t="shared" si="24"/>
        <v>0</v>
      </c>
      <c r="O34" s="391">
        <f>IF(P$7="EXTENSION YEAR",0,IF(Summary!$D$5&gt;=O$61,'Salary Detail'!N34,0))</f>
        <v>0</v>
      </c>
      <c r="P34" s="394"/>
      <c r="Q34" s="393">
        <f t="shared" si="25"/>
        <v>0</v>
      </c>
      <c r="R34" s="391">
        <f>IF(S$7="EXTENSION YEAR",0,IF(Summary!$D$5&gt;=R$61,'Salary Detail'!Q34,0))</f>
        <v>0</v>
      </c>
      <c r="S34" s="394"/>
      <c r="T34" s="395">
        <f t="shared" si="26"/>
        <v>0</v>
      </c>
      <c r="U34" s="396">
        <f>IF(V$7="EXTENSION YEAR",0,IF(Summary!$D$5&gt;=U$61,'Salary Detail'!T34,0))</f>
        <v>0</v>
      </c>
      <c r="V34" s="397"/>
      <c r="W34" s="395">
        <f t="shared" si="27"/>
        <v>0</v>
      </c>
      <c r="X34" s="396">
        <f>IF(Y$7="EXTENSION YEAR",0,IF(Summary!$D$5&gt;=X$61,'Salary Detail'!W34,0))</f>
        <v>0</v>
      </c>
      <c r="Y34" s="397"/>
      <c r="Z34" s="395">
        <f t="shared" si="28"/>
        <v>0</v>
      </c>
      <c r="AA34" s="396">
        <f>IF(AB$7="EXTENSION YEAR",0,IF(Summary!$D$5&gt;=AA$61,'Salary Detail'!Z34,0))</f>
        <v>0</v>
      </c>
      <c r="AB34" s="397"/>
      <c r="AC34" s="395">
        <f t="shared" si="29"/>
        <v>0</v>
      </c>
      <c r="AD34" s="396">
        <f>IF(AE$7="EXTENSION YEAR",0,IF(Summary!$D$5&gt;=AD$61,'Salary Detail'!AC34,0))</f>
        <v>0</v>
      </c>
      <c r="AE34" s="397"/>
      <c r="AF34" s="395">
        <f t="shared" si="30"/>
        <v>0</v>
      </c>
      <c r="AG34" s="396">
        <f>IF(AH$7="EXTENSION YEAR",0,IF(Summary!$D$5&gt;=AG$61,'Salary Detail'!AF34,0))</f>
        <v>0</v>
      </c>
      <c r="AH34" s="397"/>
      <c r="AI34" s="395">
        <f t="shared" si="31"/>
        <v>0</v>
      </c>
      <c r="AJ34" s="398">
        <f t="shared" si="32"/>
        <v>0</v>
      </c>
      <c r="AK34" s="399">
        <f t="shared" si="32"/>
        <v>0</v>
      </c>
      <c r="AL34" s="400">
        <f t="shared" si="33"/>
        <v>0</v>
      </c>
      <c r="AM34" s="389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</row>
    <row r="35" spans="1:75" s="403" customFormat="1" ht="20.100000000000001" customHeight="1">
      <c r="A35" s="263"/>
      <c r="B35" s="259"/>
      <c r="C35" s="260"/>
      <c r="D35" s="264"/>
      <c r="E35" s="390">
        <f t="shared" si="21"/>
        <v>0</v>
      </c>
      <c r="F35" s="391">
        <f t="shared" si="20"/>
        <v>0</v>
      </c>
      <c r="G35" s="392"/>
      <c r="H35" s="393">
        <f t="shared" si="22"/>
        <v>0</v>
      </c>
      <c r="I35" s="391">
        <f>IF(J$7="EXTENSION YEAR",0,IF(Summary!$D$5&gt;=I$61,'Salary Detail'!H35,0))</f>
        <v>0</v>
      </c>
      <c r="J35" s="394"/>
      <c r="K35" s="393">
        <f t="shared" si="23"/>
        <v>0</v>
      </c>
      <c r="L35" s="391">
        <f>IF(M$7="EXTENSION YEAR",0,IF(Summary!$D$5&gt;=L$61,'Salary Detail'!K35,0))</f>
        <v>0</v>
      </c>
      <c r="M35" s="394"/>
      <c r="N35" s="393">
        <f t="shared" si="24"/>
        <v>0</v>
      </c>
      <c r="O35" s="391">
        <f>IF(P$7="EXTENSION YEAR",0,IF(Summary!$D$5&gt;=O$61,'Salary Detail'!N35,0))</f>
        <v>0</v>
      </c>
      <c r="P35" s="394"/>
      <c r="Q35" s="393">
        <f t="shared" si="25"/>
        <v>0</v>
      </c>
      <c r="R35" s="391">
        <f>IF(S$7="EXTENSION YEAR",0,IF(Summary!$D$5&gt;=R$61,'Salary Detail'!Q35,0))</f>
        <v>0</v>
      </c>
      <c r="S35" s="394"/>
      <c r="T35" s="395">
        <f t="shared" si="26"/>
        <v>0</v>
      </c>
      <c r="U35" s="396">
        <f>IF(V$7="EXTENSION YEAR",0,IF(Summary!$D$5&gt;=U$61,'Salary Detail'!T35,0))</f>
        <v>0</v>
      </c>
      <c r="V35" s="397"/>
      <c r="W35" s="395">
        <f t="shared" si="27"/>
        <v>0</v>
      </c>
      <c r="X35" s="396">
        <f>IF(Y$7="EXTENSION YEAR",0,IF(Summary!$D$5&gt;=X$61,'Salary Detail'!W35,0))</f>
        <v>0</v>
      </c>
      <c r="Y35" s="397"/>
      <c r="Z35" s="395">
        <f t="shared" si="28"/>
        <v>0</v>
      </c>
      <c r="AA35" s="396">
        <f>IF(AB$7="EXTENSION YEAR",0,IF(Summary!$D$5&gt;=AA$61,'Salary Detail'!Z35,0))</f>
        <v>0</v>
      </c>
      <c r="AB35" s="397"/>
      <c r="AC35" s="395">
        <f t="shared" si="29"/>
        <v>0</v>
      </c>
      <c r="AD35" s="396">
        <f>IF(AE$7="EXTENSION YEAR",0,IF(Summary!$D$5&gt;=AD$61,'Salary Detail'!AC35,0))</f>
        <v>0</v>
      </c>
      <c r="AE35" s="397"/>
      <c r="AF35" s="395">
        <f t="shared" si="30"/>
        <v>0</v>
      </c>
      <c r="AG35" s="396">
        <f>IF(AH$7="EXTENSION YEAR",0,IF(Summary!$D$5&gt;=AG$61,'Salary Detail'!AF35,0))</f>
        <v>0</v>
      </c>
      <c r="AH35" s="397"/>
      <c r="AI35" s="395">
        <f t="shared" si="31"/>
        <v>0</v>
      </c>
      <c r="AJ35" s="398">
        <f t="shared" si="32"/>
        <v>0</v>
      </c>
      <c r="AK35" s="399">
        <f t="shared" si="32"/>
        <v>0</v>
      </c>
      <c r="AL35" s="400">
        <f t="shared" si="33"/>
        <v>0</v>
      </c>
      <c r="AM35" s="304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</row>
    <row r="36" spans="1:75" s="403" customFormat="1" ht="20.100000000000001" customHeight="1">
      <c r="A36" s="263"/>
      <c r="B36" s="259"/>
      <c r="C36" s="260"/>
      <c r="D36" s="264"/>
      <c r="E36" s="390">
        <f t="shared" si="21"/>
        <v>0</v>
      </c>
      <c r="F36" s="391">
        <f t="shared" si="20"/>
        <v>0</v>
      </c>
      <c r="G36" s="392"/>
      <c r="H36" s="393">
        <f t="shared" si="22"/>
        <v>0</v>
      </c>
      <c r="I36" s="391">
        <f>IF(J$7="EXTENSION YEAR",0,IF(Summary!$D$5&gt;=I$61,'Salary Detail'!H36,0))</f>
        <v>0</v>
      </c>
      <c r="J36" s="394"/>
      <c r="K36" s="393">
        <f t="shared" si="23"/>
        <v>0</v>
      </c>
      <c r="L36" s="391">
        <f>IF(M$7="EXTENSION YEAR",0,IF(Summary!$D$5&gt;=L$61,'Salary Detail'!K36,0))</f>
        <v>0</v>
      </c>
      <c r="M36" s="394"/>
      <c r="N36" s="393">
        <f t="shared" si="24"/>
        <v>0</v>
      </c>
      <c r="O36" s="391">
        <f>IF(P$7="EXTENSION YEAR",0,IF(Summary!$D$5&gt;=O$61,'Salary Detail'!N36,0))</f>
        <v>0</v>
      </c>
      <c r="P36" s="394"/>
      <c r="Q36" s="393">
        <f t="shared" si="25"/>
        <v>0</v>
      </c>
      <c r="R36" s="391">
        <f>IF(S$7="EXTENSION YEAR",0,IF(Summary!$D$5&gt;=R$61,'Salary Detail'!Q36,0))</f>
        <v>0</v>
      </c>
      <c r="S36" s="394"/>
      <c r="T36" s="395">
        <f t="shared" si="26"/>
        <v>0</v>
      </c>
      <c r="U36" s="396">
        <f>IF(V$7="EXTENSION YEAR",0,IF(Summary!$D$5&gt;=U$61,'Salary Detail'!T36,0))</f>
        <v>0</v>
      </c>
      <c r="V36" s="397"/>
      <c r="W36" s="395">
        <f t="shared" si="27"/>
        <v>0</v>
      </c>
      <c r="X36" s="396">
        <f>IF(Y$7="EXTENSION YEAR",0,IF(Summary!$D$5&gt;=X$61,'Salary Detail'!W36,0))</f>
        <v>0</v>
      </c>
      <c r="Y36" s="397"/>
      <c r="Z36" s="395">
        <f t="shared" si="28"/>
        <v>0</v>
      </c>
      <c r="AA36" s="396">
        <f>IF(AB$7="EXTENSION YEAR",0,IF(Summary!$D$5&gt;=AA$61,'Salary Detail'!Z36,0))</f>
        <v>0</v>
      </c>
      <c r="AB36" s="397"/>
      <c r="AC36" s="395">
        <f t="shared" si="29"/>
        <v>0</v>
      </c>
      <c r="AD36" s="396">
        <f>IF(AE$7="EXTENSION YEAR",0,IF(Summary!$D$5&gt;=AD$61,'Salary Detail'!AC36,0))</f>
        <v>0</v>
      </c>
      <c r="AE36" s="397"/>
      <c r="AF36" s="395">
        <f t="shared" si="30"/>
        <v>0</v>
      </c>
      <c r="AG36" s="396">
        <f>IF(AH$7="EXTENSION YEAR",0,IF(Summary!$D$5&gt;=AG$61,'Salary Detail'!AF36,0))</f>
        <v>0</v>
      </c>
      <c r="AH36" s="397"/>
      <c r="AI36" s="395">
        <f t="shared" si="31"/>
        <v>0</v>
      </c>
      <c r="AJ36" s="398">
        <f t="shared" si="32"/>
        <v>0</v>
      </c>
      <c r="AK36" s="399">
        <f t="shared" si="32"/>
        <v>0</v>
      </c>
      <c r="AL36" s="400">
        <f t="shared" si="33"/>
        <v>0</v>
      </c>
      <c r="AM36" s="304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  <c r="BR36" s="300"/>
      <c r="BS36" s="300"/>
      <c r="BT36" s="300"/>
      <c r="BU36" s="300"/>
      <c r="BV36" s="300"/>
      <c r="BW36" s="300"/>
    </row>
    <row r="37" spans="1:75" s="403" customFormat="1" ht="20.100000000000001" customHeight="1">
      <c r="A37" s="263"/>
      <c r="B37" s="259"/>
      <c r="C37" s="260"/>
      <c r="D37" s="264"/>
      <c r="E37" s="390">
        <f t="shared" si="21"/>
        <v>0</v>
      </c>
      <c r="F37" s="391">
        <f t="shared" si="20"/>
        <v>0</v>
      </c>
      <c r="G37" s="392"/>
      <c r="H37" s="393">
        <f t="shared" si="22"/>
        <v>0</v>
      </c>
      <c r="I37" s="391">
        <f>IF(J$7="EXTENSION YEAR",0,IF(Summary!$D$5&gt;=I$61,'Salary Detail'!H37,0))</f>
        <v>0</v>
      </c>
      <c r="J37" s="394"/>
      <c r="K37" s="393">
        <f t="shared" si="23"/>
        <v>0</v>
      </c>
      <c r="L37" s="391">
        <f>IF(M$7="EXTENSION YEAR",0,IF(Summary!$D$5&gt;=L$61,'Salary Detail'!K37,0))</f>
        <v>0</v>
      </c>
      <c r="M37" s="394"/>
      <c r="N37" s="393">
        <f t="shared" si="24"/>
        <v>0</v>
      </c>
      <c r="O37" s="391">
        <f>IF(P$7="EXTENSION YEAR",0,IF(Summary!$D$5&gt;=O$61,'Salary Detail'!N37,0))</f>
        <v>0</v>
      </c>
      <c r="P37" s="394"/>
      <c r="Q37" s="393">
        <f t="shared" si="25"/>
        <v>0</v>
      </c>
      <c r="R37" s="391">
        <f>IF(S$7="EXTENSION YEAR",0,IF(Summary!$D$5&gt;=R$61,'Salary Detail'!Q37,0))</f>
        <v>0</v>
      </c>
      <c r="S37" s="394"/>
      <c r="T37" s="395">
        <f t="shared" si="26"/>
        <v>0</v>
      </c>
      <c r="U37" s="396">
        <f>IF(V$7="EXTENSION YEAR",0,IF(Summary!$D$5&gt;=U$61,'Salary Detail'!T37,0))</f>
        <v>0</v>
      </c>
      <c r="V37" s="397"/>
      <c r="W37" s="395">
        <f t="shared" si="27"/>
        <v>0</v>
      </c>
      <c r="X37" s="396">
        <f>IF(Y$7="EXTENSION YEAR",0,IF(Summary!$D$5&gt;=X$61,'Salary Detail'!W37,0))</f>
        <v>0</v>
      </c>
      <c r="Y37" s="397"/>
      <c r="Z37" s="395">
        <f t="shared" si="28"/>
        <v>0</v>
      </c>
      <c r="AA37" s="396">
        <f>IF(AB$7="EXTENSION YEAR",0,IF(Summary!$D$5&gt;=AA$61,'Salary Detail'!Z37,0))</f>
        <v>0</v>
      </c>
      <c r="AB37" s="397"/>
      <c r="AC37" s="395">
        <f t="shared" si="29"/>
        <v>0</v>
      </c>
      <c r="AD37" s="396">
        <f>IF(AE$7="EXTENSION YEAR",0,IF(Summary!$D$5&gt;=AD$61,'Salary Detail'!AC37,0))</f>
        <v>0</v>
      </c>
      <c r="AE37" s="397"/>
      <c r="AF37" s="395">
        <f t="shared" si="30"/>
        <v>0</v>
      </c>
      <c r="AG37" s="396">
        <f>IF(AH$7="EXTENSION YEAR",0,IF(Summary!$D$5&gt;=AG$61,'Salary Detail'!AF37,0))</f>
        <v>0</v>
      </c>
      <c r="AH37" s="397"/>
      <c r="AI37" s="395">
        <f t="shared" si="31"/>
        <v>0</v>
      </c>
      <c r="AJ37" s="398">
        <f t="shared" si="32"/>
        <v>0</v>
      </c>
      <c r="AK37" s="399">
        <f t="shared" si="32"/>
        <v>0</v>
      </c>
      <c r="AL37" s="400">
        <f t="shared" si="33"/>
        <v>0</v>
      </c>
      <c r="AM37" s="304"/>
      <c r="AN37" s="300"/>
      <c r="AO37" s="300"/>
      <c r="AP37" s="300"/>
      <c r="AQ37" s="300"/>
      <c r="AR37" s="300"/>
      <c r="AS37" s="300"/>
      <c r="AT37" s="300"/>
      <c r="AU37" s="300"/>
      <c r="AV37" s="300"/>
      <c r="AW37" s="300"/>
      <c r="AX37" s="300"/>
      <c r="AY37" s="300"/>
      <c r="AZ37" s="300"/>
      <c r="BA37" s="300"/>
      <c r="BB37" s="300"/>
      <c r="BC37" s="300"/>
      <c r="BD37" s="300"/>
      <c r="BE37" s="300"/>
      <c r="BF37" s="300"/>
      <c r="BG37" s="300"/>
      <c r="BH37" s="300"/>
      <c r="BI37" s="300"/>
      <c r="BJ37" s="300"/>
      <c r="BK37" s="300"/>
      <c r="BL37" s="300"/>
      <c r="BM37" s="300"/>
      <c r="BN37" s="300"/>
      <c r="BO37" s="300"/>
      <c r="BP37" s="300"/>
      <c r="BQ37" s="300"/>
      <c r="BR37" s="300"/>
      <c r="BS37" s="300"/>
      <c r="BT37" s="300"/>
      <c r="BU37" s="300"/>
      <c r="BV37" s="300"/>
      <c r="BW37" s="300"/>
    </row>
    <row r="38" spans="1:75" s="403" customFormat="1" ht="20.100000000000001" customHeight="1">
      <c r="A38" s="263"/>
      <c r="B38" s="259"/>
      <c r="C38" s="260"/>
      <c r="D38" s="264"/>
      <c r="E38" s="390">
        <f t="shared" si="21"/>
        <v>0</v>
      </c>
      <c r="F38" s="391">
        <f t="shared" si="20"/>
        <v>0</v>
      </c>
      <c r="G38" s="392"/>
      <c r="H38" s="393">
        <f t="shared" si="22"/>
        <v>0</v>
      </c>
      <c r="I38" s="391">
        <f>IF(J$7="EXTENSION YEAR",0,IF(Summary!$D$5&gt;=I$61,'Salary Detail'!H38,0))</f>
        <v>0</v>
      </c>
      <c r="J38" s="394"/>
      <c r="K38" s="393">
        <f t="shared" si="23"/>
        <v>0</v>
      </c>
      <c r="L38" s="391">
        <f>IF(M$7="EXTENSION YEAR",0,IF(Summary!$D$5&gt;=L$61,'Salary Detail'!K38,0))</f>
        <v>0</v>
      </c>
      <c r="M38" s="394"/>
      <c r="N38" s="393">
        <f t="shared" si="24"/>
        <v>0</v>
      </c>
      <c r="O38" s="391">
        <f>IF(P$7="EXTENSION YEAR",0,IF(Summary!$D$5&gt;=O$61,'Salary Detail'!N38,0))</f>
        <v>0</v>
      </c>
      <c r="P38" s="394"/>
      <c r="Q38" s="393">
        <f t="shared" si="25"/>
        <v>0</v>
      </c>
      <c r="R38" s="391">
        <f>IF(S$7="EXTENSION YEAR",0,IF(Summary!$D$5&gt;=R$61,'Salary Detail'!Q38,0))</f>
        <v>0</v>
      </c>
      <c r="S38" s="394"/>
      <c r="T38" s="395">
        <f t="shared" si="26"/>
        <v>0</v>
      </c>
      <c r="U38" s="396">
        <f>IF(V$7="EXTENSION YEAR",0,IF(Summary!$D$5&gt;=U$61,'Salary Detail'!T38,0))</f>
        <v>0</v>
      </c>
      <c r="V38" s="397"/>
      <c r="W38" s="395">
        <f t="shared" si="27"/>
        <v>0</v>
      </c>
      <c r="X38" s="396">
        <f>IF(Y$7="EXTENSION YEAR",0,IF(Summary!$D$5&gt;=X$61,'Salary Detail'!W38,0))</f>
        <v>0</v>
      </c>
      <c r="Y38" s="397"/>
      <c r="Z38" s="395">
        <f t="shared" si="28"/>
        <v>0</v>
      </c>
      <c r="AA38" s="396">
        <f>IF(AB$7="EXTENSION YEAR",0,IF(Summary!$D$5&gt;=AA$61,'Salary Detail'!Z38,0))</f>
        <v>0</v>
      </c>
      <c r="AB38" s="397"/>
      <c r="AC38" s="395">
        <f t="shared" si="29"/>
        <v>0</v>
      </c>
      <c r="AD38" s="396">
        <f>IF(AE$7="EXTENSION YEAR",0,IF(Summary!$D$5&gt;=AD$61,'Salary Detail'!AC38,0))</f>
        <v>0</v>
      </c>
      <c r="AE38" s="397"/>
      <c r="AF38" s="395">
        <f t="shared" si="30"/>
        <v>0</v>
      </c>
      <c r="AG38" s="396">
        <f>IF(AH$7="EXTENSION YEAR",0,IF(Summary!$D$5&gt;=AG$61,'Salary Detail'!AF38,0))</f>
        <v>0</v>
      </c>
      <c r="AH38" s="397"/>
      <c r="AI38" s="395">
        <f t="shared" si="31"/>
        <v>0</v>
      </c>
      <c r="AJ38" s="398">
        <f t="shared" si="32"/>
        <v>0</v>
      </c>
      <c r="AK38" s="399">
        <f t="shared" si="32"/>
        <v>0</v>
      </c>
      <c r="AL38" s="400">
        <f t="shared" si="33"/>
        <v>0</v>
      </c>
      <c r="AM38" s="304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0"/>
      <c r="BC38" s="300"/>
      <c r="BD38" s="300"/>
      <c r="BE38" s="300"/>
      <c r="BF38" s="300"/>
      <c r="BG38" s="300"/>
      <c r="BH38" s="300"/>
      <c r="BI38" s="300"/>
      <c r="BJ38" s="300"/>
      <c r="BK38" s="300"/>
      <c r="BL38" s="300"/>
      <c r="BM38" s="300"/>
      <c r="BN38" s="300"/>
      <c r="BO38" s="300"/>
      <c r="BP38" s="300"/>
      <c r="BQ38" s="300"/>
      <c r="BR38" s="300"/>
      <c r="BS38" s="300"/>
      <c r="BT38" s="300"/>
      <c r="BU38" s="300"/>
      <c r="BV38" s="300"/>
      <c r="BW38" s="300"/>
    </row>
    <row r="39" spans="1:75" s="402" customFormat="1" ht="20.100000000000001" customHeight="1">
      <c r="A39" s="263"/>
      <c r="B39" s="259"/>
      <c r="C39" s="260"/>
      <c r="D39" s="264"/>
      <c r="E39" s="390">
        <f t="shared" si="21"/>
        <v>0</v>
      </c>
      <c r="F39" s="391">
        <f t="shared" si="20"/>
        <v>0</v>
      </c>
      <c r="G39" s="392"/>
      <c r="H39" s="393">
        <f t="shared" si="22"/>
        <v>0</v>
      </c>
      <c r="I39" s="391">
        <f>IF(J$7="EXTENSION YEAR",0,IF(Summary!$D$5&gt;=I$61,'Salary Detail'!H39,0))</f>
        <v>0</v>
      </c>
      <c r="J39" s="394"/>
      <c r="K39" s="393">
        <f t="shared" si="23"/>
        <v>0</v>
      </c>
      <c r="L39" s="391">
        <f>IF(M$7="EXTENSION YEAR",0,IF(Summary!$D$5&gt;=L$61,'Salary Detail'!K39,0))</f>
        <v>0</v>
      </c>
      <c r="M39" s="394"/>
      <c r="N39" s="393">
        <f t="shared" si="24"/>
        <v>0</v>
      </c>
      <c r="O39" s="391">
        <f>IF(P$7="EXTENSION YEAR",0,IF(Summary!$D$5&gt;=O$61,'Salary Detail'!N39,0))</f>
        <v>0</v>
      </c>
      <c r="P39" s="394"/>
      <c r="Q39" s="393">
        <f t="shared" si="25"/>
        <v>0</v>
      </c>
      <c r="R39" s="391">
        <f>IF(S$7="EXTENSION YEAR",0,IF(Summary!$D$5&gt;=R$61,'Salary Detail'!Q39,0))</f>
        <v>0</v>
      </c>
      <c r="S39" s="394"/>
      <c r="T39" s="395">
        <f t="shared" si="26"/>
        <v>0</v>
      </c>
      <c r="U39" s="396">
        <f>IF(V$7="EXTENSION YEAR",0,IF(Summary!$D$5&gt;=U$61,'Salary Detail'!T39,0))</f>
        <v>0</v>
      </c>
      <c r="V39" s="397"/>
      <c r="W39" s="395">
        <f t="shared" si="27"/>
        <v>0</v>
      </c>
      <c r="X39" s="396">
        <f>IF(Y$7="EXTENSION YEAR",0,IF(Summary!$D$5&gt;=X$61,'Salary Detail'!W39,0))</f>
        <v>0</v>
      </c>
      <c r="Y39" s="397"/>
      <c r="Z39" s="395">
        <f t="shared" si="28"/>
        <v>0</v>
      </c>
      <c r="AA39" s="396">
        <f>IF(AB$7="EXTENSION YEAR",0,IF(Summary!$D$5&gt;=AA$61,'Salary Detail'!Z39,0))</f>
        <v>0</v>
      </c>
      <c r="AB39" s="397"/>
      <c r="AC39" s="395">
        <f t="shared" si="29"/>
        <v>0</v>
      </c>
      <c r="AD39" s="396">
        <f>IF(AE$7="EXTENSION YEAR",0,IF(Summary!$D$5&gt;=AD$61,'Salary Detail'!AC39,0))</f>
        <v>0</v>
      </c>
      <c r="AE39" s="397"/>
      <c r="AF39" s="395">
        <f t="shared" si="30"/>
        <v>0</v>
      </c>
      <c r="AG39" s="396">
        <f>IF(AH$7="EXTENSION YEAR",0,IF(Summary!$D$5&gt;=AG$61,'Salary Detail'!AF39,0))</f>
        <v>0</v>
      </c>
      <c r="AH39" s="397"/>
      <c r="AI39" s="395">
        <f t="shared" si="31"/>
        <v>0</v>
      </c>
      <c r="AJ39" s="398">
        <f t="shared" si="32"/>
        <v>0</v>
      </c>
      <c r="AK39" s="399">
        <f t="shared" si="32"/>
        <v>0</v>
      </c>
      <c r="AL39" s="400">
        <f t="shared" si="33"/>
        <v>0</v>
      </c>
      <c r="AM39" s="389"/>
      <c r="AN39" s="300"/>
      <c r="AO39" s="300"/>
      <c r="AP39" s="300"/>
      <c r="AQ39" s="300"/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/>
      <c r="BP39" s="300"/>
      <c r="BQ39" s="300"/>
      <c r="BR39" s="300"/>
      <c r="BS39" s="300"/>
      <c r="BT39" s="300"/>
      <c r="BU39" s="300"/>
      <c r="BV39" s="300"/>
      <c r="BW39" s="300"/>
    </row>
    <row r="40" spans="1:75" s="402" customFormat="1" ht="20.100000000000001" customHeight="1">
      <c r="A40" s="263"/>
      <c r="B40" s="259"/>
      <c r="C40" s="260"/>
      <c r="D40" s="264"/>
      <c r="E40" s="390">
        <f t="shared" si="21"/>
        <v>0</v>
      </c>
      <c r="F40" s="391">
        <f t="shared" si="20"/>
        <v>0</v>
      </c>
      <c r="G40" s="392"/>
      <c r="H40" s="393">
        <f t="shared" si="22"/>
        <v>0</v>
      </c>
      <c r="I40" s="391">
        <f>IF(J$7="EXTENSION YEAR",0,IF(Summary!$D$5&gt;=I$61,'Salary Detail'!H40,0))</f>
        <v>0</v>
      </c>
      <c r="J40" s="394"/>
      <c r="K40" s="393">
        <f t="shared" si="23"/>
        <v>0</v>
      </c>
      <c r="L40" s="391">
        <f>IF(M$7="EXTENSION YEAR",0,IF(Summary!$D$5&gt;=L$61,'Salary Detail'!K40,0))</f>
        <v>0</v>
      </c>
      <c r="M40" s="394"/>
      <c r="N40" s="393">
        <f t="shared" si="24"/>
        <v>0</v>
      </c>
      <c r="O40" s="391">
        <f>IF(P$7="EXTENSION YEAR",0,IF(Summary!$D$5&gt;=O$61,'Salary Detail'!N40,0))</f>
        <v>0</v>
      </c>
      <c r="P40" s="394"/>
      <c r="Q40" s="393">
        <f t="shared" si="25"/>
        <v>0</v>
      </c>
      <c r="R40" s="391">
        <f>IF(S$7="EXTENSION YEAR",0,IF(Summary!$D$5&gt;=R$61,'Salary Detail'!Q40,0))</f>
        <v>0</v>
      </c>
      <c r="S40" s="394"/>
      <c r="T40" s="395">
        <f t="shared" si="26"/>
        <v>0</v>
      </c>
      <c r="U40" s="396">
        <f>IF(V$7="EXTENSION YEAR",0,IF(Summary!$D$5&gt;=U$61,'Salary Detail'!T40,0))</f>
        <v>0</v>
      </c>
      <c r="V40" s="397"/>
      <c r="W40" s="395">
        <f t="shared" si="27"/>
        <v>0</v>
      </c>
      <c r="X40" s="396">
        <f>IF(Y$7="EXTENSION YEAR",0,IF(Summary!$D$5&gt;=X$61,'Salary Detail'!W40,0))</f>
        <v>0</v>
      </c>
      <c r="Y40" s="397"/>
      <c r="Z40" s="395">
        <f t="shared" si="28"/>
        <v>0</v>
      </c>
      <c r="AA40" s="396">
        <f>IF(AB$7="EXTENSION YEAR",0,IF(Summary!$D$5&gt;=AA$61,'Salary Detail'!Z40,0))</f>
        <v>0</v>
      </c>
      <c r="AB40" s="397"/>
      <c r="AC40" s="395">
        <f t="shared" si="29"/>
        <v>0</v>
      </c>
      <c r="AD40" s="396">
        <f>IF(AE$7="EXTENSION YEAR",0,IF(Summary!$D$5&gt;=AD$61,'Salary Detail'!AC40,0))</f>
        <v>0</v>
      </c>
      <c r="AE40" s="397"/>
      <c r="AF40" s="395">
        <f t="shared" si="30"/>
        <v>0</v>
      </c>
      <c r="AG40" s="396">
        <f>IF(AH$7="EXTENSION YEAR",0,IF(Summary!$D$5&gt;=AG$61,'Salary Detail'!AF40,0))</f>
        <v>0</v>
      </c>
      <c r="AH40" s="397"/>
      <c r="AI40" s="395">
        <f t="shared" si="31"/>
        <v>0</v>
      </c>
      <c r="AJ40" s="398">
        <f t="shared" si="32"/>
        <v>0</v>
      </c>
      <c r="AK40" s="399">
        <f t="shared" si="32"/>
        <v>0</v>
      </c>
      <c r="AL40" s="400">
        <f t="shared" si="33"/>
        <v>0</v>
      </c>
      <c r="AM40" s="389"/>
      <c r="AN40" s="300"/>
      <c r="AO40" s="300"/>
      <c r="AP40" s="300"/>
      <c r="AQ40" s="300"/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  <c r="BC40" s="300"/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/>
      <c r="BP40" s="300"/>
      <c r="BQ40" s="300"/>
      <c r="BR40" s="300"/>
      <c r="BS40" s="300"/>
      <c r="BT40" s="300"/>
      <c r="BU40" s="300"/>
      <c r="BV40" s="300"/>
      <c r="BW40" s="300"/>
    </row>
    <row r="41" spans="1:75" s="402" customFormat="1" ht="20.100000000000001" customHeight="1">
      <c r="A41" s="263"/>
      <c r="B41" s="259"/>
      <c r="C41" s="260"/>
      <c r="D41" s="264"/>
      <c r="E41" s="390">
        <f t="shared" si="21"/>
        <v>0</v>
      </c>
      <c r="F41" s="391">
        <f t="shared" si="20"/>
        <v>0</v>
      </c>
      <c r="G41" s="392"/>
      <c r="H41" s="393">
        <f t="shared" ref="H41" si="46">F41+G41</f>
        <v>0</v>
      </c>
      <c r="I41" s="391">
        <f>IF(J$7="EXTENSION YEAR",0,IF(Summary!$D$5&gt;=I$61,'Salary Detail'!H41,0))</f>
        <v>0</v>
      </c>
      <c r="J41" s="394"/>
      <c r="K41" s="393">
        <f t="shared" ref="K41" si="47">I41+J41</f>
        <v>0</v>
      </c>
      <c r="L41" s="391">
        <f>IF(M$7="EXTENSION YEAR",0,IF(Summary!$D$5&gt;=L$61,'Salary Detail'!K41,0))</f>
        <v>0</v>
      </c>
      <c r="M41" s="394"/>
      <c r="N41" s="393">
        <f t="shared" ref="N41" si="48">L41+M41</f>
        <v>0</v>
      </c>
      <c r="O41" s="391">
        <f>IF(P$7="EXTENSION YEAR",0,IF(Summary!$D$5&gt;=O$61,'Salary Detail'!N41,0))</f>
        <v>0</v>
      </c>
      <c r="P41" s="394"/>
      <c r="Q41" s="393">
        <f t="shared" ref="Q41" si="49">O41+P41</f>
        <v>0</v>
      </c>
      <c r="R41" s="391">
        <f>IF(S$7="EXTENSION YEAR",0,IF(Summary!$D$5&gt;=R$61,'Salary Detail'!Q41,0))</f>
        <v>0</v>
      </c>
      <c r="S41" s="394"/>
      <c r="T41" s="395">
        <f t="shared" ref="T41" si="50">R41+S41</f>
        <v>0</v>
      </c>
      <c r="U41" s="396">
        <f>IF(V$7="EXTENSION YEAR",0,IF(Summary!$D$5&gt;=U$61,'Salary Detail'!T41,0))</f>
        <v>0</v>
      </c>
      <c r="V41" s="397"/>
      <c r="W41" s="395">
        <f t="shared" ref="W41" si="51">U41+V41</f>
        <v>0</v>
      </c>
      <c r="X41" s="396">
        <f>IF(Y$7="EXTENSION YEAR",0,IF(Summary!$D$5&gt;=X$61,'Salary Detail'!W41,0))</f>
        <v>0</v>
      </c>
      <c r="Y41" s="397"/>
      <c r="Z41" s="395">
        <f t="shared" ref="Z41" si="52">X41+Y41</f>
        <v>0</v>
      </c>
      <c r="AA41" s="396">
        <f>IF(AB$7="EXTENSION YEAR",0,IF(Summary!$D$5&gt;=AA$61,'Salary Detail'!Z41,0))</f>
        <v>0</v>
      </c>
      <c r="AB41" s="397"/>
      <c r="AC41" s="395">
        <f t="shared" ref="AC41" si="53">AA41+AB41</f>
        <v>0</v>
      </c>
      <c r="AD41" s="396">
        <f>IF(AE$7="EXTENSION YEAR",0,IF(Summary!$D$5&gt;=AD$61,'Salary Detail'!AC41,0))</f>
        <v>0</v>
      </c>
      <c r="AE41" s="397"/>
      <c r="AF41" s="395">
        <f t="shared" ref="AF41" si="54">AD41+AE41</f>
        <v>0</v>
      </c>
      <c r="AG41" s="396">
        <f>IF(AH$7="EXTENSION YEAR",0,IF(Summary!$D$5&gt;=AG$61,'Salary Detail'!AF41,0))</f>
        <v>0</v>
      </c>
      <c r="AH41" s="397"/>
      <c r="AI41" s="395">
        <f t="shared" ref="AI41" si="55">AG41+AH41</f>
        <v>0</v>
      </c>
      <c r="AJ41" s="398">
        <f t="shared" ref="AJ41:AK41" si="56">SUM(F41,I41,L41,O41,R41,U41,X41,AA41,AD41,AG41)</f>
        <v>0</v>
      </c>
      <c r="AK41" s="399">
        <f t="shared" si="56"/>
        <v>0</v>
      </c>
      <c r="AL41" s="400">
        <f t="shared" ref="AL41" si="57">SUM(H41,K41,N41,Q41,T41,W41,Z41,AC41,AF41,AI41)</f>
        <v>0</v>
      </c>
      <c r="AM41" s="389"/>
      <c r="AN41" s="300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300"/>
      <c r="BA41" s="300"/>
      <c r="BB41" s="300"/>
      <c r="BC41" s="300"/>
      <c r="BD41" s="300"/>
      <c r="BE41" s="300"/>
      <c r="BF41" s="300"/>
      <c r="BG41" s="300"/>
      <c r="BH41" s="300"/>
      <c r="BI41" s="300"/>
      <c r="BJ41" s="300"/>
      <c r="BK41" s="300"/>
      <c r="BL41" s="300"/>
      <c r="BM41" s="300"/>
      <c r="BN41" s="300"/>
      <c r="BO41" s="300"/>
      <c r="BP41" s="300"/>
      <c r="BQ41" s="300"/>
      <c r="BR41" s="300"/>
      <c r="BS41" s="300"/>
      <c r="BT41" s="300"/>
      <c r="BU41" s="300"/>
      <c r="BV41" s="300"/>
      <c r="BW41" s="300"/>
    </row>
    <row r="42" spans="1:75" s="402" customFormat="1" ht="20.100000000000001" customHeight="1">
      <c r="A42" s="407"/>
      <c r="B42" s="408"/>
      <c r="C42" s="409"/>
      <c r="D42" s="410"/>
      <c r="E42" s="390"/>
      <c r="F42" s="396"/>
      <c r="G42" s="411"/>
      <c r="H42" s="395"/>
      <c r="I42" s="396"/>
      <c r="J42" s="411"/>
      <c r="K42" s="395"/>
      <c r="L42" s="396"/>
      <c r="M42" s="411"/>
      <c r="N42" s="395"/>
      <c r="O42" s="396"/>
      <c r="P42" s="411"/>
      <c r="Q42" s="395"/>
      <c r="R42" s="396"/>
      <c r="S42" s="411"/>
      <c r="T42" s="395"/>
      <c r="U42" s="396"/>
      <c r="V42" s="411"/>
      <c r="W42" s="395"/>
      <c r="X42" s="396"/>
      <c r="Y42" s="411"/>
      <c r="Z42" s="395"/>
      <c r="AA42" s="396"/>
      <c r="AB42" s="411"/>
      <c r="AC42" s="395"/>
      <c r="AD42" s="396"/>
      <c r="AE42" s="411"/>
      <c r="AF42" s="395"/>
      <c r="AG42" s="396"/>
      <c r="AH42" s="411"/>
      <c r="AI42" s="395"/>
      <c r="AJ42" s="398"/>
      <c r="AK42" s="399"/>
      <c r="AL42" s="412"/>
      <c r="AM42" s="389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0"/>
      <c r="BF42" s="300"/>
      <c r="BG42" s="300"/>
      <c r="BH42" s="300"/>
      <c r="BI42" s="300"/>
      <c r="BJ42" s="300"/>
      <c r="BK42" s="300"/>
      <c r="BL42" s="300"/>
      <c r="BM42" s="300"/>
      <c r="BN42" s="300"/>
      <c r="BO42" s="300"/>
      <c r="BP42" s="300"/>
      <c r="BQ42" s="300"/>
      <c r="BR42" s="300"/>
      <c r="BS42" s="300"/>
      <c r="BT42" s="300"/>
      <c r="BU42" s="300"/>
      <c r="BV42" s="300"/>
      <c r="BW42" s="300"/>
    </row>
    <row r="43" spans="1:75" s="402" customFormat="1" ht="20.100000000000001" customHeight="1">
      <c r="A43" s="290" t="s">
        <v>16</v>
      </c>
      <c r="B43" s="413"/>
      <c r="C43" s="414">
        <f t="shared" ref="C43:H43" si="58">SUM(C12:C42)</f>
        <v>0</v>
      </c>
      <c r="D43" s="414">
        <f t="shared" si="58"/>
        <v>0</v>
      </c>
      <c r="E43" s="415">
        <f t="shared" si="58"/>
        <v>0</v>
      </c>
      <c r="F43" s="416">
        <f t="shared" si="58"/>
        <v>0</v>
      </c>
      <c r="G43" s="399">
        <f t="shared" si="58"/>
        <v>0</v>
      </c>
      <c r="H43" s="400">
        <f t="shared" si="58"/>
        <v>0</v>
      </c>
      <c r="I43" s="416">
        <f t="shared" ref="I43:K43" si="59">SUM(I12:I42)</f>
        <v>0</v>
      </c>
      <c r="J43" s="399">
        <f t="shared" si="59"/>
        <v>0</v>
      </c>
      <c r="K43" s="400">
        <f t="shared" si="59"/>
        <v>0</v>
      </c>
      <c r="L43" s="416">
        <f>SUM(L12:L42)</f>
        <v>0</v>
      </c>
      <c r="M43" s="399">
        <f t="shared" ref="M43:AI43" si="60">SUM(M12:M42)</f>
        <v>0</v>
      </c>
      <c r="N43" s="400">
        <f t="shared" si="60"/>
        <v>0</v>
      </c>
      <c r="O43" s="416">
        <f t="shared" si="60"/>
        <v>0</v>
      </c>
      <c r="P43" s="399">
        <f t="shared" si="60"/>
        <v>0</v>
      </c>
      <c r="Q43" s="400">
        <f t="shared" si="60"/>
        <v>0</v>
      </c>
      <c r="R43" s="416">
        <f t="shared" ref="R43:T43" si="61">SUM(R12:R42)</f>
        <v>0</v>
      </c>
      <c r="S43" s="399">
        <f t="shared" si="61"/>
        <v>0</v>
      </c>
      <c r="T43" s="400">
        <f t="shared" si="61"/>
        <v>0</v>
      </c>
      <c r="U43" s="416">
        <f t="shared" ref="U43:W43" si="62">SUM(U12:U42)</f>
        <v>0</v>
      </c>
      <c r="V43" s="399">
        <f t="shared" si="62"/>
        <v>0</v>
      </c>
      <c r="W43" s="400">
        <f t="shared" si="62"/>
        <v>0</v>
      </c>
      <c r="X43" s="416">
        <f t="shared" ref="X43:Z43" si="63">SUM(X12:X42)</f>
        <v>0</v>
      </c>
      <c r="Y43" s="399">
        <f t="shared" si="63"/>
        <v>0</v>
      </c>
      <c r="Z43" s="400">
        <f t="shared" si="63"/>
        <v>0</v>
      </c>
      <c r="AA43" s="416">
        <f t="shared" ref="AA43:AC43" si="64">SUM(AA12:AA42)</f>
        <v>0</v>
      </c>
      <c r="AB43" s="399">
        <f t="shared" si="64"/>
        <v>0</v>
      </c>
      <c r="AC43" s="400">
        <f t="shared" si="64"/>
        <v>0</v>
      </c>
      <c r="AD43" s="416">
        <f t="shared" ref="AD43:AF43" si="65">SUM(AD12:AD42)</f>
        <v>0</v>
      </c>
      <c r="AE43" s="399">
        <f t="shared" si="65"/>
        <v>0</v>
      </c>
      <c r="AF43" s="400">
        <f t="shared" si="65"/>
        <v>0</v>
      </c>
      <c r="AG43" s="416">
        <f t="shared" si="60"/>
        <v>0</v>
      </c>
      <c r="AH43" s="399">
        <f t="shared" si="60"/>
        <v>0</v>
      </c>
      <c r="AI43" s="400">
        <f t="shared" si="60"/>
        <v>0</v>
      </c>
      <c r="AJ43" s="416">
        <f>SUM(AJ12:AJ42)</f>
        <v>0</v>
      </c>
      <c r="AK43" s="417">
        <f>SUM(AK12:AK42)</f>
        <v>0</v>
      </c>
      <c r="AL43" s="400">
        <f>SUM(AL12:AL42)</f>
        <v>0</v>
      </c>
      <c r="AM43" s="389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  <c r="BC43" s="300"/>
      <c r="BD43" s="300"/>
      <c r="BE43" s="300"/>
      <c r="BF43" s="300"/>
      <c r="BG43" s="300"/>
      <c r="BH43" s="300"/>
      <c r="BI43" s="300"/>
      <c r="BJ43" s="300"/>
      <c r="BK43" s="300"/>
      <c r="BL43" s="300"/>
      <c r="BM43" s="300"/>
      <c r="BN43" s="300"/>
      <c r="BO43" s="300"/>
      <c r="BP43" s="300"/>
      <c r="BQ43" s="300"/>
      <c r="BR43" s="300"/>
      <c r="BS43" s="300"/>
      <c r="BT43" s="300"/>
      <c r="BU43" s="300"/>
      <c r="BV43" s="300"/>
      <c r="BW43" s="300"/>
    </row>
    <row r="44" spans="1:75" ht="20.100000000000001" customHeight="1" thickBot="1">
      <c r="A44" s="290"/>
      <c r="B44" s="295"/>
      <c r="C44" s="296"/>
      <c r="D44" s="296"/>
      <c r="E44" s="296"/>
      <c r="F44" s="418"/>
      <c r="G44" s="419"/>
      <c r="H44" s="420"/>
      <c r="I44" s="418"/>
      <c r="J44" s="419"/>
      <c r="K44" s="420"/>
      <c r="L44" s="418"/>
      <c r="M44" s="419"/>
      <c r="N44" s="420"/>
      <c r="O44" s="418"/>
      <c r="P44" s="419"/>
      <c r="Q44" s="420"/>
      <c r="R44" s="418"/>
      <c r="S44" s="419"/>
      <c r="T44" s="420"/>
      <c r="U44" s="418"/>
      <c r="V44" s="419"/>
      <c r="W44" s="420"/>
      <c r="X44" s="418"/>
      <c r="Y44" s="419"/>
      <c r="Z44" s="420"/>
      <c r="AA44" s="418"/>
      <c r="AB44" s="419"/>
      <c r="AC44" s="420"/>
      <c r="AD44" s="418"/>
      <c r="AE44" s="419"/>
      <c r="AF44" s="420"/>
      <c r="AG44" s="418"/>
      <c r="AH44" s="419"/>
      <c r="AI44" s="420"/>
      <c r="AJ44" s="421"/>
      <c r="AK44" s="422"/>
      <c r="AL44" s="423"/>
      <c r="AM44" s="389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  <c r="BK44" s="300"/>
      <c r="BL44" s="300"/>
      <c r="BM44" s="300"/>
      <c r="BN44" s="300"/>
      <c r="BO44" s="300"/>
      <c r="BP44" s="300"/>
      <c r="BQ44" s="300"/>
      <c r="BR44" s="300"/>
      <c r="BS44" s="300"/>
      <c r="BT44" s="300"/>
      <c r="BU44" s="300"/>
      <c r="BV44" s="300"/>
      <c r="BW44" s="300"/>
    </row>
    <row r="45" spans="1:75" ht="16.5" thickBot="1">
      <c r="A45" s="290" t="s">
        <v>17</v>
      </c>
      <c r="B45" s="266"/>
      <c r="C45" s="296"/>
      <c r="D45" s="296"/>
      <c r="E45" s="296"/>
      <c r="F45" s="275">
        <f>$B$45</f>
        <v>0</v>
      </c>
      <c r="G45" s="424"/>
      <c r="H45" s="425">
        <f t="shared" ref="H45:AI45" si="66">$B$45</f>
        <v>0</v>
      </c>
      <c r="I45" s="275">
        <f t="shared" si="66"/>
        <v>0</v>
      </c>
      <c r="J45" s="424"/>
      <c r="K45" s="425">
        <f t="shared" si="66"/>
        <v>0</v>
      </c>
      <c r="L45" s="275">
        <f t="shared" si="66"/>
        <v>0</v>
      </c>
      <c r="M45" s="424"/>
      <c r="N45" s="425">
        <f t="shared" si="66"/>
        <v>0</v>
      </c>
      <c r="O45" s="275">
        <f t="shared" si="66"/>
        <v>0</v>
      </c>
      <c r="P45" s="424"/>
      <c r="Q45" s="425">
        <f t="shared" si="66"/>
        <v>0</v>
      </c>
      <c r="R45" s="275">
        <f t="shared" si="66"/>
        <v>0</v>
      </c>
      <c r="S45" s="424"/>
      <c r="T45" s="425">
        <f t="shared" si="66"/>
        <v>0</v>
      </c>
      <c r="U45" s="426">
        <f t="shared" si="66"/>
        <v>0</v>
      </c>
      <c r="V45" s="424"/>
      <c r="W45" s="425">
        <f t="shared" si="66"/>
        <v>0</v>
      </c>
      <c r="X45" s="426">
        <f t="shared" si="66"/>
        <v>0</v>
      </c>
      <c r="Y45" s="424"/>
      <c r="Z45" s="425">
        <f t="shared" si="66"/>
        <v>0</v>
      </c>
      <c r="AA45" s="426">
        <f t="shared" si="66"/>
        <v>0</v>
      </c>
      <c r="AB45" s="424"/>
      <c r="AC45" s="425">
        <f t="shared" si="66"/>
        <v>0</v>
      </c>
      <c r="AD45" s="426">
        <f t="shared" si="66"/>
        <v>0</v>
      </c>
      <c r="AE45" s="424"/>
      <c r="AF45" s="425">
        <f t="shared" si="66"/>
        <v>0</v>
      </c>
      <c r="AG45" s="426">
        <f t="shared" si="66"/>
        <v>0</v>
      </c>
      <c r="AH45" s="424"/>
      <c r="AI45" s="425">
        <f t="shared" si="66"/>
        <v>0</v>
      </c>
      <c r="AJ45" s="421"/>
      <c r="AK45" s="422"/>
      <c r="AL45" s="423"/>
      <c r="AM45" s="389"/>
      <c r="AN45" s="300"/>
      <c r="AO45" s="300"/>
      <c r="AP45" s="300"/>
      <c r="AQ45" s="300"/>
      <c r="AR45" s="300"/>
      <c r="AS45" s="300"/>
      <c r="AT45" s="300"/>
      <c r="AU45" s="300"/>
      <c r="AV45" s="300"/>
      <c r="AW45" s="300"/>
      <c r="AX45" s="300"/>
      <c r="AY45" s="300"/>
      <c r="AZ45" s="300"/>
      <c r="BA45" s="300"/>
      <c r="BB45" s="300"/>
      <c r="BC45" s="300"/>
      <c r="BD45" s="300"/>
      <c r="BE45" s="300"/>
      <c r="BF45" s="300"/>
      <c r="BG45" s="300"/>
      <c r="BH45" s="300"/>
      <c r="BI45" s="300"/>
      <c r="BJ45" s="300"/>
      <c r="BK45" s="300"/>
      <c r="BL45" s="300"/>
      <c r="BM45" s="300"/>
      <c r="BN45" s="300"/>
      <c r="BO45" s="300"/>
      <c r="BP45" s="300"/>
      <c r="BQ45" s="300"/>
      <c r="BR45" s="300"/>
      <c r="BS45" s="300"/>
      <c r="BT45" s="300"/>
      <c r="BU45" s="300"/>
      <c r="BV45" s="300"/>
      <c r="BW45" s="300"/>
    </row>
    <row r="46" spans="1:75">
      <c r="A46" s="290" t="s">
        <v>18</v>
      </c>
      <c r="B46" s="427"/>
      <c r="C46" s="428"/>
      <c r="D46" s="429"/>
      <c r="E46" s="430"/>
      <c r="F46" s="431">
        <f>F43*F45</f>
        <v>0</v>
      </c>
      <c r="G46" s="432">
        <f>H46-F46</f>
        <v>0</v>
      </c>
      <c r="H46" s="431">
        <f t="shared" ref="H46:AI46" si="67">H43*H45</f>
        <v>0</v>
      </c>
      <c r="I46" s="431">
        <f t="shared" si="67"/>
        <v>0</v>
      </c>
      <c r="J46" s="432">
        <f>K46-I46</f>
        <v>0</v>
      </c>
      <c r="K46" s="431">
        <f t="shared" si="67"/>
        <v>0</v>
      </c>
      <c r="L46" s="431">
        <f t="shared" si="67"/>
        <v>0</v>
      </c>
      <c r="M46" s="432">
        <f>N46-L46</f>
        <v>0</v>
      </c>
      <c r="N46" s="431">
        <f t="shared" si="67"/>
        <v>0</v>
      </c>
      <c r="O46" s="431">
        <f t="shared" si="67"/>
        <v>0</v>
      </c>
      <c r="P46" s="432">
        <f>Q46-O46</f>
        <v>0</v>
      </c>
      <c r="Q46" s="431">
        <f t="shared" si="67"/>
        <v>0</v>
      </c>
      <c r="R46" s="431">
        <f t="shared" si="67"/>
        <v>0</v>
      </c>
      <c r="S46" s="432">
        <f>T46-R46</f>
        <v>0</v>
      </c>
      <c r="T46" s="431">
        <f t="shared" si="67"/>
        <v>0</v>
      </c>
      <c r="U46" s="431">
        <f t="shared" si="67"/>
        <v>0</v>
      </c>
      <c r="V46" s="432">
        <f>W46-U46</f>
        <v>0</v>
      </c>
      <c r="W46" s="431">
        <f t="shared" si="67"/>
        <v>0</v>
      </c>
      <c r="X46" s="431">
        <f t="shared" si="67"/>
        <v>0</v>
      </c>
      <c r="Y46" s="432">
        <f>Z46-X46</f>
        <v>0</v>
      </c>
      <c r="Z46" s="431">
        <f t="shared" si="67"/>
        <v>0</v>
      </c>
      <c r="AA46" s="431">
        <f t="shared" si="67"/>
        <v>0</v>
      </c>
      <c r="AB46" s="432">
        <f>AC46-AA46</f>
        <v>0</v>
      </c>
      <c r="AC46" s="431">
        <f t="shared" si="67"/>
        <v>0</v>
      </c>
      <c r="AD46" s="431">
        <f t="shared" si="67"/>
        <v>0</v>
      </c>
      <c r="AE46" s="432">
        <f>AF46-AD46</f>
        <v>0</v>
      </c>
      <c r="AF46" s="431">
        <f t="shared" si="67"/>
        <v>0</v>
      </c>
      <c r="AG46" s="431">
        <f t="shared" si="67"/>
        <v>0</v>
      </c>
      <c r="AH46" s="432">
        <f>AI46-AG46</f>
        <v>0</v>
      </c>
      <c r="AI46" s="431">
        <f t="shared" si="67"/>
        <v>0</v>
      </c>
      <c r="AJ46" s="416">
        <f t="shared" ref="AJ46:AK46" si="68">SUM(F46,I46,L46,O46,R46,U46,X46,AA46,AD46,AG46)</f>
        <v>0</v>
      </c>
      <c r="AK46" s="417">
        <f t="shared" si="68"/>
        <v>0</v>
      </c>
      <c r="AL46" s="400">
        <f t="shared" ref="AL46" si="69">SUM(H46,K46,N46,Q46,T46,W46,Z46,AC46,AF46,AI46)</f>
        <v>0</v>
      </c>
      <c r="AM46" s="389"/>
      <c r="AN46" s="300"/>
      <c r="AO46" s="300"/>
      <c r="AP46" s="300"/>
      <c r="AQ46" s="300"/>
      <c r="AR46" s="300"/>
      <c r="AS46" s="300"/>
      <c r="AT46" s="300"/>
      <c r="AU46" s="300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0"/>
      <c r="BI46" s="300"/>
      <c r="BJ46" s="300"/>
      <c r="BK46" s="300"/>
      <c r="BL46" s="300"/>
      <c r="BM46" s="300"/>
      <c r="BN46" s="300"/>
      <c r="BO46" s="300"/>
      <c r="BP46" s="300"/>
      <c r="BQ46" s="300"/>
      <c r="BR46" s="300"/>
      <c r="BS46" s="300"/>
      <c r="BT46" s="300"/>
      <c r="BU46" s="300"/>
      <c r="BV46" s="300"/>
      <c r="BW46" s="300"/>
    </row>
    <row r="47" spans="1:75" ht="20.100000000000001" customHeight="1">
      <c r="A47" s="290"/>
      <c r="B47" s="295"/>
      <c r="C47" s="433"/>
      <c r="D47" s="296"/>
      <c r="E47" s="433"/>
      <c r="F47" s="434"/>
      <c r="G47" s="435"/>
      <c r="H47" s="436"/>
      <c r="I47" s="434"/>
      <c r="J47" s="435"/>
      <c r="K47" s="436"/>
      <c r="L47" s="434"/>
      <c r="M47" s="435"/>
      <c r="N47" s="436"/>
      <c r="O47" s="434"/>
      <c r="P47" s="435"/>
      <c r="Q47" s="436"/>
      <c r="R47" s="434"/>
      <c r="S47" s="435"/>
      <c r="T47" s="436"/>
      <c r="U47" s="434"/>
      <c r="V47" s="435"/>
      <c r="W47" s="436"/>
      <c r="X47" s="434"/>
      <c r="Y47" s="435"/>
      <c r="Z47" s="436"/>
      <c r="AA47" s="434"/>
      <c r="AB47" s="435"/>
      <c r="AC47" s="436"/>
      <c r="AD47" s="434"/>
      <c r="AE47" s="435"/>
      <c r="AF47" s="436"/>
      <c r="AG47" s="434"/>
      <c r="AH47" s="435"/>
      <c r="AI47" s="436"/>
      <c r="AJ47" s="421"/>
      <c r="AK47" s="422"/>
      <c r="AL47" s="423"/>
      <c r="AM47" s="389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</row>
    <row r="48" spans="1:75">
      <c r="A48" s="290"/>
      <c r="B48" s="295"/>
      <c r="C48" s="296"/>
      <c r="D48" s="296"/>
      <c r="E48" s="296"/>
      <c r="F48" s="418"/>
      <c r="G48" s="419"/>
      <c r="H48" s="420"/>
      <c r="I48" s="418"/>
      <c r="J48" s="419"/>
      <c r="K48" s="420"/>
      <c r="L48" s="418"/>
      <c r="M48" s="419"/>
      <c r="N48" s="420"/>
      <c r="O48" s="418"/>
      <c r="P48" s="419"/>
      <c r="Q48" s="420"/>
      <c r="R48" s="418"/>
      <c r="S48" s="419"/>
      <c r="T48" s="420"/>
      <c r="U48" s="418"/>
      <c r="V48" s="419"/>
      <c r="W48" s="420"/>
      <c r="X48" s="418"/>
      <c r="Y48" s="419"/>
      <c r="Z48" s="420"/>
      <c r="AA48" s="418"/>
      <c r="AB48" s="419"/>
      <c r="AC48" s="420"/>
      <c r="AD48" s="418"/>
      <c r="AE48" s="419"/>
      <c r="AF48" s="420"/>
      <c r="AG48" s="418"/>
      <c r="AH48" s="419"/>
      <c r="AI48" s="420"/>
      <c r="AJ48" s="421"/>
      <c r="AK48" s="422"/>
      <c r="AL48" s="423"/>
      <c r="AM48" s="389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00"/>
      <c r="BC48" s="300"/>
      <c r="BD48" s="300"/>
      <c r="BE48" s="300"/>
      <c r="BF48" s="300"/>
      <c r="BG48" s="300"/>
      <c r="BH48" s="300"/>
      <c r="BI48" s="300"/>
      <c r="BJ48" s="300"/>
      <c r="BK48" s="300"/>
      <c r="BL48" s="300"/>
      <c r="BM48" s="300"/>
      <c r="BN48" s="300"/>
      <c r="BO48" s="300"/>
      <c r="BP48" s="300"/>
      <c r="BQ48" s="300"/>
      <c r="BR48" s="300"/>
      <c r="BS48" s="300"/>
      <c r="BT48" s="300"/>
      <c r="BU48" s="300"/>
      <c r="BV48" s="300"/>
      <c r="BW48" s="300"/>
    </row>
    <row r="49" spans="1:75" ht="13.5" thickBot="1">
      <c r="A49" s="297" t="s">
        <v>19</v>
      </c>
      <c r="B49" s="437"/>
      <c r="C49" s="428"/>
      <c r="D49" s="428"/>
      <c r="E49" s="430"/>
      <c r="F49" s="438">
        <f>F43+F46</f>
        <v>0</v>
      </c>
      <c r="G49" s="439">
        <f>G43+G46</f>
        <v>0</v>
      </c>
      <c r="H49" s="440">
        <f>H43+H46</f>
        <v>0</v>
      </c>
      <c r="I49" s="438">
        <f>I43+I46</f>
        <v>0</v>
      </c>
      <c r="J49" s="439">
        <f t="shared" ref="J49:K49" si="70">J43+J46</f>
        <v>0</v>
      </c>
      <c r="K49" s="440">
        <f t="shared" si="70"/>
        <v>0</v>
      </c>
      <c r="L49" s="438">
        <f>L43+L46</f>
        <v>0</v>
      </c>
      <c r="M49" s="439">
        <f t="shared" ref="M49:AI49" si="71">M43+M46</f>
        <v>0</v>
      </c>
      <c r="N49" s="440">
        <f t="shared" si="71"/>
        <v>0</v>
      </c>
      <c r="O49" s="438">
        <f t="shared" si="71"/>
        <v>0</v>
      </c>
      <c r="P49" s="439">
        <f t="shared" si="71"/>
        <v>0</v>
      </c>
      <c r="Q49" s="440">
        <f t="shared" si="71"/>
        <v>0</v>
      </c>
      <c r="R49" s="438">
        <f t="shared" ref="R49:T49" si="72">R43+R46</f>
        <v>0</v>
      </c>
      <c r="S49" s="439">
        <f t="shared" si="72"/>
        <v>0</v>
      </c>
      <c r="T49" s="440">
        <f t="shared" si="72"/>
        <v>0</v>
      </c>
      <c r="U49" s="438">
        <f t="shared" ref="U49:W49" si="73">U43+U46</f>
        <v>0</v>
      </c>
      <c r="V49" s="439">
        <f t="shared" si="73"/>
        <v>0</v>
      </c>
      <c r="W49" s="440">
        <f t="shared" si="73"/>
        <v>0</v>
      </c>
      <c r="X49" s="438">
        <f t="shared" ref="X49:Z49" si="74">X43+X46</f>
        <v>0</v>
      </c>
      <c r="Y49" s="439">
        <f t="shared" si="74"/>
        <v>0</v>
      </c>
      <c r="Z49" s="440">
        <f t="shared" si="74"/>
        <v>0</v>
      </c>
      <c r="AA49" s="438">
        <f t="shared" ref="AA49:AC49" si="75">AA43+AA46</f>
        <v>0</v>
      </c>
      <c r="AB49" s="439">
        <f t="shared" si="75"/>
        <v>0</v>
      </c>
      <c r="AC49" s="440">
        <f t="shared" si="75"/>
        <v>0</v>
      </c>
      <c r="AD49" s="438">
        <f t="shared" ref="AD49:AF49" si="76">AD43+AD46</f>
        <v>0</v>
      </c>
      <c r="AE49" s="439">
        <f t="shared" si="76"/>
        <v>0</v>
      </c>
      <c r="AF49" s="440">
        <f t="shared" si="76"/>
        <v>0</v>
      </c>
      <c r="AG49" s="438">
        <f t="shared" si="71"/>
        <v>0</v>
      </c>
      <c r="AH49" s="439">
        <f t="shared" si="71"/>
        <v>0</v>
      </c>
      <c r="AI49" s="440">
        <f t="shared" si="71"/>
        <v>0</v>
      </c>
      <c r="AJ49" s="441">
        <f t="shared" ref="AJ49:AK49" si="77">SUM(F49,I49,L49,O49,R49,U49,X49,AA49,AD49,AG49)</f>
        <v>0</v>
      </c>
      <c r="AK49" s="442">
        <f t="shared" si="77"/>
        <v>0</v>
      </c>
      <c r="AL49" s="443">
        <f t="shared" ref="AL49" si="78">SUM(H49,K49,N49,Q49,T49,W49,Z49,AC49,AF49,AI49)</f>
        <v>0</v>
      </c>
      <c r="AM49" s="389"/>
      <c r="AN49" s="300"/>
      <c r="AO49" s="300"/>
      <c r="AP49" s="300"/>
      <c r="AQ49" s="300"/>
      <c r="AR49" s="300"/>
      <c r="AS49" s="300"/>
      <c r="AT49" s="300"/>
      <c r="AU49" s="300"/>
      <c r="AV49" s="300"/>
      <c r="AW49" s="300"/>
      <c r="AX49" s="300"/>
      <c r="AY49" s="300"/>
      <c r="AZ49" s="300"/>
      <c r="BA49" s="300"/>
      <c r="BB49" s="300"/>
      <c r="BC49" s="300"/>
      <c r="BD49" s="300"/>
      <c r="BE49" s="300"/>
      <c r="BF49" s="300"/>
      <c r="BG49" s="300"/>
      <c r="BH49" s="300"/>
      <c r="BI49" s="300"/>
      <c r="BJ49" s="300"/>
      <c r="BK49" s="300"/>
      <c r="BL49" s="300"/>
      <c r="BM49" s="300"/>
      <c r="BN49" s="300"/>
      <c r="BO49" s="300"/>
      <c r="BP49" s="300"/>
      <c r="BQ49" s="300"/>
      <c r="BR49" s="300"/>
      <c r="BS49" s="300"/>
      <c r="BT49" s="300"/>
      <c r="BU49" s="300"/>
      <c r="BV49" s="300"/>
      <c r="BW49" s="300"/>
    </row>
    <row r="50" spans="1:75" ht="20.100000000000001" customHeight="1">
      <c r="A50" s="444" t="s">
        <v>65</v>
      </c>
      <c r="B50" s="445"/>
      <c r="C50" s="446"/>
      <c r="D50" s="446"/>
      <c r="E50" s="446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8"/>
      <c r="AK50" s="449" t="str">
        <f>Summary!AG46</f>
        <v>Template last modified:</v>
      </c>
      <c r="AL50" s="450">
        <f>Summary!AH46</f>
        <v>43444</v>
      </c>
      <c r="AM50" s="300"/>
      <c r="AN50" s="300"/>
      <c r="AO50" s="300"/>
      <c r="AP50" s="300"/>
      <c r="AQ50" s="300"/>
      <c r="AR50" s="300"/>
      <c r="AS50" s="300"/>
      <c r="AT50" s="300"/>
      <c r="AU50" s="300"/>
      <c r="AV50" s="300"/>
      <c r="AW50" s="300"/>
      <c r="AX50" s="300"/>
      <c r="AY50" s="300"/>
      <c r="AZ50" s="300"/>
      <c r="BA50" s="300"/>
      <c r="BB50" s="300"/>
      <c r="BC50" s="300"/>
      <c r="BD50" s="300"/>
      <c r="BE50" s="300"/>
      <c r="BF50" s="300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  <c r="BT50" s="300"/>
      <c r="BU50" s="300"/>
      <c r="BV50" s="300"/>
      <c r="BW50" s="300"/>
    </row>
    <row r="51" spans="1:75" ht="20.100000000000001" customHeight="1">
      <c r="A51" s="451"/>
      <c r="B51" s="295"/>
      <c r="C51" s="296"/>
      <c r="D51" s="296"/>
      <c r="E51" s="296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2"/>
      <c r="AK51" s="452"/>
      <c r="AL51" s="291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</row>
    <row r="52" spans="1:75" s="458" customFormat="1" ht="20.100000000000001" customHeight="1">
      <c r="A52" s="453"/>
      <c r="B52" s="453"/>
      <c r="C52" s="453"/>
      <c r="D52" s="453"/>
      <c r="E52" s="453"/>
      <c r="F52" s="454"/>
      <c r="G52" s="453"/>
      <c r="H52" s="453"/>
      <c r="I52" s="454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  <c r="AA52" s="453"/>
      <c r="AB52" s="453"/>
      <c r="AC52" s="453"/>
      <c r="AD52" s="453"/>
      <c r="AE52" s="453"/>
      <c r="AF52" s="453"/>
      <c r="AG52" s="453"/>
      <c r="AH52" s="453"/>
      <c r="AI52" s="453"/>
      <c r="AJ52" s="455"/>
      <c r="AK52" s="455"/>
      <c r="AL52" s="456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457"/>
      <c r="AY52" s="457"/>
      <c r="AZ52" s="457"/>
      <c r="BA52" s="457"/>
      <c r="BB52" s="457"/>
      <c r="BC52" s="457"/>
      <c r="BD52" s="457"/>
      <c r="BE52" s="457"/>
      <c r="BF52" s="457"/>
      <c r="BG52" s="457"/>
      <c r="BH52" s="457"/>
      <c r="BI52" s="457"/>
      <c r="BJ52" s="457"/>
      <c r="BK52" s="457"/>
      <c r="BL52" s="457"/>
      <c r="BM52" s="457"/>
      <c r="BN52" s="457"/>
      <c r="BO52" s="457"/>
      <c r="BP52" s="457"/>
      <c r="BQ52" s="457"/>
      <c r="BR52" s="457"/>
      <c r="BS52" s="457"/>
      <c r="BT52" s="457"/>
      <c r="BU52" s="457"/>
      <c r="BV52" s="457"/>
      <c r="BW52" s="457"/>
    </row>
    <row r="53" spans="1:75" s="458" customFormat="1" ht="20.100000000000001" customHeight="1">
      <c r="A53" s="453"/>
      <c r="B53" s="453"/>
      <c r="C53" s="453"/>
      <c r="D53" s="453"/>
      <c r="E53" s="453"/>
      <c r="F53" s="454"/>
      <c r="G53" s="453"/>
      <c r="H53" s="453"/>
      <c r="I53" s="454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53"/>
      <c r="AI53" s="453"/>
      <c r="AJ53" s="455"/>
      <c r="AK53" s="455"/>
      <c r="AL53" s="456"/>
      <c r="AM53" s="457"/>
      <c r="AN53" s="457"/>
      <c r="AO53" s="457"/>
      <c r="AP53" s="457"/>
      <c r="AQ53" s="457"/>
      <c r="AR53" s="457"/>
      <c r="AS53" s="457"/>
      <c r="AT53" s="457"/>
      <c r="AU53" s="457"/>
      <c r="AV53" s="457"/>
      <c r="AW53" s="457"/>
      <c r="AX53" s="457"/>
      <c r="AY53" s="457"/>
      <c r="AZ53" s="457"/>
      <c r="BA53" s="457"/>
      <c r="BB53" s="457"/>
      <c r="BC53" s="457"/>
      <c r="BD53" s="457"/>
      <c r="BE53" s="457"/>
      <c r="BF53" s="457"/>
      <c r="BG53" s="457"/>
      <c r="BH53" s="457"/>
      <c r="BI53" s="457"/>
      <c r="BJ53" s="457"/>
      <c r="BK53" s="457"/>
      <c r="BL53" s="457"/>
      <c r="BM53" s="457"/>
      <c r="BN53" s="457"/>
      <c r="BO53" s="457"/>
      <c r="BP53" s="457"/>
      <c r="BQ53" s="457"/>
      <c r="BR53" s="457"/>
      <c r="BS53" s="457"/>
      <c r="BT53" s="457"/>
      <c r="BU53" s="457"/>
      <c r="BV53" s="457"/>
      <c r="BW53" s="457"/>
    </row>
    <row r="54" spans="1:75" s="458" customFormat="1" ht="20.100000000000001" customHeight="1">
      <c r="A54" s="453"/>
      <c r="B54" s="453"/>
      <c r="C54" s="453"/>
      <c r="D54" s="453"/>
      <c r="E54" s="453"/>
      <c r="F54" s="454"/>
      <c r="G54" s="453"/>
      <c r="H54" s="453"/>
      <c r="I54" s="454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5"/>
      <c r="AK54" s="455"/>
      <c r="AL54" s="456"/>
      <c r="AM54" s="457"/>
      <c r="AN54" s="457"/>
      <c r="AO54" s="457"/>
      <c r="AP54" s="457"/>
      <c r="AQ54" s="457"/>
      <c r="AR54" s="457"/>
      <c r="AS54" s="457"/>
      <c r="AT54" s="457"/>
      <c r="AU54" s="457"/>
      <c r="AV54" s="457"/>
      <c r="AW54" s="457"/>
      <c r="AX54" s="457"/>
      <c r="AY54" s="457"/>
      <c r="AZ54" s="457"/>
      <c r="BA54" s="457"/>
      <c r="BB54" s="457"/>
      <c r="BC54" s="457"/>
      <c r="BD54" s="457"/>
      <c r="BE54" s="457"/>
      <c r="BF54" s="457"/>
      <c r="BG54" s="457"/>
      <c r="BH54" s="457"/>
      <c r="BI54" s="457"/>
      <c r="BJ54" s="457"/>
      <c r="BK54" s="457"/>
      <c r="BL54" s="457"/>
      <c r="BM54" s="457"/>
      <c r="BN54" s="457"/>
      <c r="BO54" s="457"/>
      <c r="BP54" s="457"/>
      <c r="BQ54" s="457"/>
      <c r="BR54" s="457"/>
      <c r="BS54" s="457"/>
      <c r="BT54" s="457"/>
      <c r="BU54" s="457"/>
      <c r="BV54" s="457"/>
      <c r="BW54" s="457"/>
    </row>
    <row r="55" spans="1:75" ht="20.100000000000001" customHeight="1">
      <c r="A55" s="451"/>
      <c r="B55" s="295"/>
      <c r="C55" s="296"/>
      <c r="D55" s="296"/>
      <c r="E55" s="296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2"/>
      <c r="AK55" s="452"/>
      <c r="AL55" s="291"/>
      <c r="AM55" s="300"/>
      <c r="AN55" s="300"/>
      <c r="AO55" s="300"/>
      <c r="AP55" s="300"/>
      <c r="AQ55" s="300"/>
      <c r="AR55" s="300"/>
      <c r="AS55" s="300"/>
      <c r="AT55" s="300"/>
      <c r="AU55" s="300"/>
      <c r="AV55" s="300"/>
      <c r="AW55" s="300"/>
      <c r="AX55" s="300"/>
      <c r="AY55" s="300"/>
      <c r="AZ55" s="300"/>
      <c r="BA55" s="300"/>
      <c r="BB55" s="300"/>
      <c r="BC55" s="300"/>
      <c r="BD55" s="300"/>
      <c r="BE55" s="300"/>
      <c r="BF55" s="300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00"/>
      <c r="BT55" s="300"/>
      <c r="BU55" s="300"/>
      <c r="BV55" s="300"/>
      <c r="BW55" s="300"/>
    </row>
    <row r="56" spans="1:75" ht="20.100000000000001" customHeight="1">
      <c r="A56" s="451"/>
      <c r="B56" s="295"/>
      <c r="C56" s="296"/>
      <c r="D56" s="296"/>
      <c r="E56" s="296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  <c r="S56" s="451"/>
      <c r="T56" s="451"/>
      <c r="U56" s="451"/>
      <c r="V56" s="451"/>
      <c r="W56" s="451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1"/>
      <c r="AJ56" s="452"/>
      <c r="AK56" s="452"/>
      <c r="AL56" s="291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0"/>
      <c r="BF56" s="300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  <c r="BT56" s="300"/>
      <c r="BU56" s="300"/>
      <c r="BV56" s="300"/>
      <c r="BW56" s="300"/>
    </row>
    <row r="57" spans="1:75" ht="20.100000000000001" customHeight="1">
      <c r="A57" s="451"/>
      <c r="B57" s="295"/>
      <c r="C57" s="296"/>
      <c r="D57" s="296"/>
      <c r="E57" s="296"/>
      <c r="F57" s="451"/>
      <c r="G57" s="451"/>
      <c r="H57" s="451"/>
      <c r="I57" s="451"/>
      <c r="J57" s="451"/>
      <c r="K57" s="451"/>
      <c r="L57" s="451"/>
      <c r="M57" s="451"/>
      <c r="N57" s="451"/>
      <c r="O57" s="451"/>
      <c r="P57" s="451"/>
      <c r="Q57" s="451"/>
      <c r="R57" s="451"/>
      <c r="S57" s="451"/>
      <c r="T57" s="451"/>
      <c r="U57" s="451"/>
      <c r="V57" s="451"/>
      <c r="W57" s="451"/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2"/>
      <c r="AK57" s="452"/>
      <c r="AL57" s="291"/>
      <c r="AM57" s="300"/>
      <c r="AN57" s="300"/>
      <c r="AO57" s="300"/>
      <c r="AP57" s="300"/>
      <c r="AQ57" s="300"/>
      <c r="AR57" s="300"/>
      <c r="AS57" s="300"/>
      <c r="AT57" s="300"/>
      <c r="AU57" s="300"/>
      <c r="AV57" s="300"/>
      <c r="AW57" s="300"/>
      <c r="AX57" s="300"/>
      <c r="AY57" s="300"/>
      <c r="AZ57" s="300"/>
      <c r="BA57" s="300"/>
      <c r="BB57" s="300"/>
      <c r="BC57" s="300"/>
      <c r="BD57" s="300"/>
      <c r="BE57" s="300"/>
      <c r="BF57" s="300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  <c r="BT57" s="300"/>
      <c r="BU57" s="300"/>
      <c r="BV57" s="300"/>
      <c r="BW57" s="300"/>
    </row>
    <row r="58" spans="1:75" ht="20.100000000000001" customHeight="1">
      <c r="A58" s="451"/>
      <c r="B58" s="295"/>
      <c r="C58" s="296"/>
      <c r="D58" s="296"/>
      <c r="E58" s="296"/>
      <c r="F58" s="451"/>
      <c r="G58" s="451"/>
      <c r="H58" s="451"/>
      <c r="I58" s="451"/>
      <c r="J58" s="451"/>
      <c r="K58" s="451"/>
      <c r="L58" s="451"/>
      <c r="M58" s="451"/>
      <c r="N58" s="451"/>
      <c r="O58" s="451"/>
      <c r="P58" s="451"/>
      <c r="Q58" s="451"/>
      <c r="R58" s="451"/>
      <c r="S58" s="451"/>
      <c r="T58" s="451"/>
      <c r="U58" s="451"/>
      <c r="V58" s="451"/>
      <c r="W58" s="451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2"/>
      <c r="AK58" s="452"/>
      <c r="AL58" s="291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00"/>
      <c r="BT58" s="300"/>
      <c r="BU58" s="300"/>
      <c r="BV58" s="300"/>
      <c r="BW58" s="300"/>
    </row>
    <row r="59" spans="1:75">
      <c r="A59" s="451"/>
      <c r="B59" s="295"/>
      <c r="C59" s="296"/>
      <c r="D59" s="296"/>
      <c r="E59" s="296"/>
      <c r="F59" s="451"/>
      <c r="G59" s="451"/>
      <c r="H59" s="451"/>
      <c r="I59" s="451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2"/>
      <c r="AK59" s="452"/>
      <c r="AL59" s="291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</row>
    <row r="60" spans="1:75">
      <c r="A60" s="451"/>
      <c r="B60" s="295"/>
      <c r="C60" s="296"/>
      <c r="D60" s="296"/>
      <c r="E60" s="296"/>
      <c r="F60" s="451"/>
      <c r="G60" s="451"/>
      <c r="H60" s="451"/>
      <c r="I60" s="451"/>
      <c r="J60" s="451"/>
      <c r="K60" s="451"/>
      <c r="L60" s="451"/>
      <c r="M60" s="451"/>
      <c r="N60" s="451"/>
      <c r="O60" s="451"/>
      <c r="P60" s="451"/>
      <c r="Q60" s="451"/>
      <c r="R60" s="451"/>
      <c r="S60" s="451"/>
      <c r="T60" s="451"/>
      <c r="U60" s="451"/>
      <c r="V60" s="451"/>
      <c r="W60" s="451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2"/>
      <c r="AK60" s="452"/>
      <c r="AL60" s="291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0"/>
      <c r="BO60" s="300"/>
      <c r="BP60" s="300"/>
      <c r="BQ60" s="300"/>
      <c r="BR60" s="300"/>
      <c r="BS60" s="300"/>
      <c r="BT60" s="300"/>
      <c r="BU60" s="300"/>
      <c r="BV60" s="300"/>
      <c r="BW60" s="300"/>
    </row>
    <row r="61" spans="1:75">
      <c r="A61" s="451"/>
      <c r="B61" s="295"/>
      <c r="C61" s="296"/>
      <c r="D61" s="296"/>
      <c r="E61" s="459" t="s">
        <v>108</v>
      </c>
      <c r="F61" s="460">
        <f>Summary!B61</f>
        <v>1</v>
      </c>
      <c r="G61" s="460">
        <f>Summary!C61</f>
        <v>1</v>
      </c>
      <c r="H61" s="460">
        <f>Summary!D61</f>
        <v>1</v>
      </c>
      <c r="I61" s="460">
        <f>Summary!E61</f>
        <v>2</v>
      </c>
      <c r="J61" s="460">
        <f>Summary!F61</f>
        <v>2</v>
      </c>
      <c r="K61" s="460">
        <f>Summary!G61</f>
        <v>2</v>
      </c>
      <c r="L61" s="460">
        <f>Summary!H61</f>
        <v>3</v>
      </c>
      <c r="M61" s="460">
        <f>Summary!I61</f>
        <v>3</v>
      </c>
      <c r="N61" s="460">
        <f>Summary!J61</f>
        <v>3</v>
      </c>
      <c r="O61" s="460">
        <f>Summary!K61</f>
        <v>4</v>
      </c>
      <c r="P61" s="460">
        <f>Summary!L61</f>
        <v>4</v>
      </c>
      <c r="Q61" s="460">
        <f>Summary!M61</f>
        <v>4</v>
      </c>
      <c r="R61" s="460">
        <f>Summary!N61</f>
        <v>5</v>
      </c>
      <c r="S61" s="460">
        <f>Summary!O61</f>
        <v>5</v>
      </c>
      <c r="T61" s="460">
        <f>Summary!P61</f>
        <v>5</v>
      </c>
      <c r="U61" s="460">
        <f>Summary!Q61</f>
        <v>6</v>
      </c>
      <c r="V61" s="460">
        <f>Summary!R61</f>
        <v>6</v>
      </c>
      <c r="W61" s="460">
        <f>Summary!S61</f>
        <v>6</v>
      </c>
      <c r="X61" s="460">
        <f>Summary!T61</f>
        <v>7</v>
      </c>
      <c r="Y61" s="460">
        <f>Summary!U61</f>
        <v>7</v>
      </c>
      <c r="Z61" s="460">
        <f>Summary!V61</f>
        <v>7</v>
      </c>
      <c r="AA61" s="460">
        <f>Summary!W61</f>
        <v>8</v>
      </c>
      <c r="AB61" s="460">
        <f>Summary!X61</f>
        <v>8</v>
      </c>
      <c r="AC61" s="460">
        <f>Summary!Y61</f>
        <v>8</v>
      </c>
      <c r="AD61" s="460">
        <f>Summary!Z61</f>
        <v>9</v>
      </c>
      <c r="AE61" s="460">
        <f>Summary!AA61</f>
        <v>9</v>
      </c>
      <c r="AF61" s="460">
        <f>Summary!AB61</f>
        <v>9</v>
      </c>
      <c r="AG61" s="460">
        <f>Summary!AC61</f>
        <v>10</v>
      </c>
      <c r="AH61" s="460">
        <f>Summary!AD61</f>
        <v>10</v>
      </c>
      <c r="AI61" s="460">
        <f>Summary!AE61</f>
        <v>10</v>
      </c>
      <c r="AJ61" s="460">
        <f>AH61</f>
        <v>10</v>
      </c>
      <c r="AK61" s="460">
        <f t="shared" ref="AK61:AL61" si="79">AI61</f>
        <v>10</v>
      </c>
      <c r="AL61" s="460">
        <f t="shared" si="79"/>
        <v>10</v>
      </c>
      <c r="AM61" s="300"/>
      <c r="AN61" s="300"/>
      <c r="AO61" s="300"/>
      <c r="AP61" s="300"/>
      <c r="AQ61" s="300"/>
      <c r="AR61" s="300"/>
      <c r="AS61" s="300"/>
      <c r="AT61" s="300"/>
      <c r="AU61" s="300"/>
      <c r="AV61" s="300"/>
      <c r="AW61" s="300"/>
      <c r="AX61" s="300"/>
      <c r="AY61" s="300"/>
      <c r="AZ61" s="300"/>
      <c r="BA61" s="300"/>
      <c r="BB61" s="300"/>
      <c r="BC61" s="300"/>
      <c r="BD61" s="300"/>
      <c r="BE61" s="300"/>
      <c r="BF61" s="300"/>
      <c r="BG61" s="300"/>
      <c r="BH61" s="300"/>
      <c r="BI61" s="300"/>
      <c r="BJ61" s="300"/>
      <c r="BK61" s="300"/>
      <c r="BL61" s="300"/>
      <c r="BM61" s="300"/>
      <c r="BN61" s="300"/>
      <c r="BO61" s="300"/>
      <c r="BP61" s="300"/>
      <c r="BQ61" s="300"/>
      <c r="BR61" s="300"/>
      <c r="BS61" s="300"/>
      <c r="BT61" s="300"/>
      <c r="BU61" s="300"/>
      <c r="BV61" s="300"/>
      <c r="BW61" s="300"/>
    </row>
    <row r="62" spans="1:75" s="464" customFormat="1">
      <c r="A62" s="461"/>
      <c r="B62" s="461"/>
      <c r="C62" s="461"/>
      <c r="D62" s="461"/>
      <c r="E62" s="459" t="s">
        <v>106</v>
      </c>
      <c r="F62" s="462">
        <f>Summary!B62</f>
        <v>43647</v>
      </c>
      <c r="G62" s="462">
        <f>Summary!C62</f>
        <v>43647</v>
      </c>
      <c r="H62" s="462">
        <f>Summary!D62</f>
        <v>43647</v>
      </c>
      <c r="I62" s="462">
        <f>Summary!E62</f>
        <v>44013</v>
      </c>
      <c r="J62" s="462">
        <f>Summary!F62</f>
        <v>44013</v>
      </c>
      <c r="K62" s="462">
        <f>Summary!G62</f>
        <v>44013</v>
      </c>
      <c r="L62" s="462">
        <f>Summary!H62</f>
        <v>44378</v>
      </c>
      <c r="M62" s="462">
        <f>Summary!I62</f>
        <v>44378</v>
      </c>
      <c r="N62" s="462">
        <f>Summary!J62</f>
        <v>44378</v>
      </c>
      <c r="O62" s="462">
        <f>Summary!K62</f>
        <v>44743</v>
      </c>
      <c r="P62" s="462">
        <f>Summary!L62</f>
        <v>44743</v>
      </c>
      <c r="Q62" s="462">
        <f>Summary!M62</f>
        <v>44743</v>
      </c>
      <c r="R62" s="462">
        <f>Summary!N62</f>
        <v>45108</v>
      </c>
      <c r="S62" s="462">
        <f>Summary!O62</f>
        <v>45108</v>
      </c>
      <c r="T62" s="462">
        <f>Summary!P62</f>
        <v>45108</v>
      </c>
      <c r="U62" s="462">
        <f>Summary!Q62</f>
        <v>45474</v>
      </c>
      <c r="V62" s="462">
        <f>Summary!R62</f>
        <v>45474</v>
      </c>
      <c r="W62" s="462">
        <f>Summary!S62</f>
        <v>45474</v>
      </c>
      <c r="X62" s="462">
        <f>Summary!T62</f>
        <v>45839</v>
      </c>
      <c r="Y62" s="462">
        <f>Summary!U62</f>
        <v>45839</v>
      </c>
      <c r="Z62" s="462">
        <f>Summary!V62</f>
        <v>45839</v>
      </c>
      <c r="AA62" s="462">
        <f>Summary!W62</f>
        <v>46204</v>
      </c>
      <c r="AB62" s="462">
        <f>Summary!X62</f>
        <v>46204</v>
      </c>
      <c r="AC62" s="462">
        <f>Summary!Y62</f>
        <v>46204</v>
      </c>
      <c r="AD62" s="462">
        <f>Summary!Z62</f>
        <v>46569</v>
      </c>
      <c r="AE62" s="462">
        <f>Summary!AA62</f>
        <v>46569</v>
      </c>
      <c r="AF62" s="462">
        <f>Summary!AB62</f>
        <v>46569</v>
      </c>
      <c r="AG62" s="462">
        <f>Summary!AC62</f>
        <v>46935</v>
      </c>
      <c r="AH62" s="462">
        <f>Summary!AD62</f>
        <v>46935</v>
      </c>
      <c r="AI62" s="462">
        <f>Summary!AE62</f>
        <v>46935</v>
      </c>
      <c r="AJ62" s="462">
        <f>Summary!AF62</f>
        <v>43647</v>
      </c>
      <c r="AK62" s="462">
        <f>Summary!AG62</f>
        <v>43647</v>
      </c>
      <c r="AL62" s="462">
        <f>Summary!AH62</f>
        <v>43647</v>
      </c>
      <c r="AM62" s="463"/>
      <c r="AN62" s="463"/>
      <c r="AO62" s="463"/>
      <c r="AP62" s="463"/>
      <c r="AQ62" s="463"/>
      <c r="AR62" s="463"/>
      <c r="AS62" s="463"/>
      <c r="AT62" s="463"/>
      <c r="AU62" s="463"/>
      <c r="AV62" s="463"/>
      <c r="AW62" s="463"/>
      <c r="AX62" s="463"/>
      <c r="AY62" s="463"/>
      <c r="AZ62" s="463"/>
      <c r="BA62" s="463"/>
      <c r="BB62" s="463"/>
      <c r="BC62" s="463"/>
      <c r="BD62" s="463"/>
      <c r="BE62" s="463"/>
      <c r="BF62" s="463"/>
      <c r="BG62" s="463"/>
      <c r="BH62" s="463"/>
      <c r="BI62" s="463"/>
      <c r="BJ62" s="463"/>
      <c r="BK62" s="463"/>
      <c r="BL62" s="463"/>
      <c r="BM62" s="463"/>
      <c r="BN62" s="463"/>
      <c r="BO62" s="463"/>
      <c r="BP62" s="463"/>
      <c r="BQ62" s="463"/>
      <c r="BR62" s="463"/>
      <c r="BS62" s="463"/>
      <c r="BT62" s="463"/>
      <c r="BU62" s="463"/>
      <c r="BV62" s="463"/>
      <c r="BW62" s="463"/>
    </row>
    <row r="63" spans="1:75" s="464" customFormat="1">
      <c r="A63" s="461"/>
      <c r="B63" s="461"/>
      <c r="C63" s="461"/>
      <c r="D63" s="461"/>
      <c r="E63" s="459" t="s">
        <v>107</v>
      </c>
      <c r="F63" s="462">
        <f>Summary!B63</f>
        <v>44012</v>
      </c>
      <c r="G63" s="462">
        <f>Summary!C63</f>
        <v>44012</v>
      </c>
      <c r="H63" s="462">
        <f>Summary!D63</f>
        <v>44012</v>
      </c>
      <c r="I63" s="462">
        <f>Summary!E63</f>
        <v>44377</v>
      </c>
      <c r="J63" s="462">
        <f>Summary!F63</f>
        <v>44377</v>
      </c>
      <c r="K63" s="462">
        <f>Summary!G63</f>
        <v>44377</v>
      </c>
      <c r="L63" s="462">
        <f>Summary!H63</f>
        <v>44742</v>
      </c>
      <c r="M63" s="462">
        <f>Summary!I63</f>
        <v>44742</v>
      </c>
      <c r="N63" s="462">
        <f>Summary!J63</f>
        <v>44742</v>
      </c>
      <c r="O63" s="462">
        <f>Summary!K63</f>
        <v>45107</v>
      </c>
      <c r="P63" s="462">
        <f>Summary!L63</f>
        <v>45107</v>
      </c>
      <c r="Q63" s="462">
        <f>Summary!M63</f>
        <v>45107</v>
      </c>
      <c r="R63" s="462">
        <f>Summary!N63</f>
        <v>45473</v>
      </c>
      <c r="S63" s="462">
        <f>Summary!O63</f>
        <v>45473</v>
      </c>
      <c r="T63" s="462">
        <f>Summary!P63</f>
        <v>45473</v>
      </c>
      <c r="U63" s="462">
        <f>Summary!Q63</f>
        <v>45838</v>
      </c>
      <c r="V63" s="462">
        <f>Summary!R63</f>
        <v>45838</v>
      </c>
      <c r="W63" s="462">
        <f>Summary!S63</f>
        <v>45838</v>
      </c>
      <c r="X63" s="462">
        <f>Summary!T63</f>
        <v>46203</v>
      </c>
      <c r="Y63" s="462">
        <f>Summary!U63</f>
        <v>46203</v>
      </c>
      <c r="Z63" s="462">
        <f>Summary!V63</f>
        <v>46203</v>
      </c>
      <c r="AA63" s="462">
        <f>Summary!W63</f>
        <v>46568</v>
      </c>
      <c r="AB63" s="462">
        <f>Summary!X63</f>
        <v>46568</v>
      </c>
      <c r="AC63" s="462">
        <f>Summary!Y63</f>
        <v>46568</v>
      </c>
      <c r="AD63" s="462">
        <f>Summary!Z63</f>
        <v>46934</v>
      </c>
      <c r="AE63" s="462">
        <f>Summary!AA63</f>
        <v>46934</v>
      </c>
      <c r="AF63" s="462">
        <f>Summary!AB63</f>
        <v>46934</v>
      </c>
      <c r="AG63" s="462">
        <f>Summary!AC63</f>
        <v>47299</v>
      </c>
      <c r="AH63" s="462">
        <f>Summary!AD63</f>
        <v>47299</v>
      </c>
      <c r="AI63" s="462">
        <f>Summary!AE63</f>
        <v>47299</v>
      </c>
      <c r="AJ63" s="462">
        <f>Summary!AF63</f>
        <v>44742</v>
      </c>
      <c r="AK63" s="462">
        <f>Summary!AG63</f>
        <v>44742</v>
      </c>
      <c r="AL63" s="462">
        <f>Summary!AH63</f>
        <v>44742</v>
      </c>
      <c r="AM63" s="463"/>
      <c r="AN63" s="463"/>
      <c r="AO63" s="463"/>
      <c r="AP63" s="463"/>
      <c r="AQ63" s="463"/>
      <c r="AR63" s="463"/>
      <c r="AS63" s="463"/>
      <c r="AT63" s="463"/>
      <c r="AU63" s="463"/>
      <c r="AV63" s="463"/>
      <c r="AW63" s="463"/>
      <c r="AX63" s="463"/>
      <c r="AY63" s="463"/>
      <c r="AZ63" s="463"/>
      <c r="BA63" s="463"/>
      <c r="BB63" s="463"/>
      <c r="BC63" s="463"/>
      <c r="BD63" s="463"/>
      <c r="BE63" s="463"/>
      <c r="BF63" s="463"/>
      <c r="BG63" s="463"/>
      <c r="BH63" s="463"/>
      <c r="BI63" s="463"/>
      <c r="BJ63" s="463"/>
      <c r="BK63" s="463"/>
      <c r="BL63" s="463"/>
      <c r="BM63" s="463"/>
      <c r="BN63" s="463"/>
      <c r="BO63" s="463"/>
      <c r="BP63" s="463"/>
      <c r="BQ63" s="463"/>
      <c r="BR63" s="463"/>
      <c r="BS63" s="463"/>
      <c r="BT63" s="463"/>
      <c r="BU63" s="463"/>
      <c r="BV63" s="463"/>
      <c r="BW63" s="463"/>
    </row>
    <row r="64" spans="1:75">
      <c r="E64" s="466" t="s">
        <v>110</v>
      </c>
      <c r="F64" s="462">
        <f>Summary!B64</f>
        <v>43494</v>
      </c>
      <c r="G64" s="462">
        <f>Summary!C64</f>
        <v>43494</v>
      </c>
      <c r="H64" s="462">
        <f>Summary!D64</f>
        <v>43494</v>
      </c>
      <c r="I64" s="462">
        <f>Summary!E64</f>
        <v>43494</v>
      </c>
      <c r="J64" s="462">
        <f>Summary!F64</f>
        <v>43494</v>
      </c>
      <c r="K64" s="462">
        <f>Summary!G64</f>
        <v>43494</v>
      </c>
      <c r="L64" s="462">
        <f>Summary!H64</f>
        <v>43494</v>
      </c>
      <c r="M64" s="462">
        <f>Summary!I64</f>
        <v>43494</v>
      </c>
      <c r="N64" s="462">
        <f>Summary!J64</f>
        <v>43494</v>
      </c>
      <c r="O64" s="462">
        <f>Summary!K64</f>
        <v>43494</v>
      </c>
      <c r="P64" s="462">
        <f>Summary!L64</f>
        <v>43494</v>
      </c>
      <c r="Q64" s="462">
        <f>Summary!M64</f>
        <v>43494</v>
      </c>
      <c r="R64" s="462">
        <f>Summary!N64</f>
        <v>43494</v>
      </c>
      <c r="S64" s="462">
        <f>Summary!O64</f>
        <v>43494</v>
      </c>
      <c r="T64" s="462">
        <f>Summary!P64</f>
        <v>43494</v>
      </c>
      <c r="U64" s="462">
        <f>Summary!Q64</f>
        <v>43494</v>
      </c>
      <c r="V64" s="462">
        <f>Summary!R64</f>
        <v>43494</v>
      </c>
      <c r="W64" s="462">
        <f>Summary!S64</f>
        <v>43494</v>
      </c>
      <c r="X64" s="462">
        <f>Summary!T64</f>
        <v>43494</v>
      </c>
      <c r="Y64" s="462">
        <f>Summary!U64</f>
        <v>43494</v>
      </c>
      <c r="Z64" s="462">
        <f>Summary!V64</f>
        <v>43494</v>
      </c>
      <c r="AA64" s="462">
        <f>Summary!W64</f>
        <v>43494</v>
      </c>
      <c r="AB64" s="462">
        <f>Summary!X64</f>
        <v>43494</v>
      </c>
      <c r="AC64" s="462">
        <f>Summary!Y64</f>
        <v>43494</v>
      </c>
      <c r="AD64" s="462">
        <f>Summary!Z64</f>
        <v>43494</v>
      </c>
      <c r="AE64" s="462">
        <f>Summary!AA64</f>
        <v>43494</v>
      </c>
      <c r="AF64" s="462">
        <f>Summary!AB64</f>
        <v>43494</v>
      </c>
      <c r="AG64" s="462">
        <f>Summary!AC64</f>
        <v>43494</v>
      </c>
      <c r="AH64" s="462">
        <f>Summary!AD64</f>
        <v>43494</v>
      </c>
      <c r="AI64" s="462">
        <f>Summary!AE64</f>
        <v>43494</v>
      </c>
      <c r="AJ64" s="462">
        <f>Summary!AF64</f>
        <v>43494</v>
      </c>
      <c r="AK64" s="462">
        <f>Summary!AG64</f>
        <v>43494</v>
      </c>
      <c r="AL64" s="462">
        <f>Summary!AH64</f>
        <v>43494</v>
      </c>
      <c r="AM64" s="300"/>
      <c r="AN64" s="300"/>
      <c r="AO64" s="300"/>
      <c r="AP64" s="300"/>
      <c r="AQ64" s="300"/>
      <c r="AR64" s="300"/>
      <c r="AS64" s="300"/>
      <c r="AT64" s="300"/>
      <c r="AU64" s="300"/>
      <c r="AV64" s="300"/>
      <c r="AW64" s="300"/>
      <c r="AX64" s="300"/>
      <c r="AY64" s="300"/>
      <c r="AZ64" s="300"/>
      <c r="BA64" s="300"/>
      <c r="BB64" s="300"/>
      <c r="BC64" s="300"/>
      <c r="BD64" s="300"/>
      <c r="BE64" s="300"/>
      <c r="BF64" s="300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00"/>
      <c r="BT64" s="300"/>
      <c r="BU64" s="300"/>
      <c r="BV64" s="300"/>
      <c r="BW64" s="300"/>
    </row>
    <row r="65" spans="2:75">
      <c r="E65" s="467" t="s">
        <v>125</v>
      </c>
      <c r="F65" s="468">
        <f>Summary!B65</f>
        <v>0</v>
      </c>
      <c r="G65" s="468">
        <f>Summary!C65</f>
        <v>0</v>
      </c>
      <c r="H65" s="468">
        <f>Summary!D65</f>
        <v>0</v>
      </c>
      <c r="I65" s="468">
        <f>Summary!E65</f>
        <v>0</v>
      </c>
      <c r="J65" s="468">
        <f>Summary!F65</f>
        <v>0</v>
      </c>
      <c r="K65" s="468">
        <f>Summary!G65</f>
        <v>0</v>
      </c>
      <c r="L65" s="468">
        <f>Summary!H65</f>
        <v>0</v>
      </c>
      <c r="M65" s="468">
        <f>Summary!I65</f>
        <v>0</v>
      </c>
      <c r="N65" s="468">
        <f>Summary!J65</f>
        <v>0</v>
      </c>
      <c r="O65" s="468">
        <f>Summary!K65</f>
        <v>0</v>
      </c>
      <c r="P65" s="468">
        <f>Summary!L65</f>
        <v>0</v>
      </c>
      <c r="Q65" s="468">
        <f>Summary!M65</f>
        <v>0</v>
      </c>
      <c r="R65" s="468">
        <f>Summary!N65</f>
        <v>0</v>
      </c>
      <c r="S65" s="468">
        <f>Summary!O65</f>
        <v>0</v>
      </c>
      <c r="T65" s="468">
        <f>Summary!P65</f>
        <v>0</v>
      </c>
      <c r="U65" s="468">
        <f>Summary!Q65</f>
        <v>0</v>
      </c>
      <c r="V65" s="468">
        <f>Summary!R65</f>
        <v>0</v>
      </c>
      <c r="W65" s="468">
        <f>Summary!S65</f>
        <v>0</v>
      </c>
      <c r="X65" s="468">
        <f>Summary!T65</f>
        <v>0</v>
      </c>
      <c r="Y65" s="468">
        <f>Summary!U65</f>
        <v>0</v>
      </c>
      <c r="Z65" s="468">
        <f>Summary!V65</f>
        <v>0</v>
      </c>
      <c r="AA65" s="468">
        <f>Summary!W65</f>
        <v>0</v>
      </c>
      <c r="AB65" s="468">
        <f>Summary!X65</f>
        <v>0</v>
      </c>
      <c r="AC65" s="468">
        <f>Summary!Y65</f>
        <v>0</v>
      </c>
      <c r="AD65" s="468">
        <f>Summary!Z65</f>
        <v>0</v>
      </c>
      <c r="AE65" s="468">
        <f>Summary!AA65</f>
        <v>0</v>
      </c>
      <c r="AF65" s="468">
        <f>Summary!AB65</f>
        <v>0</v>
      </c>
      <c r="AG65" s="468">
        <f>Summary!AC65</f>
        <v>0</v>
      </c>
      <c r="AH65" s="468">
        <f>Summary!AD65</f>
        <v>0</v>
      </c>
      <c r="AI65" s="468">
        <f>Summary!AE65</f>
        <v>0</v>
      </c>
      <c r="AL65" s="291"/>
      <c r="AM65" s="300"/>
      <c r="AN65" s="300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0"/>
      <c r="BB65" s="300"/>
      <c r="BC65" s="300"/>
      <c r="BD65" s="300"/>
      <c r="BE65" s="300"/>
      <c r="BF65" s="300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  <c r="BT65" s="300"/>
      <c r="BU65" s="300"/>
      <c r="BV65" s="300"/>
      <c r="BW65" s="300"/>
    </row>
    <row r="66" spans="2:75">
      <c r="AL66" s="291"/>
      <c r="AM66" s="300"/>
      <c r="AN66" s="300"/>
      <c r="AO66" s="300"/>
      <c r="AP66" s="300"/>
      <c r="AQ66" s="300"/>
      <c r="AR66" s="300"/>
      <c r="AS66" s="300"/>
      <c r="AT66" s="300"/>
      <c r="AU66" s="300"/>
      <c r="AV66" s="300"/>
      <c r="AW66" s="300"/>
      <c r="AX66" s="300"/>
      <c r="AY66" s="300"/>
      <c r="AZ66" s="300"/>
      <c r="BA66" s="300"/>
      <c r="BB66" s="300"/>
      <c r="BC66" s="300"/>
      <c r="BD66" s="300"/>
      <c r="BE66" s="300"/>
      <c r="BF66" s="300"/>
      <c r="BG66" s="300"/>
      <c r="BH66" s="300"/>
      <c r="BI66" s="300"/>
      <c r="BJ66" s="300"/>
      <c r="BK66" s="300"/>
      <c r="BL66" s="300"/>
      <c r="BM66" s="300"/>
      <c r="BN66" s="300"/>
      <c r="BO66" s="300"/>
      <c r="BP66" s="300"/>
      <c r="BQ66" s="300"/>
      <c r="BR66" s="300"/>
      <c r="BS66" s="300"/>
      <c r="BT66" s="300"/>
      <c r="BU66" s="300"/>
      <c r="BV66" s="300"/>
      <c r="BW66" s="300"/>
    </row>
    <row r="67" spans="2:75">
      <c r="AL67" s="291"/>
      <c r="AM67" s="300"/>
      <c r="AN67" s="300"/>
      <c r="AO67" s="300"/>
      <c r="AP67" s="300"/>
      <c r="AQ67" s="300"/>
      <c r="AR67" s="300"/>
      <c r="AS67" s="300"/>
      <c r="AT67" s="300"/>
      <c r="AU67" s="300"/>
      <c r="AV67" s="300"/>
      <c r="AW67" s="300"/>
      <c r="AX67" s="300"/>
      <c r="AY67" s="300"/>
      <c r="AZ67" s="300"/>
      <c r="BA67" s="300"/>
      <c r="BB67" s="300"/>
      <c r="BC67" s="300"/>
      <c r="BD67" s="300"/>
      <c r="BE67" s="300"/>
      <c r="BF67" s="300"/>
      <c r="BG67" s="300"/>
      <c r="BH67" s="300"/>
      <c r="BI67" s="300"/>
      <c r="BJ67" s="300"/>
      <c r="BK67" s="300"/>
      <c r="BL67" s="300"/>
      <c r="BM67" s="300"/>
      <c r="BN67" s="300"/>
      <c r="BO67" s="300"/>
      <c r="BP67" s="300"/>
      <c r="BQ67" s="300"/>
      <c r="BR67" s="300"/>
      <c r="BS67" s="300"/>
      <c r="BT67" s="300"/>
      <c r="BU67" s="300"/>
      <c r="BV67" s="300"/>
      <c r="BW67" s="300"/>
    </row>
    <row r="68" spans="2:75">
      <c r="AL68" s="291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00"/>
      <c r="BC68" s="300"/>
      <c r="BD68" s="300"/>
      <c r="BE68" s="300"/>
      <c r="BF68" s="300"/>
      <c r="BG68" s="300"/>
      <c r="BH68" s="300"/>
      <c r="BI68" s="300"/>
      <c r="BJ68" s="300"/>
      <c r="BK68" s="300"/>
      <c r="BL68" s="300"/>
      <c r="BM68" s="300"/>
      <c r="BN68" s="300"/>
      <c r="BO68" s="300"/>
      <c r="BP68" s="300"/>
      <c r="BQ68" s="300"/>
      <c r="BR68" s="300"/>
      <c r="BS68" s="300"/>
      <c r="BT68" s="300"/>
      <c r="BU68" s="300"/>
      <c r="BV68" s="300"/>
      <c r="BW68" s="300"/>
    </row>
    <row r="69" spans="2:75">
      <c r="B69" s="283"/>
      <c r="C69" s="283"/>
      <c r="D69" s="283"/>
      <c r="E69" s="283"/>
      <c r="AJ69" s="283"/>
      <c r="AK69" s="283"/>
      <c r="AL69" s="291"/>
      <c r="AM69" s="300"/>
      <c r="AN69" s="300"/>
      <c r="AO69" s="300"/>
      <c r="AP69" s="300"/>
      <c r="AQ69" s="300"/>
      <c r="AR69" s="300"/>
      <c r="AS69" s="300"/>
      <c r="AT69" s="300"/>
      <c r="AU69" s="300"/>
      <c r="AV69" s="300"/>
      <c r="AW69" s="300"/>
      <c r="AX69" s="300"/>
      <c r="AY69" s="300"/>
      <c r="AZ69" s="300"/>
      <c r="BA69" s="300"/>
      <c r="BB69" s="300"/>
      <c r="BC69" s="300"/>
      <c r="BD69" s="300"/>
      <c r="BE69" s="300"/>
      <c r="BF69" s="300"/>
      <c r="BG69" s="300"/>
      <c r="BH69" s="300"/>
      <c r="BI69" s="300"/>
      <c r="BJ69" s="300"/>
      <c r="BK69" s="300"/>
      <c r="BL69" s="300"/>
      <c r="BM69" s="300"/>
      <c r="BN69" s="300"/>
      <c r="BO69" s="300"/>
      <c r="BP69" s="300"/>
      <c r="BQ69" s="300"/>
      <c r="BR69" s="300"/>
      <c r="BS69" s="300"/>
      <c r="BT69" s="300"/>
      <c r="BU69" s="300"/>
      <c r="BV69" s="300"/>
      <c r="BW69" s="300"/>
    </row>
    <row r="70" spans="2:75">
      <c r="B70" s="283"/>
      <c r="C70" s="283"/>
      <c r="D70" s="283"/>
      <c r="E70" s="283"/>
      <c r="AJ70" s="283"/>
      <c r="AK70" s="283"/>
      <c r="AL70" s="291"/>
      <c r="AM70" s="300"/>
      <c r="AN70" s="300"/>
      <c r="AO70" s="300"/>
      <c r="AP70" s="300"/>
      <c r="AQ70" s="300"/>
      <c r="AR70" s="300"/>
      <c r="AS70" s="300"/>
      <c r="AT70" s="300"/>
      <c r="AU70" s="300"/>
      <c r="AV70" s="300"/>
      <c r="AW70" s="300"/>
      <c r="AX70" s="300"/>
      <c r="AY70" s="300"/>
      <c r="AZ70" s="300"/>
      <c r="BA70" s="300"/>
      <c r="BB70" s="300"/>
      <c r="BC70" s="300"/>
      <c r="BD70" s="300"/>
      <c r="BE70" s="300"/>
      <c r="BF70" s="300"/>
      <c r="BG70" s="300"/>
      <c r="BH70" s="300"/>
      <c r="BI70" s="300"/>
      <c r="BJ70" s="300"/>
      <c r="BK70" s="300"/>
      <c r="BL70" s="300"/>
      <c r="BM70" s="300"/>
      <c r="BN70" s="300"/>
      <c r="BO70" s="300"/>
      <c r="BP70" s="300"/>
      <c r="BQ70" s="300"/>
      <c r="BR70" s="300"/>
      <c r="BS70" s="300"/>
      <c r="BT70" s="300"/>
      <c r="BU70" s="300"/>
      <c r="BV70" s="300"/>
      <c r="BW70" s="300"/>
    </row>
    <row r="71" spans="2:75">
      <c r="B71" s="283"/>
      <c r="C71" s="283"/>
      <c r="D71" s="283"/>
      <c r="E71" s="283"/>
      <c r="AJ71" s="283"/>
      <c r="AK71" s="283"/>
      <c r="AL71" s="291"/>
      <c r="AM71" s="300"/>
      <c r="AN71" s="300"/>
      <c r="AO71" s="300"/>
      <c r="AP71" s="300"/>
      <c r="AQ71" s="300"/>
      <c r="AR71" s="30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300"/>
      <c r="BL71" s="300"/>
      <c r="BM71" s="300"/>
      <c r="BN71" s="300"/>
      <c r="BO71" s="300"/>
      <c r="BP71" s="300"/>
      <c r="BQ71" s="300"/>
      <c r="BR71" s="300"/>
      <c r="BS71" s="300"/>
      <c r="BT71" s="300"/>
      <c r="BU71" s="300"/>
      <c r="BV71" s="300"/>
      <c r="BW71" s="300"/>
    </row>
    <row r="72" spans="2:75">
      <c r="B72" s="283"/>
      <c r="C72" s="283"/>
      <c r="D72" s="283"/>
      <c r="E72" s="283"/>
      <c r="AJ72" s="283"/>
      <c r="AK72" s="283"/>
      <c r="AL72" s="291"/>
      <c r="AM72" s="300"/>
      <c r="AN72" s="300"/>
      <c r="AO72" s="300"/>
      <c r="AP72" s="300"/>
      <c r="AQ72" s="300"/>
      <c r="AR72" s="300"/>
      <c r="AS72" s="300"/>
      <c r="AT72" s="300"/>
      <c r="AU72" s="300"/>
      <c r="AV72" s="300"/>
      <c r="AW72" s="300"/>
      <c r="AX72" s="300"/>
      <c r="AY72" s="300"/>
      <c r="AZ72" s="300"/>
      <c r="BA72" s="300"/>
      <c r="BB72" s="300"/>
      <c r="BC72" s="300"/>
      <c r="BD72" s="300"/>
      <c r="BE72" s="300"/>
      <c r="BF72" s="300"/>
      <c r="BG72" s="300"/>
      <c r="BH72" s="300"/>
      <c r="BI72" s="300"/>
      <c r="BJ72" s="300"/>
      <c r="BK72" s="300"/>
      <c r="BL72" s="300"/>
      <c r="BM72" s="300"/>
      <c r="BN72" s="300"/>
      <c r="BO72" s="300"/>
      <c r="BP72" s="300"/>
      <c r="BQ72" s="300"/>
      <c r="BR72" s="300"/>
      <c r="BS72" s="300"/>
      <c r="BT72" s="300"/>
      <c r="BU72" s="300"/>
      <c r="BV72" s="300"/>
      <c r="BW72" s="300"/>
    </row>
    <row r="73" spans="2:75">
      <c r="B73" s="283"/>
      <c r="C73" s="283"/>
      <c r="D73" s="283"/>
      <c r="E73" s="283"/>
      <c r="AJ73" s="283"/>
      <c r="AK73" s="283"/>
      <c r="AL73" s="291"/>
      <c r="AM73" s="300"/>
      <c r="AN73" s="300"/>
      <c r="AO73" s="300"/>
      <c r="AP73" s="300"/>
      <c r="AQ73" s="300"/>
      <c r="AR73" s="300"/>
      <c r="AS73" s="300"/>
      <c r="AT73" s="300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</row>
    <row r="74" spans="2:75">
      <c r="B74" s="283"/>
      <c r="C74" s="283"/>
      <c r="D74" s="283"/>
      <c r="E74" s="283"/>
      <c r="AJ74" s="283"/>
      <c r="AK74" s="283"/>
      <c r="AL74" s="291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</row>
    <row r="75" spans="2:75">
      <c r="B75" s="283"/>
      <c r="C75" s="283"/>
      <c r="D75" s="283"/>
      <c r="E75" s="283"/>
      <c r="AJ75" s="283"/>
      <c r="AK75" s="283"/>
      <c r="AL75" s="291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300"/>
      <c r="BF75" s="300"/>
      <c r="BG75" s="300"/>
      <c r="BH75" s="300"/>
      <c r="BI75" s="300"/>
      <c r="BJ75" s="300"/>
      <c r="BK75" s="300"/>
      <c r="BL75" s="300"/>
      <c r="BM75" s="300"/>
      <c r="BN75" s="300"/>
      <c r="BO75" s="300"/>
      <c r="BP75" s="300"/>
      <c r="BQ75" s="300"/>
      <c r="BR75" s="300"/>
      <c r="BS75" s="300"/>
      <c r="BT75" s="300"/>
      <c r="BU75" s="300"/>
      <c r="BV75" s="300"/>
      <c r="BW75" s="300"/>
    </row>
    <row r="76" spans="2:75">
      <c r="B76" s="283"/>
      <c r="C76" s="283"/>
      <c r="D76" s="283"/>
      <c r="E76" s="283"/>
      <c r="AJ76" s="283"/>
      <c r="AK76" s="283"/>
      <c r="AL76" s="291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300"/>
      <c r="BF76" s="300"/>
      <c r="BG76" s="300"/>
      <c r="BH76" s="300"/>
      <c r="BI76" s="300"/>
      <c r="BJ76" s="300"/>
      <c r="BK76" s="300"/>
      <c r="BL76" s="300"/>
      <c r="BM76" s="300"/>
      <c r="BN76" s="300"/>
      <c r="BO76" s="300"/>
      <c r="BP76" s="300"/>
      <c r="BQ76" s="300"/>
      <c r="BR76" s="300"/>
      <c r="BS76" s="300"/>
      <c r="BT76" s="300"/>
      <c r="BU76" s="300"/>
      <c r="BV76" s="300"/>
      <c r="BW76" s="300"/>
    </row>
    <row r="77" spans="2:75">
      <c r="B77" s="283"/>
      <c r="C77" s="283"/>
      <c r="D77" s="283"/>
      <c r="E77" s="283"/>
      <c r="AJ77" s="283"/>
      <c r="AK77" s="283"/>
      <c r="AL77" s="291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300"/>
      <c r="BF77" s="300"/>
      <c r="BG77" s="300"/>
      <c r="BH77" s="300"/>
      <c r="BI77" s="300"/>
      <c r="BJ77" s="300"/>
      <c r="BK77" s="300"/>
      <c r="BL77" s="300"/>
      <c r="BM77" s="300"/>
      <c r="BN77" s="300"/>
      <c r="BO77" s="300"/>
      <c r="BP77" s="300"/>
      <c r="BQ77" s="300"/>
      <c r="BR77" s="300"/>
      <c r="BS77" s="300"/>
      <c r="BT77" s="300"/>
      <c r="BU77" s="300"/>
      <c r="BV77" s="300"/>
      <c r="BW77" s="300"/>
    </row>
    <row r="78" spans="2:75">
      <c r="B78" s="283"/>
      <c r="C78" s="283"/>
      <c r="D78" s="283"/>
      <c r="E78" s="283"/>
      <c r="AJ78" s="283"/>
      <c r="AK78" s="283"/>
      <c r="AL78" s="291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300"/>
      <c r="BF78" s="300"/>
      <c r="BG78" s="300"/>
      <c r="BH78" s="300"/>
      <c r="BI78" s="300"/>
      <c r="BJ78" s="300"/>
      <c r="BK78" s="300"/>
      <c r="BL78" s="300"/>
      <c r="BM78" s="300"/>
      <c r="BN78" s="300"/>
      <c r="BO78" s="300"/>
      <c r="BP78" s="300"/>
      <c r="BQ78" s="300"/>
      <c r="BR78" s="300"/>
      <c r="BS78" s="300"/>
      <c r="BT78" s="300"/>
      <c r="BU78" s="300"/>
      <c r="BV78" s="300"/>
      <c r="BW78" s="300"/>
    </row>
    <row r="79" spans="2:75">
      <c r="B79" s="283"/>
      <c r="C79" s="283"/>
      <c r="D79" s="283"/>
      <c r="E79" s="283"/>
      <c r="AJ79" s="283"/>
      <c r="AK79" s="283"/>
      <c r="AL79" s="291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300"/>
      <c r="BF79" s="300"/>
      <c r="BG79" s="300"/>
      <c r="BH79" s="300"/>
      <c r="BI79" s="300"/>
      <c r="BJ79" s="300"/>
      <c r="BK79" s="300"/>
      <c r="BL79" s="300"/>
      <c r="BM79" s="300"/>
      <c r="BN79" s="300"/>
      <c r="BO79" s="300"/>
      <c r="BP79" s="300"/>
      <c r="BQ79" s="300"/>
      <c r="BR79" s="300"/>
      <c r="BS79" s="300"/>
      <c r="BT79" s="300"/>
      <c r="BU79" s="300"/>
      <c r="BV79" s="300"/>
      <c r="BW79" s="300"/>
    </row>
    <row r="80" spans="2:75">
      <c r="B80" s="283"/>
      <c r="C80" s="283"/>
      <c r="D80" s="283"/>
      <c r="E80" s="283"/>
      <c r="AJ80" s="283"/>
      <c r="AK80" s="283"/>
      <c r="AL80" s="291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300"/>
      <c r="BL80" s="300"/>
      <c r="BM80" s="300"/>
      <c r="BN80" s="300"/>
      <c r="BO80" s="300"/>
      <c r="BP80" s="300"/>
      <c r="BQ80" s="300"/>
      <c r="BR80" s="300"/>
      <c r="BS80" s="300"/>
      <c r="BT80" s="300"/>
      <c r="BU80" s="300"/>
      <c r="BV80" s="300"/>
      <c r="BW80" s="300"/>
    </row>
    <row r="81" spans="2:75">
      <c r="B81" s="283"/>
      <c r="C81" s="283"/>
      <c r="D81" s="283"/>
      <c r="E81" s="283"/>
      <c r="AJ81" s="283"/>
      <c r="AK81" s="283"/>
      <c r="AL81" s="291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0"/>
      <c r="BO81" s="300"/>
      <c r="BP81" s="300"/>
      <c r="BQ81" s="300"/>
      <c r="BR81" s="300"/>
      <c r="BS81" s="300"/>
      <c r="BT81" s="300"/>
      <c r="BU81" s="300"/>
      <c r="BV81" s="300"/>
      <c r="BW81" s="300"/>
    </row>
    <row r="82" spans="2:75">
      <c r="B82" s="283"/>
      <c r="C82" s="283"/>
      <c r="D82" s="283"/>
      <c r="E82" s="283"/>
      <c r="AJ82" s="283"/>
      <c r="AK82" s="283"/>
      <c r="AL82" s="291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  <c r="BT82" s="300"/>
      <c r="BU82" s="300"/>
      <c r="BV82" s="300"/>
      <c r="BW82" s="300"/>
    </row>
    <row r="83" spans="2:75">
      <c r="B83" s="283"/>
      <c r="C83" s="283"/>
      <c r="D83" s="283"/>
      <c r="E83" s="283"/>
      <c r="AJ83" s="283"/>
      <c r="AK83" s="283"/>
      <c r="AL83" s="291"/>
      <c r="AM83" s="300"/>
      <c r="AN83" s="300"/>
      <c r="AO83" s="300"/>
      <c r="AP83" s="300"/>
      <c r="AQ83" s="300"/>
      <c r="AR83" s="300"/>
      <c r="AS83" s="300"/>
      <c r="AT83" s="300"/>
      <c r="AU83" s="300"/>
      <c r="AV83" s="300"/>
      <c r="AW83" s="300"/>
      <c r="AX83" s="300"/>
      <c r="AY83" s="300"/>
      <c r="AZ83" s="300"/>
      <c r="BA83" s="300"/>
      <c r="BB83" s="300"/>
      <c r="BC83" s="300"/>
      <c r="BD83" s="300"/>
      <c r="BE83" s="300"/>
      <c r="BF83" s="300"/>
      <c r="BG83" s="300"/>
      <c r="BH83" s="300"/>
      <c r="BI83" s="300"/>
      <c r="BJ83" s="300"/>
      <c r="BK83" s="300"/>
      <c r="BL83" s="300"/>
      <c r="BM83" s="300"/>
      <c r="BN83" s="300"/>
      <c r="BO83" s="300"/>
      <c r="BP83" s="300"/>
      <c r="BQ83" s="300"/>
      <c r="BR83" s="300"/>
      <c r="BS83" s="300"/>
      <c r="BT83" s="300"/>
      <c r="BU83" s="300"/>
      <c r="BV83" s="300"/>
      <c r="BW83" s="300"/>
    </row>
    <row r="84" spans="2:75">
      <c r="B84" s="283"/>
      <c r="C84" s="283"/>
      <c r="D84" s="283"/>
      <c r="E84" s="283"/>
      <c r="AJ84" s="283"/>
      <c r="AK84" s="283"/>
      <c r="AL84" s="291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300"/>
      <c r="BL84" s="300"/>
      <c r="BM84" s="300"/>
      <c r="BN84" s="300"/>
      <c r="BO84" s="300"/>
      <c r="BP84" s="300"/>
      <c r="BQ84" s="300"/>
      <c r="BR84" s="300"/>
      <c r="BS84" s="300"/>
      <c r="BT84" s="300"/>
      <c r="BU84" s="300"/>
      <c r="BV84" s="300"/>
      <c r="BW84" s="300"/>
    </row>
    <row r="85" spans="2:75">
      <c r="B85" s="283"/>
      <c r="C85" s="283"/>
      <c r="D85" s="283"/>
      <c r="E85" s="283"/>
      <c r="AJ85" s="283"/>
      <c r="AK85" s="283"/>
      <c r="AL85" s="291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300"/>
      <c r="BL85" s="300"/>
      <c r="BM85" s="300"/>
      <c r="BN85" s="300"/>
      <c r="BO85" s="300"/>
      <c r="BP85" s="300"/>
      <c r="BQ85" s="300"/>
      <c r="BR85" s="300"/>
      <c r="BS85" s="300"/>
      <c r="BT85" s="300"/>
      <c r="BU85" s="300"/>
      <c r="BV85" s="300"/>
      <c r="BW85" s="300"/>
    </row>
    <row r="86" spans="2:75">
      <c r="B86" s="283"/>
      <c r="C86" s="283"/>
      <c r="D86" s="283"/>
      <c r="E86" s="283"/>
      <c r="AJ86" s="283"/>
      <c r="AK86" s="283"/>
      <c r="AL86" s="291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300"/>
      <c r="BL86" s="300"/>
      <c r="BM86" s="300"/>
      <c r="BN86" s="300"/>
      <c r="BO86" s="300"/>
      <c r="BP86" s="300"/>
      <c r="BQ86" s="300"/>
      <c r="BR86" s="300"/>
      <c r="BS86" s="300"/>
      <c r="BT86" s="300"/>
      <c r="BU86" s="300"/>
      <c r="BV86" s="300"/>
      <c r="BW86" s="300"/>
    </row>
    <row r="87" spans="2:75">
      <c r="B87" s="283"/>
      <c r="C87" s="283"/>
      <c r="D87" s="283"/>
      <c r="E87" s="283"/>
      <c r="AJ87" s="283"/>
      <c r="AK87" s="283"/>
      <c r="AL87" s="291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300"/>
      <c r="BL87" s="300"/>
      <c r="BM87" s="300"/>
      <c r="BN87" s="300"/>
      <c r="BO87" s="300"/>
      <c r="BP87" s="300"/>
      <c r="BQ87" s="300"/>
      <c r="BR87" s="300"/>
      <c r="BS87" s="300"/>
      <c r="BT87" s="300"/>
      <c r="BU87" s="300"/>
      <c r="BV87" s="300"/>
      <c r="BW87" s="300"/>
    </row>
    <row r="88" spans="2:75">
      <c r="B88" s="283"/>
      <c r="C88" s="283"/>
      <c r="D88" s="283"/>
      <c r="E88" s="283"/>
      <c r="AJ88" s="283"/>
      <c r="AK88" s="283"/>
      <c r="AL88" s="291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0"/>
      <c r="BA88" s="300"/>
      <c r="BB88" s="300"/>
      <c r="BC88" s="300"/>
      <c r="BD88" s="300"/>
      <c r="BE88" s="300"/>
      <c r="BF88" s="300"/>
      <c r="BG88" s="300"/>
      <c r="BH88" s="300"/>
      <c r="BI88" s="300"/>
      <c r="BJ88" s="300"/>
      <c r="BK88" s="300"/>
      <c r="BL88" s="300"/>
      <c r="BM88" s="300"/>
      <c r="BN88" s="300"/>
      <c r="BO88" s="300"/>
      <c r="BP88" s="300"/>
      <c r="BQ88" s="300"/>
      <c r="BR88" s="300"/>
      <c r="BS88" s="300"/>
      <c r="BT88" s="300"/>
      <c r="BU88" s="300"/>
      <c r="BV88" s="300"/>
      <c r="BW88" s="300"/>
    </row>
    <row r="89" spans="2:75">
      <c r="B89" s="283"/>
      <c r="C89" s="283"/>
      <c r="D89" s="283"/>
      <c r="E89" s="283"/>
      <c r="AJ89" s="283"/>
      <c r="AK89" s="283"/>
      <c r="AL89" s="291"/>
      <c r="AM89" s="300"/>
      <c r="AN89" s="300"/>
      <c r="AO89" s="300"/>
      <c r="AP89" s="300"/>
      <c r="AQ89" s="300"/>
      <c r="AR89" s="300"/>
      <c r="AS89" s="300"/>
      <c r="AT89" s="300"/>
      <c r="AU89" s="300"/>
      <c r="AV89" s="300"/>
      <c r="AW89" s="300"/>
      <c r="AX89" s="300"/>
      <c r="AY89" s="300"/>
      <c r="AZ89" s="300"/>
      <c r="BA89" s="300"/>
      <c r="BB89" s="300"/>
      <c r="BC89" s="300"/>
      <c r="BD89" s="300"/>
      <c r="BE89" s="300"/>
      <c r="BF89" s="300"/>
      <c r="BG89" s="300"/>
      <c r="BH89" s="300"/>
      <c r="BI89" s="300"/>
      <c r="BJ89" s="300"/>
      <c r="BK89" s="300"/>
      <c r="BL89" s="300"/>
      <c r="BM89" s="300"/>
      <c r="BN89" s="300"/>
      <c r="BO89" s="300"/>
      <c r="BP89" s="300"/>
      <c r="BQ89" s="300"/>
      <c r="BR89" s="300"/>
      <c r="BS89" s="300"/>
      <c r="BT89" s="300"/>
      <c r="BU89" s="300"/>
      <c r="BV89" s="300"/>
      <c r="BW89" s="300"/>
    </row>
    <row r="90" spans="2:75">
      <c r="B90" s="283"/>
      <c r="C90" s="283"/>
      <c r="D90" s="283"/>
      <c r="E90" s="283"/>
      <c r="AJ90" s="283"/>
      <c r="AK90" s="283"/>
      <c r="AL90" s="291"/>
      <c r="AM90" s="300"/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300"/>
      <c r="BL90" s="300"/>
      <c r="BM90" s="300"/>
      <c r="BN90" s="300"/>
      <c r="BO90" s="300"/>
      <c r="BP90" s="300"/>
      <c r="BQ90" s="300"/>
      <c r="BR90" s="300"/>
      <c r="BS90" s="300"/>
      <c r="BT90" s="300"/>
      <c r="BU90" s="300"/>
      <c r="BV90" s="300"/>
      <c r="BW90" s="300"/>
    </row>
    <row r="91" spans="2:75">
      <c r="B91" s="283"/>
      <c r="C91" s="283"/>
      <c r="D91" s="283"/>
      <c r="E91" s="283"/>
      <c r="AJ91" s="283"/>
      <c r="AK91" s="283"/>
      <c r="AL91" s="291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300"/>
      <c r="AY91" s="300"/>
      <c r="AZ91" s="300"/>
      <c r="BA91" s="300"/>
      <c r="BB91" s="300"/>
      <c r="BC91" s="300"/>
      <c r="BD91" s="300"/>
      <c r="BE91" s="300"/>
      <c r="BF91" s="300"/>
      <c r="BG91" s="300"/>
      <c r="BH91" s="300"/>
      <c r="BI91" s="300"/>
      <c r="BJ91" s="300"/>
      <c r="BK91" s="300"/>
      <c r="BL91" s="300"/>
      <c r="BM91" s="300"/>
      <c r="BN91" s="300"/>
      <c r="BO91" s="300"/>
      <c r="BP91" s="300"/>
      <c r="BQ91" s="300"/>
      <c r="BR91" s="300"/>
      <c r="BS91" s="300"/>
      <c r="BT91" s="300"/>
      <c r="BU91" s="300"/>
      <c r="BV91" s="300"/>
      <c r="BW91" s="300"/>
    </row>
    <row r="92" spans="2:75">
      <c r="B92" s="283"/>
      <c r="C92" s="283"/>
      <c r="D92" s="283"/>
      <c r="E92" s="283"/>
      <c r="AJ92" s="283"/>
      <c r="AK92" s="283"/>
      <c r="AL92" s="291"/>
      <c r="AM92" s="300"/>
      <c r="AN92" s="300"/>
      <c r="AO92" s="300"/>
      <c r="AP92" s="300"/>
      <c r="AQ92" s="300"/>
      <c r="AR92" s="300"/>
      <c r="AS92" s="300"/>
      <c r="AT92" s="300"/>
      <c r="AU92" s="300"/>
      <c r="AV92" s="300"/>
      <c r="AW92" s="300"/>
      <c r="AX92" s="300"/>
      <c r="AY92" s="300"/>
      <c r="AZ92" s="300"/>
      <c r="BA92" s="300"/>
      <c r="BB92" s="300"/>
      <c r="BC92" s="300"/>
      <c r="BD92" s="300"/>
      <c r="BE92" s="300"/>
      <c r="BF92" s="300"/>
      <c r="BG92" s="300"/>
      <c r="BH92" s="300"/>
      <c r="BI92" s="300"/>
      <c r="BJ92" s="300"/>
      <c r="BK92" s="300"/>
      <c r="BL92" s="300"/>
      <c r="BM92" s="300"/>
      <c r="BN92" s="300"/>
      <c r="BO92" s="300"/>
      <c r="BP92" s="300"/>
      <c r="BQ92" s="300"/>
      <c r="BR92" s="300"/>
      <c r="BS92" s="300"/>
      <c r="BT92" s="300"/>
      <c r="BU92" s="300"/>
      <c r="BV92" s="300"/>
      <c r="BW92" s="300"/>
    </row>
    <row r="93" spans="2:75">
      <c r="B93" s="283"/>
      <c r="C93" s="283"/>
      <c r="D93" s="283"/>
      <c r="E93" s="283"/>
      <c r="AJ93" s="283"/>
      <c r="AK93" s="283"/>
      <c r="AL93" s="291"/>
      <c r="AM93" s="300"/>
      <c r="AN93" s="300"/>
      <c r="AO93" s="300"/>
      <c r="AP93" s="300"/>
      <c r="AQ93" s="300"/>
      <c r="AR93" s="300"/>
      <c r="AS93" s="300"/>
      <c r="AT93" s="300"/>
      <c r="AU93" s="300"/>
      <c r="AV93" s="300"/>
      <c r="AW93" s="300"/>
      <c r="AX93" s="300"/>
      <c r="AY93" s="300"/>
      <c r="AZ93" s="300"/>
      <c r="BA93" s="300"/>
      <c r="BB93" s="300"/>
      <c r="BC93" s="300"/>
      <c r="BD93" s="300"/>
      <c r="BE93" s="300"/>
      <c r="BF93" s="300"/>
      <c r="BG93" s="300"/>
      <c r="BH93" s="300"/>
      <c r="BI93" s="300"/>
      <c r="BJ93" s="300"/>
      <c r="BK93" s="300"/>
      <c r="BL93" s="300"/>
      <c r="BM93" s="300"/>
      <c r="BN93" s="300"/>
      <c r="BO93" s="300"/>
      <c r="BP93" s="300"/>
      <c r="BQ93" s="300"/>
      <c r="BR93" s="300"/>
      <c r="BS93" s="300"/>
      <c r="BT93" s="300"/>
      <c r="BU93" s="300"/>
      <c r="BV93" s="300"/>
      <c r="BW93" s="300"/>
    </row>
    <row r="94" spans="2:75">
      <c r="B94" s="283"/>
      <c r="C94" s="283"/>
      <c r="D94" s="283"/>
      <c r="E94" s="283"/>
      <c r="AJ94" s="283"/>
      <c r="AK94" s="283"/>
      <c r="AL94" s="291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  <c r="BP94" s="300"/>
      <c r="BQ94" s="300"/>
      <c r="BR94" s="300"/>
      <c r="BS94" s="300"/>
      <c r="BT94" s="300"/>
      <c r="BU94" s="300"/>
      <c r="BV94" s="300"/>
      <c r="BW94" s="300"/>
    </row>
    <row r="95" spans="2:75">
      <c r="B95" s="283"/>
      <c r="C95" s="283"/>
      <c r="D95" s="283"/>
      <c r="E95" s="283"/>
      <c r="AJ95" s="283"/>
      <c r="AK95" s="283"/>
      <c r="AL95" s="291"/>
      <c r="AM95" s="300"/>
      <c r="AN95" s="300"/>
      <c r="AO95" s="300"/>
      <c r="AP95" s="300"/>
      <c r="AQ95" s="300"/>
      <c r="AR95" s="300"/>
      <c r="AS95" s="300"/>
      <c r="AT95" s="300"/>
      <c r="AU95" s="300"/>
      <c r="AV95" s="300"/>
      <c r="AW95" s="300"/>
      <c r="AX95" s="300"/>
      <c r="AY95" s="300"/>
      <c r="AZ95" s="300"/>
      <c r="BA95" s="300"/>
      <c r="BB95" s="300"/>
      <c r="BC95" s="300"/>
      <c r="BD95" s="300"/>
      <c r="BE95" s="300"/>
      <c r="BF95" s="300"/>
      <c r="BG95" s="300"/>
      <c r="BH95" s="300"/>
      <c r="BI95" s="300"/>
      <c r="BJ95" s="300"/>
      <c r="BK95" s="300"/>
      <c r="BL95" s="300"/>
      <c r="BM95" s="300"/>
      <c r="BN95" s="300"/>
      <c r="BO95" s="300"/>
      <c r="BP95" s="300"/>
      <c r="BQ95" s="300"/>
      <c r="BR95" s="300"/>
      <c r="BS95" s="300"/>
      <c r="BT95" s="300"/>
      <c r="BU95" s="300"/>
      <c r="BV95" s="300"/>
      <c r="BW95" s="300"/>
    </row>
    <row r="96" spans="2:75">
      <c r="B96" s="283"/>
      <c r="C96" s="283"/>
      <c r="D96" s="283"/>
      <c r="E96" s="283"/>
      <c r="AJ96" s="283"/>
      <c r="AK96" s="283"/>
      <c r="AL96" s="291"/>
      <c r="AM96" s="300"/>
      <c r="AN96" s="300"/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0"/>
      <c r="BI96" s="300"/>
      <c r="BJ96" s="300"/>
      <c r="BK96" s="300"/>
      <c r="BL96" s="300"/>
      <c r="BM96" s="300"/>
      <c r="BN96" s="300"/>
      <c r="BO96" s="300"/>
      <c r="BP96" s="300"/>
      <c r="BQ96" s="300"/>
      <c r="BR96" s="300"/>
      <c r="BS96" s="300"/>
      <c r="BT96" s="300"/>
      <c r="BU96" s="300"/>
      <c r="BV96" s="300"/>
      <c r="BW96" s="300"/>
    </row>
    <row r="97" spans="2:75">
      <c r="B97" s="283"/>
      <c r="C97" s="283"/>
      <c r="D97" s="283"/>
      <c r="E97" s="283"/>
      <c r="AJ97" s="283"/>
      <c r="AK97" s="283"/>
      <c r="AL97" s="291"/>
      <c r="AM97" s="300"/>
      <c r="AN97" s="300"/>
      <c r="AO97" s="300"/>
      <c r="AP97" s="300"/>
      <c r="AQ97" s="300"/>
      <c r="AR97" s="300"/>
      <c r="AS97" s="300"/>
      <c r="AT97" s="300"/>
      <c r="AU97" s="300"/>
      <c r="AV97" s="300"/>
      <c r="AW97" s="300"/>
      <c r="AX97" s="300"/>
      <c r="AY97" s="300"/>
      <c r="AZ97" s="300"/>
      <c r="BA97" s="300"/>
      <c r="BB97" s="300"/>
      <c r="BC97" s="300"/>
      <c r="BD97" s="300"/>
      <c r="BE97" s="300"/>
      <c r="BF97" s="300"/>
      <c r="BG97" s="300"/>
      <c r="BH97" s="300"/>
      <c r="BI97" s="300"/>
      <c r="BJ97" s="300"/>
      <c r="BK97" s="300"/>
      <c r="BL97" s="300"/>
      <c r="BM97" s="300"/>
      <c r="BN97" s="300"/>
      <c r="BO97" s="300"/>
      <c r="BP97" s="300"/>
      <c r="BQ97" s="300"/>
      <c r="BR97" s="300"/>
      <c r="BS97" s="300"/>
      <c r="BT97" s="300"/>
      <c r="BU97" s="300"/>
      <c r="BV97" s="300"/>
      <c r="BW97" s="300"/>
    </row>
    <row r="98" spans="2:75">
      <c r="B98" s="283"/>
      <c r="C98" s="283"/>
      <c r="D98" s="283"/>
      <c r="E98" s="283"/>
      <c r="AJ98" s="283"/>
      <c r="AK98" s="283"/>
      <c r="AL98" s="291"/>
      <c r="AM98" s="300"/>
      <c r="AN98" s="300"/>
      <c r="AO98" s="300"/>
      <c r="AP98" s="300"/>
      <c r="AQ98" s="300"/>
      <c r="AR98" s="300"/>
      <c r="AS98" s="300"/>
      <c r="AT98" s="300"/>
      <c r="AU98" s="300"/>
      <c r="AV98" s="300"/>
      <c r="AW98" s="300"/>
      <c r="AX98" s="300"/>
      <c r="AY98" s="300"/>
      <c r="AZ98" s="300"/>
      <c r="BA98" s="300"/>
      <c r="BB98" s="300"/>
      <c r="BC98" s="300"/>
      <c r="BD98" s="300"/>
      <c r="BE98" s="300"/>
      <c r="BF98" s="300"/>
      <c r="BG98" s="300"/>
      <c r="BH98" s="300"/>
      <c r="BI98" s="300"/>
      <c r="BJ98" s="300"/>
      <c r="BK98" s="300"/>
      <c r="BL98" s="300"/>
      <c r="BM98" s="300"/>
      <c r="BN98" s="300"/>
      <c r="BO98" s="300"/>
      <c r="BP98" s="300"/>
      <c r="BQ98" s="300"/>
      <c r="BR98" s="300"/>
      <c r="BS98" s="300"/>
      <c r="BT98" s="300"/>
      <c r="BU98" s="300"/>
      <c r="BV98" s="300"/>
      <c r="BW98" s="300"/>
    </row>
    <row r="99" spans="2:75">
      <c r="B99" s="283"/>
      <c r="C99" s="283"/>
      <c r="D99" s="283"/>
      <c r="E99" s="283"/>
      <c r="AJ99" s="283"/>
      <c r="AK99" s="283"/>
      <c r="AL99" s="291"/>
      <c r="AM99" s="300"/>
      <c r="AN99" s="300"/>
      <c r="AO99" s="300"/>
      <c r="AP99" s="300"/>
      <c r="AQ99" s="300"/>
      <c r="AR99" s="300"/>
      <c r="AS99" s="300"/>
      <c r="AT99" s="300"/>
      <c r="AU99" s="300"/>
      <c r="AV99" s="300"/>
      <c r="AW99" s="300"/>
      <c r="AX99" s="300"/>
      <c r="AY99" s="300"/>
      <c r="AZ99" s="300"/>
      <c r="BA99" s="300"/>
      <c r="BB99" s="300"/>
      <c r="BC99" s="300"/>
      <c r="BD99" s="300"/>
      <c r="BE99" s="300"/>
      <c r="BF99" s="300"/>
      <c r="BG99" s="300"/>
      <c r="BH99" s="300"/>
      <c r="BI99" s="300"/>
      <c r="BJ99" s="300"/>
      <c r="BK99" s="300"/>
      <c r="BL99" s="300"/>
      <c r="BM99" s="300"/>
      <c r="BN99" s="300"/>
      <c r="BO99" s="300"/>
      <c r="BP99" s="300"/>
      <c r="BQ99" s="300"/>
      <c r="BR99" s="300"/>
      <c r="BS99" s="300"/>
      <c r="BT99" s="300"/>
      <c r="BU99" s="300"/>
      <c r="BV99" s="300"/>
      <c r="BW99" s="300"/>
    </row>
    <row r="100" spans="2:75">
      <c r="B100" s="283"/>
      <c r="C100" s="283"/>
      <c r="D100" s="283"/>
      <c r="E100" s="283"/>
      <c r="AJ100" s="283"/>
      <c r="AK100" s="283"/>
      <c r="AL100" s="291"/>
      <c r="AM100" s="300"/>
      <c r="AN100" s="300"/>
      <c r="AO100" s="300"/>
      <c r="AP100" s="300"/>
      <c r="AQ100" s="300"/>
      <c r="AR100" s="300"/>
      <c r="AS100" s="300"/>
      <c r="AT100" s="300"/>
      <c r="AU100" s="300"/>
      <c r="AV100" s="300"/>
      <c r="AW100" s="300"/>
      <c r="AX100" s="300"/>
      <c r="AY100" s="300"/>
      <c r="AZ100" s="300"/>
      <c r="BA100" s="300"/>
      <c r="BB100" s="300"/>
      <c r="BC100" s="300"/>
      <c r="BD100" s="300"/>
      <c r="BE100" s="300"/>
      <c r="BF100" s="300"/>
      <c r="BG100" s="300"/>
      <c r="BH100" s="300"/>
      <c r="BI100" s="300"/>
      <c r="BJ100" s="300"/>
      <c r="BK100" s="300"/>
      <c r="BL100" s="300"/>
      <c r="BM100" s="300"/>
      <c r="BN100" s="300"/>
      <c r="BO100" s="300"/>
      <c r="BP100" s="300"/>
      <c r="BQ100" s="300"/>
      <c r="BR100" s="300"/>
      <c r="BS100" s="300"/>
      <c r="BT100" s="300"/>
      <c r="BU100" s="300"/>
      <c r="BV100" s="300"/>
      <c r="BW100" s="300"/>
    </row>
    <row r="101" spans="2:75">
      <c r="B101" s="283"/>
      <c r="C101" s="283"/>
      <c r="D101" s="283"/>
      <c r="E101" s="283"/>
      <c r="AJ101" s="283"/>
      <c r="AK101" s="283"/>
      <c r="AL101" s="291"/>
      <c r="AM101" s="300"/>
      <c r="AN101" s="300"/>
      <c r="AO101" s="300"/>
      <c r="AP101" s="300"/>
      <c r="AQ101" s="300"/>
      <c r="AR101" s="300"/>
      <c r="AS101" s="300"/>
      <c r="AT101" s="300"/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</row>
    <row r="102" spans="2:75">
      <c r="B102" s="283"/>
      <c r="C102" s="283"/>
      <c r="D102" s="283"/>
      <c r="E102" s="283"/>
      <c r="AJ102" s="283"/>
      <c r="AK102" s="283"/>
      <c r="AL102" s="291"/>
      <c r="AM102" s="300"/>
      <c r="AN102" s="300"/>
      <c r="AO102" s="300"/>
      <c r="AP102" s="300"/>
      <c r="AQ102" s="300"/>
      <c r="AR102" s="300"/>
      <c r="AS102" s="300"/>
      <c r="AT102" s="300"/>
      <c r="AU102" s="300"/>
      <c r="AV102" s="300"/>
      <c r="AW102" s="300"/>
      <c r="AX102" s="300"/>
      <c r="AY102" s="300"/>
      <c r="AZ102" s="300"/>
      <c r="BA102" s="300"/>
      <c r="BB102" s="300"/>
      <c r="BC102" s="300"/>
      <c r="BD102" s="300"/>
      <c r="BE102" s="300"/>
      <c r="BF102" s="300"/>
      <c r="BG102" s="300"/>
      <c r="BH102" s="300"/>
      <c r="BI102" s="300"/>
      <c r="BJ102" s="300"/>
      <c r="BK102" s="300"/>
      <c r="BL102" s="300"/>
      <c r="BM102" s="300"/>
      <c r="BN102" s="300"/>
      <c r="BO102" s="300"/>
      <c r="BP102" s="300"/>
      <c r="BQ102" s="300"/>
      <c r="BR102" s="300"/>
      <c r="BS102" s="300"/>
      <c r="BT102" s="300"/>
      <c r="BU102" s="300"/>
      <c r="BV102" s="300"/>
      <c r="BW102" s="300"/>
    </row>
    <row r="103" spans="2:75">
      <c r="B103" s="283"/>
      <c r="C103" s="283"/>
      <c r="D103" s="283"/>
      <c r="E103" s="283"/>
      <c r="AJ103" s="283"/>
      <c r="AK103" s="283"/>
      <c r="AL103" s="291"/>
      <c r="AM103" s="300"/>
      <c r="AN103" s="300"/>
      <c r="AO103" s="300"/>
      <c r="AP103" s="300"/>
      <c r="AQ103" s="300"/>
      <c r="AR103" s="300"/>
      <c r="AS103" s="300"/>
      <c r="AT103" s="300"/>
      <c r="AU103" s="300"/>
      <c r="AV103" s="300"/>
      <c r="AW103" s="300"/>
      <c r="AX103" s="300"/>
      <c r="AY103" s="300"/>
      <c r="AZ103" s="300"/>
      <c r="BA103" s="300"/>
      <c r="BB103" s="300"/>
      <c r="BC103" s="300"/>
      <c r="BD103" s="300"/>
      <c r="BE103" s="300"/>
      <c r="BF103" s="300"/>
      <c r="BG103" s="300"/>
      <c r="BH103" s="300"/>
      <c r="BI103" s="300"/>
      <c r="BJ103" s="300"/>
      <c r="BK103" s="300"/>
      <c r="BL103" s="300"/>
      <c r="BM103" s="300"/>
      <c r="BN103" s="300"/>
      <c r="BO103" s="300"/>
      <c r="BP103" s="300"/>
      <c r="BQ103" s="300"/>
      <c r="BR103" s="300"/>
      <c r="BS103" s="300"/>
      <c r="BT103" s="300"/>
      <c r="BU103" s="300"/>
      <c r="BV103" s="300"/>
      <c r="BW103" s="300"/>
    </row>
    <row r="104" spans="2:75">
      <c r="B104" s="283"/>
      <c r="C104" s="283"/>
      <c r="D104" s="283"/>
      <c r="E104" s="283"/>
      <c r="AJ104" s="283"/>
      <c r="AK104" s="283"/>
      <c r="AL104" s="291"/>
      <c r="AM104" s="300"/>
      <c r="AN104" s="300"/>
      <c r="AO104" s="300"/>
      <c r="AP104" s="300"/>
      <c r="AQ104" s="300"/>
      <c r="AR104" s="300"/>
      <c r="AS104" s="300"/>
      <c r="AT104" s="300"/>
      <c r="AU104" s="300"/>
      <c r="AV104" s="300"/>
      <c r="AW104" s="300"/>
      <c r="AX104" s="300"/>
      <c r="AY104" s="300"/>
      <c r="AZ104" s="300"/>
      <c r="BA104" s="300"/>
      <c r="BB104" s="300"/>
      <c r="BC104" s="300"/>
      <c r="BD104" s="300"/>
      <c r="BE104" s="300"/>
      <c r="BF104" s="300"/>
      <c r="BG104" s="300"/>
      <c r="BH104" s="300"/>
      <c r="BI104" s="300"/>
      <c r="BJ104" s="300"/>
      <c r="BK104" s="300"/>
      <c r="BL104" s="300"/>
      <c r="BM104" s="300"/>
      <c r="BN104" s="300"/>
      <c r="BO104" s="300"/>
      <c r="BP104" s="300"/>
      <c r="BQ104" s="300"/>
      <c r="BR104" s="300"/>
      <c r="BS104" s="300"/>
      <c r="BT104" s="300"/>
      <c r="BU104" s="300"/>
      <c r="BV104" s="300"/>
      <c r="BW104" s="300"/>
    </row>
    <row r="105" spans="2:75">
      <c r="B105" s="283"/>
      <c r="C105" s="283"/>
      <c r="D105" s="283"/>
      <c r="E105" s="283"/>
      <c r="AJ105" s="283"/>
      <c r="AK105" s="283"/>
      <c r="AL105" s="291"/>
      <c r="AM105" s="300"/>
      <c r="AN105" s="300"/>
      <c r="AO105" s="300"/>
      <c r="AP105" s="300"/>
      <c r="AQ105" s="300"/>
      <c r="AR105" s="300"/>
      <c r="AS105" s="300"/>
      <c r="AT105" s="300"/>
      <c r="AU105" s="300"/>
      <c r="AV105" s="300"/>
      <c r="AW105" s="300"/>
      <c r="AX105" s="300"/>
      <c r="AY105" s="300"/>
      <c r="AZ105" s="300"/>
      <c r="BA105" s="300"/>
      <c r="BB105" s="300"/>
      <c r="BC105" s="300"/>
      <c r="BD105" s="300"/>
      <c r="BE105" s="300"/>
      <c r="BF105" s="300"/>
      <c r="BG105" s="300"/>
      <c r="BH105" s="300"/>
      <c r="BI105" s="300"/>
      <c r="BJ105" s="300"/>
      <c r="BK105" s="300"/>
      <c r="BL105" s="300"/>
      <c r="BM105" s="300"/>
      <c r="BN105" s="300"/>
      <c r="BO105" s="300"/>
      <c r="BP105" s="300"/>
      <c r="BQ105" s="300"/>
      <c r="BR105" s="300"/>
      <c r="BS105" s="300"/>
      <c r="BT105" s="300"/>
      <c r="BU105" s="300"/>
      <c r="BV105" s="300"/>
      <c r="BW105" s="300"/>
    </row>
    <row r="106" spans="2:75">
      <c r="B106" s="283"/>
      <c r="C106" s="283"/>
      <c r="D106" s="283"/>
      <c r="E106" s="283"/>
      <c r="AJ106" s="283"/>
      <c r="AK106" s="283"/>
      <c r="AL106" s="291"/>
      <c r="AM106" s="300"/>
      <c r="AN106" s="300"/>
      <c r="AO106" s="300"/>
      <c r="AP106" s="300"/>
      <c r="AQ106" s="300"/>
      <c r="AR106" s="300"/>
      <c r="AS106" s="300"/>
      <c r="AT106" s="300"/>
      <c r="AU106" s="300"/>
      <c r="AV106" s="300"/>
      <c r="AW106" s="300"/>
      <c r="AX106" s="300"/>
      <c r="AY106" s="300"/>
      <c r="AZ106" s="300"/>
      <c r="BA106" s="300"/>
      <c r="BB106" s="300"/>
      <c r="BC106" s="300"/>
      <c r="BD106" s="300"/>
      <c r="BE106" s="300"/>
      <c r="BF106" s="300"/>
      <c r="BG106" s="300"/>
      <c r="BH106" s="300"/>
      <c r="BI106" s="300"/>
      <c r="BJ106" s="300"/>
      <c r="BK106" s="300"/>
      <c r="BL106" s="300"/>
      <c r="BM106" s="300"/>
      <c r="BN106" s="300"/>
      <c r="BO106" s="300"/>
      <c r="BP106" s="300"/>
      <c r="BQ106" s="300"/>
      <c r="BR106" s="300"/>
      <c r="BS106" s="300"/>
      <c r="BT106" s="300"/>
      <c r="BU106" s="300"/>
      <c r="BV106" s="300"/>
      <c r="BW106" s="300"/>
    </row>
    <row r="107" spans="2:75">
      <c r="B107" s="283"/>
      <c r="C107" s="283"/>
      <c r="D107" s="283"/>
      <c r="E107" s="283"/>
      <c r="AJ107" s="283"/>
      <c r="AK107" s="283"/>
      <c r="AL107" s="291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300"/>
      <c r="AX107" s="300"/>
      <c r="AY107" s="300"/>
      <c r="AZ107" s="300"/>
      <c r="BA107" s="300"/>
      <c r="BB107" s="300"/>
      <c r="BC107" s="300"/>
      <c r="BD107" s="300"/>
      <c r="BE107" s="300"/>
      <c r="BF107" s="300"/>
      <c r="BG107" s="300"/>
      <c r="BH107" s="300"/>
      <c r="BI107" s="300"/>
      <c r="BJ107" s="300"/>
      <c r="BK107" s="300"/>
      <c r="BL107" s="300"/>
      <c r="BM107" s="300"/>
      <c r="BN107" s="300"/>
      <c r="BO107" s="300"/>
      <c r="BP107" s="300"/>
      <c r="BQ107" s="300"/>
      <c r="BR107" s="300"/>
      <c r="BS107" s="300"/>
      <c r="BT107" s="300"/>
      <c r="BU107" s="300"/>
      <c r="BV107" s="300"/>
      <c r="BW107" s="300"/>
    </row>
    <row r="108" spans="2:75">
      <c r="B108" s="283"/>
      <c r="C108" s="283"/>
      <c r="D108" s="283"/>
      <c r="E108" s="283"/>
      <c r="AJ108" s="283"/>
      <c r="AK108" s="283"/>
      <c r="AL108" s="291"/>
      <c r="AM108" s="300"/>
      <c r="AN108" s="300"/>
      <c r="AO108" s="300"/>
      <c r="AP108" s="300"/>
      <c r="AQ108" s="300"/>
      <c r="AR108" s="300"/>
      <c r="AS108" s="300"/>
      <c r="AT108" s="300"/>
      <c r="AU108" s="300"/>
      <c r="AV108" s="300"/>
      <c r="AW108" s="300"/>
      <c r="AX108" s="300"/>
      <c r="AY108" s="300"/>
      <c r="AZ108" s="300"/>
      <c r="BA108" s="300"/>
      <c r="BB108" s="300"/>
      <c r="BC108" s="300"/>
      <c r="BD108" s="300"/>
      <c r="BE108" s="300"/>
      <c r="BF108" s="300"/>
      <c r="BG108" s="300"/>
      <c r="BH108" s="300"/>
      <c r="BI108" s="300"/>
      <c r="BJ108" s="300"/>
      <c r="BK108" s="300"/>
      <c r="BL108" s="300"/>
      <c r="BM108" s="300"/>
      <c r="BN108" s="300"/>
      <c r="BO108" s="300"/>
      <c r="BP108" s="300"/>
      <c r="BQ108" s="300"/>
      <c r="BR108" s="300"/>
      <c r="BS108" s="300"/>
      <c r="BT108" s="300"/>
      <c r="BU108" s="300"/>
      <c r="BV108" s="300"/>
      <c r="BW108" s="300"/>
    </row>
    <row r="109" spans="2:75">
      <c r="B109" s="283"/>
      <c r="C109" s="283"/>
      <c r="D109" s="283"/>
      <c r="E109" s="283"/>
      <c r="AJ109" s="283"/>
      <c r="AK109" s="283"/>
      <c r="AL109" s="291"/>
      <c r="AM109" s="300"/>
      <c r="AN109" s="300"/>
      <c r="AO109" s="300"/>
      <c r="AP109" s="300"/>
      <c r="AQ109" s="300"/>
      <c r="AR109" s="300"/>
      <c r="AS109" s="300"/>
      <c r="AT109" s="300"/>
      <c r="AU109" s="300"/>
      <c r="AV109" s="300"/>
      <c r="AW109" s="300"/>
      <c r="AX109" s="300"/>
      <c r="AY109" s="300"/>
      <c r="AZ109" s="300"/>
      <c r="BA109" s="300"/>
      <c r="BB109" s="300"/>
      <c r="BC109" s="300"/>
      <c r="BD109" s="300"/>
      <c r="BE109" s="300"/>
      <c r="BF109" s="300"/>
      <c r="BG109" s="300"/>
      <c r="BH109" s="300"/>
      <c r="BI109" s="300"/>
      <c r="BJ109" s="300"/>
      <c r="BK109" s="300"/>
      <c r="BL109" s="300"/>
      <c r="BM109" s="300"/>
      <c r="BN109" s="300"/>
      <c r="BO109" s="300"/>
      <c r="BP109" s="300"/>
      <c r="BQ109" s="300"/>
      <c r="BR109" s="300"/>
      <c r="BS109" s="300"/>
      <c r="BT109" s="300"/>
      <c r="BU109" s="300"/>
      <c r="BV109" s="300"/>
      <c r="BW109" s="300"/>
    </row>
    <row r="110" spans="2:75">
      <c r="B110" s="283"/>
      <c r="C110" s="283"/>
      <c r="D110" s="283"/>
      <c r="E110" s="283"/>
      <c r="AJ110" s="283"/>
      <c r="AK110" s="283"/>
      <c r="AL110" s="291"/>
      <c r="AM110" s="300"/>
      <c r="AN110" s="300"/>
      <c r="AO110" s="300"/>
      <c r="AP110" s="300"/>
      <c r="AQ110" s="300"/>
      <c r="AR110" s="300"/>
      <c r="AS110" s="300"/>
      <c r="AT110" s="300"/>
      <c r="AU110" s="300"/>
      <c r="AV110" s="300"/>
      <c r="AW110" s="300"/>
      <c r="AX110" s="300"/>
      <c r="AY110" s="300"/>
      <c r="AZ110" s="300"/>
      <c r="BA110" s="300"/>
      <c r="BB110" s="300"/>
      <c r="BC110" s="300"/>
      <c r="BD110" s="300"/>
      <c r="BE110" s="300"/>
      <c r="BF110" s="300"/>
      <c r="BG110" s="300"/>
      <c r="BH110" s="300"/>
      <c r="BI110" s="300"/>
      <c r="BJ110" s="300"/>
      <c r="BK110" s="300"/>
      <c r="BL110" s="300"/>
      <c r="BM110" s="300"/>
      <c r="BN110" s="300"/>
      <c r="BO110" s="300"/>
      <c r="BP110" s="300"/>
      <c r="BQ110" s="300"/>
      <c r="BR110" s="300"/>
      <c r="BS110" s="300"/>
      <c r="BT110" s="300"/>
      <c r="BU110" s="300"/>
      <c r="BV110" s="300"/>
      <c r="BW110" s="300"/>
    </row>
    <row r="111" spans="2:75">
      <c r="B111" s="283"/>
      <c r="C111" s="283"/>
      <c r="D111" s="283"/>
      <c r="E111" s="283"/>
      <c r="AJ111" s="283"/>
      <c r="AK111" s="283"/>
      <c r="AL111" s="291"/>
      <c r="AM111" s="300"/>
      <c r="AN111" s="300"/>
      <c r="AO111" s="300"/>
      <c r="AP111" s="300"/>
      <c r="AQ111" s="300"/>
      <c r="AR111" s="300"/>
      <c r="AS111" s="300"/>
      <c r="AT111" s="300"/>
      <c r="AU111" s="300"/>
      <c r="AV111" s="300"/>
      <c r="AW111" s="300"/>
      <c r="AX111" s="300"/>
      <c r="AY111" s="300"/>
      <c r="AZ111" s="300"/>
      <c r="BA111" s="300"/>
      <c r="BB111" s="300"/>
      <c r="BC111" s="300"/>
      <c r="BD111" s="300"/>
      <c r="BE111" s="300"/>
      <c r="BF111" s="300"/>
      <c r="BG111" s="300"/>
      <c r="BH111" s="300"/>
      <c r="BI111" s="300"/>
      <c r="BJ111" s="300"/>
      <c r="BK111" s="300"/>
      <c r="BL111" s="300"/>
      <c r="BM111" s="300"/>
      <c r="BN111" s="300"/>
      <c r="BO111" s="300"/>
      <c r="BP111" s="300"/>
      <c r="BQ111" s="300"/>
      <c r="BR111" s="300"/>
      <c r="BS111" s="300"/>
      <c r="BT111" s="300"/>
      <c r="BU111" s="300"/>
      <c r="BV111" s="300"/>
      <c r="BW111" s="300"/>
    </row>
    <row r="112" spans="2:75">
      <c r="B112" s="283"/>
      <c r="C112" s="283"/>
      <c r="D112" s="283"/>
      <c r="E112" s="283"/>
      <c r="AJ112" s="283"/>
      <c r="AK112" s="283"/>
      <c r="AL112" s="291"/>
      <c r="AM112" s="300"/>
      <c r="AN112" s="300"/>
      <c r="AO112" s="300"/>
      <c r="AP112" s="300"/>
      <c r="AQ112" s="300"/>
      <c r="AR112" s="300"/>
      <c r="AS112" s="300"/>
      <c r="AT112" s="300"/>
      <c r="AU112" s="300"/>
      <c r="AV112" s="300"/>
      <c r="AW112" s="300"/>
      <c r="AX112" s="300"/>
      <c r="AY112" s="300"/>
      <c r="AZ112" s="300"/>
      <c r="BA112" s="300"/>
      <c r="BB112" s="300"/>
      <c r="BC112" s="300"/>
      <c r="BD112" s="300"/>
      <c r="BE112" s="300"/>
      <c r="BF112" s="300"/>
      <c r="BG112" s="300"/>
      <c r="BH112" s="300"/>
      <c r="BI112" s="300"/>
      <c r="BJ112" s="300"/>
      <c r="BK112" s="300"/>
      <c r="BL112" s="300"/>
      <c r="BM112" s="300"/>
      <c r="BN112" s="300"/>
      <c r="BO112" s="300"/>
      <c r="BP112" s="300"/>
      <c r="BQ112" s="300"/>
      <c r="BR112" s="300"/>
      <c r="BS112" s="300"/>
      <c r="BT112" s="300"/>
      <c r="BU112" s="300"/>
      <c r="BV112" s="300"/>
      <c r="BW112" s="300"/>
    </row>
    <row r="113" spans="2:75">
      <c r="B113" s="283"/>
      <c r="C113" s="283"/>
      <c r="D113" s="283"/>
      <c r="E113" s="283"/>
      <c r="AJ113" s="283"/>
      <c r="AK113" s="283"/>
      <c r="AL113" s="291"/>
      <c r="AM113" s="300"/>
      <c r="AN113" s="300"/>
      <c r="AO113" s="300"/>
      <c r="AP113" s="300"/>
      <c r="AQ113" s="300"/>
      <c r="AR113" s="300"/>
      <c r="AS113" s="300"/>
      <c r="AT113" s="300"/>
      <c r="AU113" s="300"/>
      <c r="AV113" s="300"/>
      <c r="AW113" s="300"/>
      <c r="AX113" s="300"/>
      <c r="AY113" s="300"/>
      <c r="AZ113" s="300"/>
      <c r="BA113" s="300"/>
      <c r="BB113" s="300"/>
      <c r="BC113" s="300"/>
      <c r="BD113" s="300"/>
      <c r="BE113" s="300"/>
      <c r="BF113" s="300"/>
      <c r="BG113" s="300"/>
      <c r="BH113" s="300"/>
      <c r="BI113" s="300"/>
      <c r="BJ113" s="300"/>
      <c r="BK113" s="300"/>
      <c r="BL113" s="300"/>
      <c r="BM113" s="300"/>
      <c r="BN113" s="300"/>
      <c r="BO113" s="300"/>
      <c r="BP113" s="300"/>
      <c r="BQ113" s="300"/>
      <c r="BR113" s="300"/>
      <c r="BS113" s="300"/>
      <c r="BT113" s="300"/>
      <c r="BU113" s="300"/>
      <c r="BV113" s="300"/>
      <c r="BW113" s="300"/>
    </row>
    <row r="114" spans="2:75">
      <c r="B114" s="283"/>
      <c r="C114" s="283"/>
      <c r="D114" s="283"/>
      <c r="E114" s="283"/>
      <c r="AJ114" s="283"/>
      <c r="AK114" s="283"/>
      <c r="AL114" s="291"/>
      <c r="AM114" s="300"/>
      <c r="AN114" s="300"/>
      <c r="AO114" s="300"/>
      <c r="AP114" s="300"/>
      <c r="AQ114" s="300"/>
      <c r="AR114" s="300"/>
      <c r="AS114" s="300"/>
      <c r="AT114" s="300"/>
      <c r="AU114" s="300"/>
      <c r="AV114" s="300"/>
      <c r="AW114" s="300"/>
      <c r="AX114" s="300"/>
      <c r="AY114" s="300"/>
      <c r="AZ114" s="300"/>
      <c r="BA114" s="300"/>
      <c r="BB114" s="300"/>
      <c r="BC114" s="300"/>
      <c r="BD114" s="300"/>
      <c r="BE114" s="300"/>
      <c r="BF114" s="300"/>
      <c r="BG114" s="300"/>
      <c r="BH114" s="300"/>
      <c r="BI114" s="300"/>
      <c r="BJ114" s="300"/>
      <c r="BK114" s="300"/>
      <c r="BL114" s="300"/>
      <c r="BM114" s="300"/>
      <c r="BN114" s="300"/>
      <c r="BO114" s="300"/>
      <c r="BP114" s="300"/>
      <c r="BQ114" s="300"/>
      <c r="BR114" s="300"/>
      <c r="BS114" s="300"/>
      <c r="BT114" s="300"/>
      <c r="BU114" s="300"/>
      <c r="BV114" s="300"/>
      <c r="BW114" s="300"/>
    </row>
    <row r="115" spans="2:75">
      <c r="B115" s="283"/>
      <c r="C115" s="283"/>
      <c r="D115" s="283"/>
      <c r="E115" s="283"/>
      <c r="AJ115" s="283"/>
      <c r="AK115" s="283"/>
      <c r="AL115" s="291"/>
      <c r="AM115" s="300"/>
      <c r="AN115" s="300"/>
      <c r="AO115" s="300"/>
      <c r="AP115" s="300"/>
      <c r="AQ115" s="300"/>
      <c r="AR115" s="300"/>
      <c r="AS115" s="300"/>
      <c r="AT115" s="300"/>
      <c r="AU115" s="300"/>
      <c r="AV115" s="300"/>
      <c r="AW115" s="300"/>
      <c r="AX115" s="300"/>
      <c r="AY115" s="300"/>
      <c r="AZ115" s="300"/>
      <c r="BA115" s="300"/>
      <c r="BB115" s="300"/>
      <c r="BC115" s="300"/>
      <c r="BD115" s="300"/>
      <c r="BE115" s="300"/>
      <c r="BF115" s="300"/>
      <c r="BG115" s="300"/>
      <c r="BH115" s="300"/>
      <c r="BI115" s="300"/>
      <c r="BJ115" s="300"/>
      <c r="BK115" s="300"/>
      <c r="BL115" s="300"/>
      <c r="BM115" s="300"/>
      <c r="BN115" s="300"/>
      <c r="BO115" s="300"/>
      <c r="BP115" s="300"/>
      <c r="BQ115" s="300"/>
      <c r="BR115" s="300"/>
      <c r="BS115" s="300"/>
      <c r="BT115" s="300"/>
      <c r="BU115" s="300"/>
      <c r="BV115" s="300"/>
      <c r="BW115" s="300"/>
    </row>
    <row r="116" spans="2:75">
      <c r="B116" s="283"/>
      <c r="C116" s="283"/>
      <c r="D116" s="283"/>
      <c r="E116" s="283"/>
      <c r="AJ116" s="283"/>
      <c r="AK116" s="283"/>
      <c r="AL116" s="291"/>
      <c r="AM116" s="300"/>
      <c r="AN116" s="300"/>
      <c r="AO116" s="300"/>
      <c r="AP116" s="300"/>
      <c r="AQ116" s="300"/>
      <c r="AR116" s="300"/>
      <c r="AS116" s="300"/>
      <c r="AT116" s="300"/>
      <c r="AU116" s="300"/>
      <c r="AV116" s="300"/>
      <c r="AW116" s="300"/>
      <c r="AX116" s="300"/>
      <c r="AY116" s="300"/>
      <c r="AZ116" s="300"/>
      <c r="BA116" s="300"/>
      <c r="BB116" s="300"/>
      <c r="BC116" s="300"/>
      <c r="BD116" s="300"/>
      <c r="BE116" s="300"/>
      <c r="BF116" s="300"/>
      <c r="BG116" s="300"/>
      <c r="BH116" s="300"/>
      <c r="BI116" s="300"/>
      <c r="BJ116" s="300"/>
      <c r="BK116" s="300"/>
      <c r="BL116" s="300"/>
      <c r="BM116" s="300"/>
      <c r="BN116" s="300"/>
      <c r="BO116" s="300"/>
      <c r="BP116" s="300"/>
      <c r="BQ116" s="300"/>
      <c r="BR116" s="300"/>
      <c r="BS116" s="300"/>
      <c r="BT116" s="300"/>
      <c r="BU116" s="300"/>
      <c r="BV116" s="300"/>
      <c r="BW116" s="300"/>
    </row>
    <row r="117" spans="2:75">
      <c r="B117" s="283"/>
      <c r="C117" s="283"/>
      <c r="D117" s="283"/>
      <c r="E117" s="283"/>
      <c r="AJ117" s="283"/>
      <c r="AK117" s="283"/>
      <c r="AL117" s="291"/>
      <c r="AM117" s="300"/>
      <c r="AN117" s="300"/>
      <c r="AO117" s="300"/>
      <c r="AP117" s="300"/>
      <c r="AQ117" s="300"/>
      <c r="AR117" s="300"/>
      <c r="AS117" s="300"/>
      <c r="AT117" s="300"/>
      <c r="AU117" s="300"/>
      <c r="AV117" s="300"/>
      <c r="AW117" s="300"/>
      <c r="AX117" s="300"/>
      <c r="AY117" s="300"/>
      <c r="AZ117" s="300"/>
      <c r="BA117" s="300"/>
      <c r="BB117" s="300"/>
      <c r="BC117" s="300"/>
      <c r="BD117" s="300"/>
      <c r="BE117" s="300"/>
      <c r="BF117" s="300"/>
      <c r="BG117" s="300"/>
      <c r="BH117" s="300"/>
      <c r="BI117" s="300"/>
      <c r="BJ117" s="300"/>
      <c r="BK117" s="300"/>
      <c r="BL117" s="300"/>
      <c r="BM117" s="300"/>
      <c r="BN117" s="300"/>
      <c r="BO117" s="300"/>
      <c r="BP117" s="300"/>
      <c r="BQ117" s="300"/>
      <c r="BR117" s="300"/>
      <c r="BS117" s="300"/>
      <c r="BT117" s="300"/>
      <c r="BU117" s="300"/>
      <c r="BV117" s="300"/>
      <c r="BW117" s="300"/>
    </row>
    <row r="118" spans="2:75">
      <c r="B118" s="283"/>
      <c r="C118" s="283"/>
      <c r="D118" s="283"/>
      <c r="E118" s="283"/>
      <c r="AJ118" s="283"/>
      <c r="AK118" s="283"/>
      <c r="AL118" s="291"/>
      <c r="AM118" s="300"/>
      <c r="AN118" s="300"/>
      <c r="AO118" s="300"/>
      <c r="AP118" s="300"/>
      <c r="AQ118" s="300"/>
      <c r="AR118" s="300"/>
      <c r="AS118" s="300"/>
      <c r="AT118" s="300"/>
      <c r="AU118" s="300"/>
      <c r="AV118" s="300"/>
      <c r="AW118" s="300"/>
      <c r="AX118" s="300"/>
      <c r="AY118" s="300"/>
      <c r="AZ118" s="300"/>
      <c r="BA118" s="300"/>
      <c r="BB118" s="300"/>
      <c r="BC118" s="300"/>
      <c r="BD118" s="300"/>
      <c r="BE118" s="300"/>
      <c r="BF118" s="300"/>
      <c r="BG118" s="300"/>
      <c r="BH118" s="300"/>
      <c r="BI118" s="300"/>
      <c r="BJ118" s="300"/>
      <c r="BK118" s="300"/>
      <c r="BL118" s="300"/>
      <c r="BM118" s="300"/>
      <c r="BN118" s="300"/>
      <c r="BO118" s="300"/>
      <c r="BP118" s="300"/>
      <c r="BQ118" s="300"/>
      <c r="BR118" s="300"/>
      <c r="BS118" s="300"/>
      <c r="BT118" s="300"/>
      <c r="BU118" s="300"/>
      <c r="BV118" s="300"/>
      <c r="BW118" s="300"/>
    </row>
    <row r="119" spans="2:75">
      <c r="B119" s="283"/>
      <c r="C119" s="283"/>
      <c r="D119" s="283"/>
      <c r="E119" s="283"/>
      <c r="AJ119" s="283"/>
      <c r="AK119" s="283"/>
      <c r="AL119" s="291"/>
      <c r="AM119" s="300"/>
      <c r="AN119" s="300"/>
      <c r="AO119" s="300"/>
      <c r="AP119" s="300"/>
      <c r="AQ119" s="300"/>
      <c r="AR119" s="300"/>
      <c r="AS119" s="300"/>
      <c r="AT119" s="300"/>
      <c r="AU119" s="300"/>
      <c r="AV119" s="300"/>
      <c r="AW119" s="300"/>
      <c r="AX119" s="300"/>
      <c r="AY119" s="300"/>
      <c r="AZ119" s="300"/>
      <c r="BA119" s="300"/>
      <c r="BB119" s="300"/>
      <c r="BC119" s="300"/>
      <c r="BD119" s="300"/>
      <c r="BE119" s="300"/>
      <c r="BF119" s="300"/>
      <c r="BG119" s="300"/>
      <c r="BH119" s="300"/>
      <c r="BI119" s="300"/>
      <c r="BJ119" s="300"/>
      <c r="BK119" s="300"/>
      <c r="BL119" s="300"/>
      <c r="BM119" s="300"/>
      <c r="BN119" s="300"/>
      <c r="BO119" s="300"/>
      <c r="BP119" s="300"/>
      <c r="BQ119" s="300"/>
      <c r="BR119" s="300"/>
      <c r="BS119" s="300"/>
      <c r="BT119" s="300"/>
      <c r="BU119" s="300"/>
      <c r="BV119" s="300"/>
      <c r="BW119" s="300"/>
    </row>
    <row r="120" spans="2:75">
      <c r="B120" s="283"/>
      <c r="C120" s="283"/>
      <c r="D120" s="283"/>
      <c r="E120" s="283"/>
      <c r="AJ120" s="283"/>
      <c r="AK120" s="283"/>
      <c r="AL120" s="291"/>
      <c r="AM120" s="300"/>
      <c r="AN120" s="300"/>
      <c r="AO120" s="300"/>
      <c r="AP120" s="300"/>
      <c r="AQ120" s="300"/>
      <c r="AR120" s="300"/>
      <c r="AS120" s="300"/>
      <c r="AT120" s="300"/>
      <c r="AU120" s="300"/>
      <c r="AV120" s="300"/>
      <c r="AW120" s="300"/>
      <c r="AX120" s="300"/>
      <c r="AY120" s="300"/>
      <c r="AZ120" s="300"/>
      <c r="BA120" s="300"/>
      <c r="BB120" s="300"/>
      <c r="BC120" s="300"/>
      <c r="BD120" s="300"/>
      <c r="BE120" s="300"/>
      <c r="BF120" s="300"/>
      <c r="BG120" s="300"/>
      <c r="BH120" s="300"/>
      <c r="BI120" s="300"/>
      <c r="BJ120" s="300"/>
      <c r="BK120" s="300"/>
      <c r="BL120" s="300"/>
      <c r="BM120" s="300"/>
      <c r="BN120" s="300"/>
      <c r="BO120" s="300"/>
      <c r="BP120" s="300"/>
      <c r="BQ120" s="300"/>
      <c r="BR120" s="300"/>
      <c r="BS120" s="300"/>
      <c r="BT120" s="300"/>
      <c r="BU120" s="300"/>
      <c r="BV120" s="300"/>
      <c r="BW120" s="300"/>
    </row>
    <row r="121" spans="2:75">
      <c r="B121" s="283"/>
      <c r="C121" s="283"/>
      <c r="D121" s="283"/>
      <c r="E121" s="283"/>
      <c r="AJ121" s="283"/>
      <c r="AK121" s="283"/>
      <c r="AL121" s="291"/>
      <c r="AM121" s="300"/>
      <c r="AN121" s="300"/>
      <c r="AO121" s="300"/>
      <c r="AP121" s="300"/>
      <c r="AQ121" s="300"/>
      <c r="AR121" s="300"/>
      <c r="AS121" s="300"/>
      <c r="AT121" s="300"/>
      <c r="AU121" s="300"/>
      <c r="AV121" s="300"/>
      <c r="AW121" s="300"/>
      <c r="AX121" s="300"/>
      <c r="AY121" s="300"/>
      <c r="AZ121" s="300"/>
      <c r="BA121" s="300"/>
      <c r="BB121" s="300"/>
      <c r="BC121" s="300"/>
      <c r="BD121" s="300"/>
      <c r="BE121" s="300"/>
      <c r="BF121" s="300"/>
      <c r="BG121" s="300"/>
      <c r="BH121" s="300"/>
      <c r="BI121" s="300"/>
      <c r="BJ121" s="300"/>
      <c r="BK121" s="300"/>
      <c r="BL121" s="300"/>
      <c r="BM121" s="300"/>
      <c r="BN121" s="300"/>
      <c r="BO121" s="300"/>
      <c r="BP121" s="300"/>
      <c r="BQ121" s="300"/>
      <c r="BR121" s="300"/>
      <c r="BS121" s="300"/>
      <c r="BT121" s="300"/>
      <c r="BU121" s="300"/>
      <c r="BV121" s="300"/>
      <c r="BW121" s="300"/>
    </row>
    <row r="122" spans="2:75">
      <c r="B122" s="283"/>
      <c r="C122" s="283"/>
      <c r="D122" s="283"/>
      <c r="E122" s="283"/>
      <c r="AJ122" s="283"/>
      <c r="AK122" s="283"/>
      <c r="AL122" s="291"/>
      <c r="AM122" s="300"/>
      <c r="AN122" s="300"/>
      <c r="AO122" s="300"/>
      <c r="AP122" s="300"/>
      <c r="AQ122" s="300"/>
      <c r="AR122" s="300"/>
      <c r="AS122" s="300"/>
      <c r="AT122" s="300"/>
      <c r="AU122" s="300"/>
      <c r="AV122" s="300"/>
      <c r="AW122" s="300"/>
      <c r="AX122" s="300"/>
      <c r="AY122" s="300"/>
      <c r="AZ122" s="300"/>
      <c r="BA122" s="300"/>
      <c r="BB122" s="300"/>
      <c r="BC122" s="300"/>
      <c r="BD122" s="300"/>
      <c r="BE122" s="300"/>
      <c r="BF122" s="300"/>
      <c r="BG122" s="300"/>
      <c r="BH122" s="300"/>
      <c r="BI122" s="300"/>
      <c r="BJ122" s="300"/>
      <c r="BK122" s="300"/>
      <c r="BL122" s="300"/>
      <c r="BM122" s="300"/>
      <c r="BN122" s="300"/>
      <c r="BO122" s="300"/>
      <c r="BP122" s="300"/>
      <c r="BQ122" s="300"/>
      <c r="BR122" s="300"/>
      <c r="BS122" s="300"/>
      <c r="BT122" s="300"/>
      <c r="BU122" s="300"/>
      <c r="BV122" s="300"/>
      <c r="BW122" s="300"/>
    </row>
    <row r="123" spans="2:75">
      <c r="B123" s="283"/>
      <c r="C123" s="283"/>
      <c r="D123" s="283"/>
      <c r="E123" s="283"/>
      <c r="AJ123" s="283"/>
      <c r="AK123" s="283"/>
      <c r="AL123" s="291"/>
      <c r="AM123" s="300"/>
      <c r="AN123" s="300"/>
      <c r="AO123" s="300"/>
      <c r="AP123" s="300"/>
      <c r="AQ123" s="300"/>
      <c r="AR123" s="300"/>
      <c r="AS123" s="300"/>
      <c r="AT123" s="300"/>
      <c r="AU123" s="300"/>
      <c r="AV123" s="300"/>
      <c r="AW123" s="300"/>
      <c r="AX123" s="300"/>
      <c r="AY123" s="300"/>
      <c r="AZ123" s="300"/>
      <c r="BA123" s="300"/>
      <c r="BB123" s="300"/>
      <c r="BC123" s="300"/>
      <c r="BD123" s="300"/>
      <c r="BE123" s="300"/>
      <c r="BF123" s="300"/>
      <c r="BG123" s="300"/>
      <c r="BH123" s="300"/>
      <c r="BI123" s="300"/>
      <c r="BJ123" s="300"/>
      <c r="BK123" s="300"/>
      <c r="BL123" s="300"/>
      <c r="BM123" s="300"/>
      <c r="BN123" s="300"/>
      <c r="BO123" s="300"/>
      <c r="BP123" s="300"/>
      <c r="BQ123" s="300"/>
      <c r="BR123" s="300"/>
      <c r="BS123" s="300"/>
      <c r="BT123" s="300"/>
      <c r="BU123" s="300"/>
      <c r="BV123" s="300"/>
      <c r="BW123" s="300"/>
    </row>
    <row r="124" spans="2:75">
      <c r="B124" s="283"/>
      <c r="C124" s="283"/>
      <c r="D124" s="283"/>
      <c r="E124" s="283"/>
      <c r="AJ124" s="283"/>
      <c r="AK124" s="283"/>
      <c r="AL124" s="291"/>
      <c r="AM124" s="300"/>
      <c r="AN124" s="300"/>
      <c r="AO124" s="300"/>
      <c r="AP124" s="300"/>
      <c r="AQ124" s="300"/>
      <c r="AR124" s="300"/>
      <c r="AS124" s="300"/>
      <c r="AT124" s="300"/>
      <c r="AU124" s="300"/>
      <c r="AV124" s="300"/>
      <c r="AW124" s="300"/>
      <c r="AX124" s="300"/>
      <c r="AY124" s="300"/>
      <c r="AZ124" s="300"/>
      <c r="BA124" s="300"/>
      <c r="BB124" s="300"/>
      <c r="BC124" s="300"/>
      <c r="BD124" s="300"/>
      <c r="BE124" s="300"/>
      <c r="BF124" s="300"/>
      <c r="BG124" s="300"/>
      <c r="BH124" s="300"/>
      <c r="BI124" s="300"/>
      <c r="BJ124" s="300"/>
      <c r="BK124" s="300"/>
      <c r="BL124" s="300"/>
      <c r="BM124" s="300"/>
      <c r="BN124" s="300"/>
      <c r="BO124" s="300"/>
      <c r="BP124" s="300"/>
      <c r="BQ124" s="300"/>
      <c r="BR124" s="300"/>
      <c r="BS124" s="300"/>
      <c r="BT124" s="300"/>
      <c r="BU124" s="300"/>
      <c r="BV124" s="300"/>
      <c r="BW124" s="300"/>
    </row>
    <row r="125" spans="2:75">
      <c r="B125" s="283"/>
      <c r="C125" s="283"/>
      <c r="D125" s="283"/>
      <c r="E125" s="283"/>
      <c r="AJ125" s="283"/>
      <c r="AK125" s="283"/>
      <c r="AL125" s="291"/>
      <c r="AM125" s="300"/>
      <c r="AN125" s="300"/>
      <c r="AO125" s="300"/>
      <c r="AP125" s="300"/>
      <c r="AQ125" s="300"/>
      <c r="AR125" s="300"/>
      <c r="AS125" s="300"/>
      <c r="AT125" s="300"/>
      <c r="AU125" s="300"/>
      <c r="AV125" s="300"/>
      <c r="AW125" s="300"/>
      <c r="AX125" s="300"/>
      <c r="AY125" s="300"/>
      <c r="AZ125" s="300"/>
      <c r="BA125" s="300"/>
      <c r="BB125" s="300"/>
      <c r="BC125" s="300"/>
      <c r="BD125" s="300"/>
      <c r="BE125" s="300"/>
      <c r="BF125" s="300"/>
      <c r="BG125" s="300"/>
      <c r="BH125" s="300"/>
      <c r="BI125" s="300"/>
      <c r="BJ125" s="300"/>
      <c r="BK125" s="300"/>
      <c r="BL125" s="300"/>
      <c r="BM125" s="300"/>
      <c r="BN125" s="300"/>
      <c r="BO125" s="300"/>
      <c r="BP125" s="300"/>
      <c r="BQ125" s="300"/>
      <c r="BR125" s="300"/>
      <c r="BS125" s="300"/>
      <c r="BT125" s="300"/>
      <c r="BU125" s="300"/>
      <c r="BV125" s="300"/>
      <c r="BW125" s="300"/>
    </row>
    <row r="126" spans="2:75">
      <c r="B126" s="283"/>
      <c r="C126" s="283"/>
      <c r="D126" s="283"/>
      <c r="E126" s="283"/>
      <c r="AJ126" s="283"/>
      <c r="AK126" s="283"/>
      <c r="AL126" s="291"/>
      <c r="AM126" s="300"/>
      <c r="AN126" s="300"/>
      <c r="AO126" s="300"/>
      <c r="AP126" s="300"/>
      <c r="AQ126" s="300"/>
      <c r="AR126" s="300"/>
      <c r="AS126" s="300"/>
      <c r="AT126" s="300"/>
      <c r="AU126" s="300"/>
      <c r="AV126" s="300"/>
      <c r="AW126" s="300"/>
      <c r="AX126" s="300"/>
      <c r="AY126" s="300"/>
      <c r="AZ126" s="300"/>
      <c r="BA126" s="300"/>
      <c r="BB126" s="300"/>
      <c r="BC126" s="300"/>
      <c r="BD126" s="300"/>
      <c r="BE126" s="300"/>
      <c r="BF126" s="300"/>
      <c r="BG126" s="300"/>
      <c r="BH126" s="300"/>
      <c r="BI126" s="300"/>
      <c r="BJ126" s="300"/>
      <c r="BK126" s="300"/>
      <c r="BL126" s="300"/>
      <c r="BM126" s="300"/>
      <c r="BN126" s="300"/>
      <c r="BO126" s="300"/>
      <c r="BP126" s="300"/>
      <c r="BQ126" s="300"/>
      <c r="BR126" s="300"/>
      <c r="BS126" s="300"/>
      <c r="BT126" s="300"/>
      <c r="BU126" s="300"/>
      <c r="BV126" s="300"/>
      <c r="BW126" s="300"/>
    </row>
    <row r="127" spans="2:75">
      <c r="B127" s="283"/>
      <c r="C127" s="283"/>
      <c r="D127" s="283"/>
      <c r="E127" s="283"/>
      <c r="AJ127" s="283"/>
      <c r="AK127" s="283"/>
      <c r="AL127" s="291"/>
      <c r="AM127" s="300"/>
      <c r="AN127" s="300"/>
      <c r="AO127" s="300"/>
      <c r="AP127" s="300"/>
      <c r="AQ127" s="300"/>
      <c r="AR127" s="300"/>
      <c r="AS127" s="300"/>
      <c r="AT127" s="300"/>
      <c r="AU127" s="300"/>
      <c r="AV127" s="300"/>
      <c r="AW127" s="300"/>
      <c r="AX127" s="300"/>
      <c r="AY127" s="300"/>
      <c r="AZ127" s="300"/>
      <c r="BA127" s="300"/>
      <c r="BB127" s="300"/>
      <c r="BC127" s="300"/>
      <c r="BD127" s="300"/>
      <c r="BE127" s="300"/>
      <c r="BF127" s="300"/>
      <c r="BG127" s="300"/>
      <c r="BH127" s="300"/>
      <c r="BI127" s="300"/>
      <c r="BJ127" s="300"/>
      <c r="BK127" s="300"/>
      <c r="BL127" s="300"/>
      <c r="BM127" s="300"/>
      <c r="BN127" s="300"/>
      <c r="BO127" s="300"/>
      <c r="BP127" s="300"/>
      <c r="BQ127" s="300"/>
      <c r="BR127" s="300"/>
      <c r="BS127" s="300"/>
      <c r="BT127" s="300"/>
      <c r="BU127" s="300"/>
      <c r="BV127" s="300"/>
      <c r="BW127" s="300"/>
    </row>
    <row r="128" spans="2:75">
      <c r="B128" s="283"/>
      <c r="C128" s="283"/>
      <c r="D128" s="283"/>
      <c r="E128" s="283"/>
      <c r="AJ128" s="283"/>
      <c r="AK128" s="283"/>
      <c r="AL128" s="291"/>
      <c r="AM128" s="300"/>
      <c r="AN128" s="300"/>
      <c r="AO128" s="300"/>
      <c r="AP128" s="300"/>
      <c r="AQ128" s="300"/>
      <c r="AR128" s="300"/>
      <c r="AS128" s="300"/>
      <c r="AT128" s="300"/>
      <c r="AU128" s="300"/>
      <c r="AV128" s="300"/>
      <c r="AW128" s="300"/>
      <c r="AX128" s="300"/>
      <c r="AY128" s="300"/>
      <c r="AZ128" s="300"/>
      <c r="BA128" s="300"/>
      <c r="BB128" s="300"/>
      <c r="BC128" s="300"/>
      <c r="BD128" s="300"/>
      <c r="BE128" s="300"/>
      <c r="BF128" s="300"/>
      <c r="BG128" s="300"/>
      <c r="BH128" s="300"/>
      <c r="BI128" s="300"/>
      <c r="BJ128" s="300"/>
      <c r="BK128" s="300"/>
      <c r="BL128" s="300"/>
      <c r="BM128" s="300"/>
      <c r="BN128" s="300"/>
      <c r="BO128" s="300"/>
      <c r="BP128" s="300"/>
      <c r="BQ128" s="300"/>
      <c r="BR128" s="300"/>
      <c r="BS128" s="300"/>
      <c r="BT128" s="300"/>
      <c r="BU128" s="300"/>
      <c r="BV128" s="300"/>
      <c r="BW128" s="300"/>
    </row>
    <row r="129" spans="2:75">
      <c r="B129" s="283"/>
      <c r="C129" s="283"/>
      <c r="D129" s="283"/>
      <c r="E129" s="283"/>
      <c r="AJ129" s="283"/>
      <c r="AK129" s="283"/>
      <c r="AL129" s="291"/>
      <c r="AM129" s="300"/>
      <c r="AN129" s="300"/>
      <c r="AO129" s="300"/>
      <c r="AP129" s="300"/>
      <c r="AQ129" s="300"/>
      <c r="AR129" s="300"/>
      <c r="AS129" s="300"/>
      <c r="AT129" s="300"/>
      <c r="AU129" s="300"/>
      <c r="AV129" s="300"/>
      <c r="AW129" s="300"/>
      <c r="AX129" s="300"/>
      <c r="AY129" s="300"/>
      <c r="AZ129" s="300"/>
      <c r="BA129" s="300"/>
      <c r="BB129" s="300"/>
      <c r="BC129" s="300"/>
      <c r="BD129" s="300"/>
      <c r="BE129" s="300"/>
      <c r="BF129" s="300"/>
      <c r="BG129" s="300"/>
      <c r="BH129" s="300"/>
      <c r="BI129" s="300"/>
      <c r="BJ129" s="300"/>
      <c r="BK129" s="300"/>
      <c r="BL129" s="300"/>
      <c r="BM129" s="300"/>
      <c r="BN129" s="300"/>
      <c r="BO129" s="300"/>
      <c r="BP129" s="300"/>
      <c r="BQ129" s="300"/>
      <c r="BR129" s="300"/>
      <c r="BS129" s="300"/>
      <c r="BT129" s="300"/>
      <c r="BU129" s="300"/>
      <c r="BV129" s="300"/>
      <c r="BW129" s="300"/>
    </row>
    <row r="130" spans="2:75">
      <c r="B130" s="283"/>
      <c r="C130" s="283"/>
      <c r="D130" s="283"/>
      <c r="E130" s="283"/>
      <c r="AJ130" s="283"/>
      <c r="AK130" s="283"/>
      <c r="AL130" s="291"/>
      <c r="AM130" s="300"/>
      <c r="AN130" s="300"/>
      <c r="AO130" s="300"/>
      <c r="AP130" s="300"/>
      <c r="AQ130" s="300"/>
      <c r="AR130" s="300"/>
      <c r="AS130" s="300"/>
      <c r="AT130" s="300"/>
      <c r="AU130" s="300"/>
      <c r="AV130" s="300"/>
      <c r="AW130" s="300"/>
      <c r="AX130" s="300"/>
      <c r="AY130" s="300"/>
      <c r="AZ130" s="300"/>
      <c r="BA130" s="300"/>
      <c r="BB130" s="300"/>
      <c r="BC130" s="300"/>
      <c r="BD130" s="300"/>
      <c r="BE130" s="300"/>
      <c r="BF130" s="300"/>
      <c r="BG130" s="300"/>
      <c r="BH130" s="300"/>
      <c r="BI130" s="300"/>
      <c r="BJ130" s="300"/>
      <c r="BK130" s="300"/>
      <c r="BL130" s="300"/>
      <c r="BM130" s="300"/>
      <c r="BN130" s="300"/>
      <c r="BO130" s="300"/>
      <c r="BP130" s="300"/>
      <c r="BQ130" s="300"/>
      <c r="BR130" s="300"/>
      <c r="BS130" s="300"/>
      <c r="BT130" s="300"/>
      <c r="BU130" s="300"/>
      <c r="BV130" s="300"/>
      <c r="BW130" s="300"/>
    </row>
    <row r="131" spans="2:75">
      <c r="B131" s="283"/>
      <c r="C131" s="283"/>
      <c r="D131" s="283"/>
      <c r="E131" s="283"/>
      <c r="AJ131" s="283"/>
      <c r="AK131" s="283"/>
      <c r="AL131" s="291"/>
      <c r="AM131" s="300"/>
      <c r="AN131" s="300"/>
      <c r="AO131" s="300"/>
      <c r="AP131" s="300"/>
      <c r="AQ131" s="300"/>
      <c r="AR131" s="300"/>
      <c r="AS131" s="300"/>
      <c r="AT131" s="300"/>
      <c r="AU131" s="300"/>
      <c r="AV131" s="300"/>
      <c r="AW131" s="300"/>
      <c r="AX131" s="300"/>
      <c r="AY131" s="300"/>
      <c r="AZ131" s="300"/>
      <c r="BA131" s="300"/>
      <c r="BB131" s="300"/>
      <c r="BC131" s="300"/>
      <c r="BD131" s="300"/>
      <c r="BE131" s="300"/>
      <c r="BF131" s="300"/>
      <c r="BG131" s="300"/>
      <c r="BH131" s="300"/>
      <c r="BI131" s="300"/>
      <c r="BJ131" s="300"/>
      <c r="BK131" s="300"/>
      <c r="BL131" s="300"/>
      <c r="BM131" s="300"/>
      <c r="BN131" s="300"/>
      <c r="BO131" s="300"/>
      <c r="BP131" s="300"/>
      <c r="BQ131" s="300"/>
      <c r="BR131" s="300"/>
      <c r="BS131" s="300"/>
      <c r="BT131" s="300"/>
      <c r="BU131" s="300"/>
      <c r="BV131" s="300"/>
      <c r="BW131" s="300"/>
    </row>
    <row r="132" spans="2:75">
      <c r="B132" s="283"/>
      <c r="C132" s="283"/>
      <c r="D132" s="283"/>
      <c r="E132" s="283"/>
      <c r="AJ132" s="283"/>
      <c r="AK132" s="283"/>
      <c r="AL132" s="291"/>
      <c r="AM132" s="300"/>
      <c r="AN132" s="300"/>
      <c r="AO132" s="300"/>
      <c r="AP132" s="300"/>
      <c r="AQ132" s="300"/>
      <c r="AR132" s="300"/>
      <c r="AS132" s="300"/>
      <c r="AT132" s="300"/>
      <c r="AU132" s="300"/>
      <c r="AV132" s="300"/>
      <c r="AW132" s="300"/>
      <c r="AX132" s="300"/>
      <c r="AY132" s="300"/>
      <c r="AZ132" s="300"/>
      <c r="BA132" s="300"/>
      <c r="BB132" s="300"/>
      <c r="BC132" s="300"/>
      <c r="BD132" s="300"/>
      <c r="BE132" s="300"/>
      <c r="BF132" s="300"/>
      <c r="BG132" s="300"/>
      <c r="BH132" s="300"/>
      <c r="BI132" s="300"/>
      <c r="BJ132" s="300"/>
      <c r="BK132" s="300"/>
      <c r="BL132" s="300"/>
      <c r="BM132" s="300"/>
      <c r="BN132" s="300"/>
      <c r="BO132" s="300"/>
      <c r="BP132" s="300"/>
      <c r="BQ132" s="300"/>
      <c r="BR132" s="300"/>
      <c r="BS132" s="300"/>
      <c r="BT132" s="300"/>
      <c r="BU132" s="300"/>
      <c r="BV132" s="300"/>
      <c r="BW132" s="300"/>
    </row>
    <row r="133" spans="2:75">
      <c r="B133" s="283"/>
      <c r="C133" s="283"/>
      <c r="D133" s="283"/>
      <c r="E133" s="283"/>
      <c r="AJ133" s="283"/>
      <c r="AK133" s="283"/>
      <c r="AL133" s="291"/>
      <c r="AM133" s="300"/>
      <c r="AN133" s="300"/>
      <c r="AO133" s="300"/>
      <c r="AP133" s="300"/>
      <c r="AQ133" s="300"/>
      <c r="AR133" s="300"/>
      <c r="AS133" s="300"/>
      <c r="AT133" s="300"/>
      <c r="AU133" s="300"/>
      <c r="AV133" s="300"/>
      <c r="AW133" s="300"/>
      <c r="AX133" s="300"/>
      <c r="AY133" s="300"/>
      <c r="AZ133" s="300"/>
      <c r="BA133" s="300"/>
      <c r="BB133" s="300"/>
      <c r="BC133" s="300"/>
      <c r="BD133" s="300"/>
      <c r="BE133" s="300"/>
      <c r="BF133" s="300"/>
      <c r="BG133" s="300"/>
      <c r="BH133" s="300"/>
      <c r="BI133" s="300"/>
      <c r="BJ133" s="300"/>
      <c r="BK133" s="300"/>
      <c r="BL133" s="300"/>
      <c r="BM133" s="300"/>
      <c r="BN133" s="300"/>
      <c r="BO133" s="300"/>
      <c r="BP133" s="300"/>
      <c r="BQ133" s="300"/>
      <c r="BR133" s="300"/>
      <c r="BS133" s="300"/>
      <c r="BT133" s="300"/>
      <c r="BU133" s="300"/>
      <c r="BV133" s="300"/>
      <c r="BW133" s="300"/>
    </row>
    <row r="134" spans="2:75">
      <c r="B134" s="283"/>
      <c r="C134" s="283"/>
      <c r="D134" s="283"/>
      <c r="E134" s="283"/>
      <c r="AJ134" s="283"/>
      <c r="AK134" s="283"/>
      <c r="AL134" s="291"/>
      <c r="AM134" s="300"/>
      <c r="AN134" s="300"/>
      <c r="AO134" s="300"/>
      <c r="AP134" s="300"/>
      <c r="AQ134" s="300"/>
      <c r="AR134" s="300"/>
      <c r="AS134" s="300"/>
      <c r="AT134" s="300"/>
      <c r="AU134" s="300"/>
      <c r="AV134" s="300"/>
      <c r="AW134" s="300"/>
      <c r="AX134" s="300"/>
      <c r="AY134" s="300"/>
      <c r="AZ134" s="300"/>
      <c r="BA134" s="300"/>
      <c r="BB134" s="300"/>
      <c r="BC134" s="300"/>
      <c r="BD134" s="300"/>
      <c r="BE134" s="300"/>
      <c r="BF134" s="300"/>
      <c r="BG134" s="300"/>
      <c r="BH134" s="300"/>
      <c r="BI134" s="300"/>
      <c r="BJ134" s="300"/>
      <c r="BK134" s="300"/>
      <c r="BL134" s="300"/>
      <c r="BM134" s="300"/>
      <c r="BN134" s="300"/>
      <c r="BO134" s="300"/>
      <c r="BP134" s="300"/>
      <c r="BQ134" s="300"/>
      <c r="BR134" s="300"/>
      <c r="BS134" s="300"/>
      <c r="BT134" s="300"/>
      <c r="BU134" s="300"/>
      <c r="BV134" s="300"/>
      <c r="BW134" s="300"/>
    </row>
    <row r="135" spans="2:75">
      <c r="B135" s="283"/>
      <c r="C135" s="283"/>
      <c r="D135" s="283"/>
      <c r="E135" s="283"/>
      <c r="AJ135" s="283"/>
      <c r="AK135" s="283"/>
      <c r="AL135" s="291"/>
      <c r="AM135" s="300"/>
      <c r="AN135" s="300"/>
      <c r="AO135" s="300"/>
      <c r="AP135" s="300"/>
      <c r="AQ135" s="300"/>
      <c r="AR135" s="300"/>
      <c r="AS135" s="300"/>
      <c r="AT135" s="300"/>
      <c r="AU135" s="300"/>
      <c r="AV135" s="300"/>
      <c r="AW135" s="300"/>
      <c r="AX135" s="300"/>
      <c r="AY135" s="300"/>
      <c r="AZ135" s="300"/>
      <c r="BA135" s="300"/>
      <c r="BB135" s="300"/>
      <c r="BC135" s="300"/>
      <c r="BD135" s="300"/>
      <c r="BE135" s="300"/>
      <c r="BF135" s="300"/>
      <c r="BG135" s="300"/>
      <c r="BH135" s="300"/>
      <c r="BI135" s="300"/>
      <c r="BJ135" s="300"/>
      <c r="BK135" s="300"/>
      <c r="BL135" s="300"/>
      <c r="BM135" s="300"/>
      <c r="BN135" s="300"/>
      <c r="BO135" s="300"/>
      <c r="BP135" s="300"/>
      <c r="BQ135" s="300"/>
      <c r="BR135" s="300"/>
      <c r="BS135" s="300"/>
      <c r="BT135" s="300"/>
      <c r="BU135" s="300"/>
      <c r="BV135" s="300"/>
      <c r="BW135" s="300"/>
    </row>
    <row r="136" spans="2:75">
      <c r="B136" s="283"/>
      <c r="C136" s="283"/>
      <c r="D136" s="283"/>
      <c r="E136" s="283"/>
      <c r="AJ136" s="283"/>
      <c r="AK136" s="283"/>
      <c r="AL136" s="291"/>
      <c r="AM136" s="300"/>
      <c r="AN136" s="300"/>
      <c r="AO136" s="300"/>
      <c r="AP136" s="300"/>
      <c r="AQ136" s="300"/>
      <c r="AR136" s="300"/>
      <c r="AS136" s="300"/>
      <c r="AT136" s="300"/>
      <c r="AU136" s="300"/>
      <c r="AV136" s="300"/>
      <c r="AW136" s="300"/>
      <c r="AX136" s="300"/>
      <c r="AY136" s="300"/>
      <c r="AZ136" s="300"/>
      <c r="BA136" s="300"/>
      <c r="BB136" s="300"/>
      <c r="BC136" s="300"/>
      <c r="BD136" s="300"/>
      <c r="BE136" s="300"/>
      <c r="BF136" s="300"/>
      <c r="BG136" s="300"/>
      <c r="BH136" s="300"/>
      <c r="BI136" s="300"/>
      <c r="BJ136" s="300"/>
      <c r="BK136" s="300"/>
      <c r="BL136" s="300"/>
      <c r="BM136" s="300"/>
      <c r="BN136" s="300"/>
      <c r="BO136" s="300"/>
      <c r="BP136" s="300"/>
      <c r="BQ136" s="300"/>
      <c r="BR136" s="300"/>
      <c r="BS136" s="300"/>
      <c r="BT136" s="300"/>
      <c r="BU136" s="300"/>
      <c r="BV136" s="300"/>
      <c r="BW136" s="300"/>
    </row>
    <row r="137" spans="2:75">
      <c r="B137" s="283"/>
      <c r="C137" s="283"/>
      <c r="D137" s="283"/>
      <c r="E137" s="283"/>
      <c r="AJ137" s="283"/>
      <c r="AK137" s="283"/>
      <c r="AL137" s="291"/>
      <c r="AM137" s="300"/>
      <c r="AN137" s="300"/>
      <c r="AO137" s="300"/>
      <c r="AP137" s="300"/>
      <c r="AQ137" s="300"/>
      <c r="AR137" s="300"/>
      <c r="AS137" s="300"/>
      <c r="AT137" s="300"/>
      <c r="AU137" s="300"/>
      <c r="AV137" s="300"/>
      <c r="AW137" s="300"/>
      <c r="AX137" s="300"/>
      <c r="AY137" s="300"/>
      <c r="AZ137" s="300"/>
      <c r="BA137" s="300"/>
      <c r="BB137" s="300"/>
      <c r="BC137" s="300"/>
      <c r="BD137" s="300"/>
      <c r="BE137" s="300"/>
      <c r="BF137" s="300"/>
      <c r="BG137" s="300"/>
      <c r="BH137" s="300"/>
      <c r="BI137" s="300"/>
      <c r="BJ137" s="300"/>
      <c r="BK137" s="300"/>
      <c r="BL137" s="300"/>
      <c r="BM137" s="300"/>
      <c r="BN137" s="300"/>
      <c r="BO137" s="300"/>
      <c r="BP137" s="300"/>
      <c r="BQ137" s="300"/>
      <c r="BR137" s="300"/>
      <c r="BS137" s="300"/>
      <c r="BT137" s="300"/>
      <c r="BU137" s="300"/>
      <c r="BV137" s="300"/>
      <c r="BW137" s="300"/>
    </row>
    <row r="138" spans="2:75">
      <c r="B138" s="283"/>
      <c r="C138" s="283"/>
      <c r="D138" s="283"/>
      <c r="E138" s="283"/>
      <c r="AJ138" s="283"/>
      <c r="AK138" s="283"/>
      <c r="AL138" s="291"/>
      <c r="AM138" s="300"/>
      <c r="AN138" s="300"/>
      <c r="AO138" s="300"/>
      <c r="AP138" s="300"/>
      <c r="AQ138" s="300"/>
      <c r="AR138" s="300"/>
      <c r="AS138" s="300"/>
      <c r="AT138" s="300"/>
      <c r="AU138" s="300"/>
      <c r="AV138" s="300"/>
      <c r="AW138" s="300"/>
      <c r="AX138" s="300"/>
      <c r="AY138" s="300"/>
      <c r="AZ138" s="300"/>
      <c r="BA138" s="300"/>
      <c r="BB138" s="300"/>
      <c r="BC138" s="300"/>
      <c r="BD138" s="300"/>
      <c r="BE138" s="300"/>
      <c r="BF138" s="300"/>
      <c r="BG138" s="300"/>
      <c r="BH138" s="300"/>
      <c r="BI138" s="300"/>
      <c r="BJ138" s="300"/>
      <c r="BK138" s="300"/>
      <c r="BL138" s="300"/>
      <c r="BM138" s="300"/>
      <c r="BN138" s="300"/>
      <c r="BO138" s="300"/>
      <c r="BP138" s="300"/>
      <c r="BQ138" s="300"/>
      <c r="BR138" s="300"/>
      <c r="BS138" s="300"/>
      <c r="BT138" s="300"/>
      <c r="BU138" s="300"/>
      <c r="BV138" s="300"/>
      <c r="BW138" s="300"/>
    </row>
    <row r="139" spans="2:75">
      <c r="B139" s="283"/>
      <c r="C139" s="283"/>
      <c r="D139" s="283"/>
      <c r="E139" s="283"/>
      <c r="AJ139" s="283"/>
      <c r="AK139" s="283"/>
      <c r="AL139" s="291"/>
      <c r="AM139" s="300"/>
      <c r="AN139" s="300"/>
      <c r="AO139" s="300"/>
      <c r="AP139" s="300"/>
      <c r="AQ139" s="300"/>
      <c r="AR139" s="300"/>
      <c r="AS139" s="300"/>
      <c r="AT139" s="300"/>
      <c r="AU139" s="300"/>
      <c r="AV139" s="300"/>
      <c r="AW139" s="300"/>
      <c r="AX139" s="300"/>
      <c r="AY139" s="300"/>
      <c r="AZ139" s="300"/>
      <c r="BA139" s="300"/>
      <c r="BB139" s="300"/>
      <c r="BC139" s="300"/>
      <c r="BD139" s="300"/>
      <c r="BE139" s="300"/>
      <c r="BF139" s="300"/>
      <c r="BG139" s="300"/>
      <c r="BH139" s="300"/>
      <c r="BI139" s="300"/>
      <c r="BJ139" s="300"/>
      <c r="BK139" s="300"/>
      <c r="BL139" s="300"/>
      <c r="BM139" s="300"/>
      <c r="BN139" s="300"/>
      <c r="BO139" s="300"/>
      <c r="BP139" s="300"/>
      <c r="BQ139" s="300"/>
      <c r="BR139" s="300"/>
      <c r="BS139" s="300"/>
      <c r="BT139" s="300"/>
      <c r="BU139" s="300"/>
      <c r="BV139" s="300"/>
      <c r="BW139" s="300"/>
    </row>
    <row r="140" spans="2:75">
      <c r="B140" s="283"/>
      <c r="C140" s="283"/>
      <c r="D140" s="283"/>
      <c r="E140" s="283"/>
      <c r="AJ140" s="283"/>
      <c r="AK140" s="283"/>
      <c r="AL140" s="291"/>
      <c r="AM140" s="300"/>
      <c r="AN140" s="300"/>
      <c r="AO140" s="300"/>
      <c r="AP140" s="300"/>
      <c r="AQ140" s="300"/>
      <c r="AR140" s="300"/>
      <c r="AS140" s="300"/>
      <c r="AT140" s="300"/>
      <c r="AU140" s="300"/>
      <c r="AV140" s="300"/>
      <c r="AW140" s="300"/>
      <c r="AX140" s="300"/>
      <c r="AY140" s="300"/>
      <c r="AZ140" s="300"/>
      <c r="BA140" s="300"/>
      <c r="BB140" s="300"/>
      <c r="BC140" s="300"/>
      <c r="BD140" s="300"/>
      <c r="BE140" s="300"/>
      <c r="BF140" s="300"/>
      <c r="BG140" s="300"/>
      <c r="BH140" s="300"/>
      <c r="BI140" s="300"/>
      <c r="BJ140" s="300"/>
      <c r="BK140" s="300"/>
      <c r="BL140" s="300"/>
      <c r="BM140" s="300"/>
      <c r="BN140" s="300"/>
      <c r="BO140" s="300"/>
      <c r="BP140" s="300"/>
      <c r="BQ140" s="300"/>
      <c r="BR140" s="300"/>
      <c r="BS140" s="300"/>
      <c r="BT140" s="300"/>
      <c r="BU140" s="300"/>
      <c r="BV140" s="300"/>
      <c r="BW140" s="300"/>
    </row>
    <row r="141" spans="2:75">
      <c r="B141" s="283"/>
      <c r="C141" s="283"/>
      <c r="D141" s="283"/>
      <c r="E141" s="283"/>
      <c r="AJ141" s="283"/>
      <c r="AK141" s="283"/>
      <c r="AL141" s="291"/>
      <c r="AM141" s="300"/>
      <c r="AN141" s="300"/>
      <c r="AO141" s="300"/>
      <c r="AP141" s="300"/>
      <c r="AQ141" s="300"/>
      <c r="AR141" s="300"/>
      <c r="AS141" s="300"/>
      <c r="AT141" s="300"/>
      <c r="AU141" s="300"/>
      <c r="AV141" s="300"/>
      <c r="AW141" s="300"/>
      <c r="AX141" s="300"/>
      <c r="AY141" s="300"/>
      <c r="AZ141" s="300"/>
      <c r="BA141" s="300"/>
      <c r="BB141" s="300"/>
      <c r="BC141" s="300"/>
      <c r="BD141" s="300"/>
      <c r="BE141" s="300"/>
      <c r="BF141" s="300"/>
      <c r="BG141" s="300"/>
      <c r="BH141" s="300"/>
      <c r="BI141" s="300"/>
      <c r="BJ141" s="300"/>
      <c r="BK141" s="300"/>
      <c r="BL141" s="300"/>
      <c r="BM141" s="300"/>
      <c r="BN141" s="300"/>
      <c r="BO141" s="300"/>
      <c r="BP141" s="300"/>
      <c r="BQ141" s="300"/>
      <c r="BR141" s="300"/>
      <c r="BS141" s="300"/>
      <c r="BT141" s="300"/>
      <c r="BU141" s="300"/>
      <c r="BV141" s="300"/>
      <c r="BW141" s="300"/>
    </row>
    <row r="142" spans="2:75">
      <c r="B142" s="283"/>
      <c r="C142" s="283"/>
      <c r="D142" s="283"/>
      <c r="E142" s="283"/>
      <c r="AJ142" s="283"/>
      <c r="AK142" s="283"/>
      <c r="AL142" s="291"/>
      <c r="AM142" s="300"/>
      <c r="AN142" s="300"/>
      <c r="AO142" s="300"/>
      <c r="AP142" s="300"/>
      <c r="AQ142" s="300"/>
      <c r="AR142" s="300"/>
      <c r="AS142" s="300"/>
      <c r="AT142" s="300"/>
      <c r="AU142" s="300"/>
      <c r="AV142" s="300"/>
      <c r="AW142" s="300"/>
      <c r="AX142" s="300"/>
      <c r="AY142" s="300"/>
      <c r="AZ142" s="300"/>
      <c r="BA142" s="300"/>
      <c r="BB142" s="300"/>
      <c r="BC142" s="300"/>
      <c r="BD142" s="300"/>
      <c r="BE142" s="300"/>
      <c r="BF142" s="300"/>
      <c r="BG142" s="300"/>
      <c r="BH142" s="300"/>
      <c r="BI142" s="300"/>
      <c r="BJ142" s="300"/>
      <c r="BK142" s="300"/>
      <c r="BL142" s="300"/>
      <c r="BM142" s="300"/>
      <c r="BN142" s="300"/>
      <c r="BO142" s="300"/>
      <c r="BP142" s="300"/>
      <c r="BQ142" s="300"/>
      <c r="BR142" s="300"/>
      <c r="BS142" s="300"/>
      <c r="BT142" s="300"/>
      <c r="BU142" s="300"/>
      <c r="BV142" s="300"/>
      <c r="BW142" s="300"/>
    </row>
    <row r="143" spans="2:75">
      <c r="B143" s="283"/>
      <c r="C143" s="283"/>
      <c r="D143" s="283"/>
      <c r="E143" s="283"/>
      <c r="AJ143" s="283"/>
      <c r="AK143" s="283"/>
      <c r="AL143" s="291"/>
      <c r="AM143" s="300"/>
      <c r="AN143" s="300"/>
      <c r="AO143" s="300"/>
      <c r="AP143" s="300"/>
      <c r="AQ143" s="300"/>
      <c r="AR143" s="300"/>
      <c r="AS143" s="300"/>
      <c r="AT143" s="300"/>
      <c r="AU143" s="300"/>
      <c r="AV143" s="300"/>
      <c r="AW143" s="300"/>
      <c r="AX143" s="300"/>
      <c r="AY143" s="300"/>
      <c r="AZ143" s="300"/>
      <c r="BA143" s="300"/>
      <c r="BB143" s="300"/>
      <c r="BC143" s="300"/>
      <c r="BD143" s="300"/>
      <c r="BE143" s="300"/>
      <c r="BF143" s="300"/>
      <c r="BG143" s="300"/>
      <c r="BH143" s="300"/>
      <c r="BI143" s="300"/>
      <c r="BJ143" s="300"/>
      <c r="BK143" s="300"/>
      <c r="BL143" s="300"/>
      <c r="BM143" s="300"/>
      <c r="BN143" s="300"/>
      <c r="BO143" s="300"/>
      <c r="BP143" s="300"/>
      <c r="BQ143" s="300"/>
      <c r="BR143" s="300"/>
      <c r="BS143" s="300"/>
      <c r="BT143" s="300"/>
      <c r="BU143" s="300"/>
      <c r="BV143" s="300"/>
      <c r="BW143" s="300"/>
    </row>
    <row r="144" spans="2:75">
      <c r="B144" s="283"/>
      <c r="C144" s="283"/>
      <c r="D144" s="283"/>
      <c r="E144" s="283"/>
      <c r="AJ144" s="283"/>
      <c r="AK144" s="283"/>
      <c r="AL144" s="291"/>
      <c r="AM144" s="300"/>
      <c r="AN144" s="300"/>
      <c r="AO144" s="300"/>
      <c r="AP144" s="300"/>
      <c r="AQ144" s="300"/>
      <c r="AR144" s="300"/>
      <c r="AS144" s="300"/>
      <c r="AT144" s="300"/>
      <c r="AU144" s="300"/>
      <c r="AV144" s="300"/>
      <c r="AW144" s="300"/>
      <c r="AX144" s="300"/>
      <c r="AY144" s="300"/>
      <c r="AZ144" s="300"/>
      <c r="BA144" s="300"/>
      <c r="BB144" s="300"/>
      <c r="BC144" s="300"/>
      <c r="BD144" s="300"/>
      <c r="BE144" s="300"/>
      <c r="BF144" s="300"/>
      <c r="BG144" s="300"/>
      <c r="BH144" s="300"/>
      <c r="BI144" s="300"/>
      <c r="BJ144" s="300"/>
      <c r="BK144" s="300"/>
      <c r="BL144" s="300"/>
      <c r="BM144" s="300"/>
      <c r="BN144" s="300"/>
      <c r="BO144" s="300"/>
      <c r="BP144" s="300"/>
      <c r="BQ144" s="300"/>
      <c r="BR144" s="300"/>
      <c r="BS144" s="300"/>
      <c r="BT144" s="300"/>
      <c r="BU144" s="300"/>
      <c r="BV144" s="300"/>
      <c r="BW144" s="300"/>
    </row>
    <row r="145" spans="2:75">
      <c r="B145" s="283"/>
      <c r="C145" s="283"/>
      <c r="D145" s="283"/>
      <c r="E145" s="283"/>
      <c r="AJ145" s="283"/>
      <c r="AK145" s="283"/>
      <c r="AL145" s="291"/>
      <c r="AM145" s="300"/>
      <c r="AN145" s="300"/>
      <c r="AO145" s="300"/>
      <c r="AP145" s="300"/>
      <c r="AQ145" s="300"/>
      <c r="AR145" s="300"/>
      <c r="AS145" s="300"/>
      <c r="AT145" s="300"/>
      <c r="AU145" s="300"/>
      <c r="AV145" s="300"/>
      <c r="AW145" s="300"/>
      <c r="AX145" s="300"/>
      <c r="AY145" s="300"/>
      <c r="AZ145" s="300"/>
      <c r="BA145" s="300"/>
      <c r="BB145" s="300"/>
      <c r="BC145" s="300"/>
      <c r="BD145" s="300"/>
      <c r="BE145" s="300"/>
      <c r="BF145" s="300"/>
      <c r="BG145" s="300"/>
      <c r="BH145" s="300"/>
      <c r="BI145" s="300"/>
      <c r="BJ145" s="300"/>
      <c r="BK145" s="300"/>
      <c r="BL145" s="300"/>
      <c r="BM145" s="300"/>
      <c r="BN145" s="300"/>
      <c r="BO145" s="300"/>
      <c r="BP145" s="300"/>
      <c r="BQ145" s="300"/>
      <c r="BR145" s="300"/>
      <c r="BS145" s="300"/>
      <c r="BT145" s="300"/>
      <c r="BU145" s="300"/>
      <c r="BV145" s="300"/>
      <c r="BW145" s="300"/>
    </row>
    <row r="146" spans="2:75">
      <c r="B146" s="283"/>
      <c r="C146" s="283"/>
      <c r="D146" s="283"/>
      <c r="E146" s="283"/>
      <c r="AJ146" s="283"/>
      <c r="AK146" s="283"/>
      <c r="AL146" s="291"/>
      <c r="AM146" s="300"/>
      <c r="AN146" s="300"/>
      <c r="AO146" s="300"/>
      <c r="AP146" s="300"/>
      <c r="AQ146" s="300"/>
      <c r="AR146" s="300"/>
      <c r="AS146" s="300"/>
      <c r="AT146" s="300"/>
      <c r="AU146" s="300"/>
      <c r="AV146" s="300"/>
      <c r="AW146" s="300"/>
      <c r="AX146" s="300"/>
      <c r="AY146" s="300"/>
      <c r="AZ146" s="300"/>
      <c r="BA146" s="300"/>
      <c r="BB146" s="300"/>
      <c r="BC146" s="300"/>
      <c r="BD146" s="300"/>
      <c r="BE146" s="300"/>
      <c r="BF146" s="300"/>
      <c r="BG146" s="300"/>
      <c r="BH146" s="300"/>
      <c r="BI146" s="300"/>
      <c r="BJ146" s="300"/>
      <c r="BK146" s="300"/>
      <c r="BL146" s="300"/>
      <c r="BM146" s="300"/>
      <c r="BN146" s="300"/>
      <c r="BO146" s="300"/>
      <c r="BP146" s="300"/>
      <c r="BQ146" s="300"/>
      <c r="BR146" s="300"/>
      <c r="BS146" s="300"/>
      <c r="BT146" s="300"/>
      <c r="BU146" s="300"/>
      <c r="BV146" s="300"/>
      <c r="BW146" s="300"/>
    </row>
    <row r="147" spans="2:75">
      <c r="B147" s="283"/>
      <c r="C147" s="283"/>
      <c r="D147" s="283"/>
      <c r="E147" s="283"/>
      <c r="AJ147" s="283"/>
      <c r="AK147" s="283"/>
      <c r="AL147" s="291"/>
      <c r="AM147" s="300"/>
      <c r="AN147" s="300"/>
      <c r="AO147" s="300"/>
      <c r="AP147" s="300"/>
      <c r="AQ147" s="300"/>
      <c r="AR147" s="300"/>
      <c r="AS147" s="300"/>
      <c r="AT147" s="300"/>
      <c r="AU147" s="300"/>
      <c r="AV147" s="300"/>
      <c r="AW147" s="300"/>
      <c r="AX147" s="300"/>
      <c r="AY147" s="300"/>
      <c r="AZ147" s="300"/>
      <c r="BA147" s="300"/>
      <c r="BB147" s="300"/>
      <c r="BC147" s="300"/>
      <c r="BD147" s="300"/>
      <c r="BE147" s="300"/>
      <c r="BF147" s="300"/>
      <c r="BG147" s="300"/>
      <c r="BH147" s="300"/>
      <c r="BI147" s="300"/>
      <c r="BJ147" s="300"/>
      <c r="BK147" s="300"/>
      <c r="BL147" s="300"/>
      <c r="BM147" s="300"/>
      <c r="BN147" s="300"/>
      <c r="BO147" s="300"/>
      <c r="BP147" s="300"/>
      <c r="BQ147" s="300"/>
      <c r="BR147" s="300"/>
      <c r="BS147" s="300"/>
      <c r="BT147" s="300"/>
      <c r="BU147" s="300"/>
      <c r="BV147" s="300"/>
      <c r="BW147" s="300"/>
    </row>
    <row r="148" spans="2:75">
      <c r="B148" s="283"/>
      <c r="C148" s="283"/>
      <c r="D148" s="283"/>
      <c r="E148" s="283"/>
      <c r="AJ148" s="283"/>
      <c r="AK148" s="283"/>
      <c r="AL148" s="291"/>
      <c r="AM148" s="300"/>
      <c r="AN148" s="300"/>
      <c r="AO148" s="300"/>
      <c r="AP148" s="300"/>
      <c r="AQ148" s="300"/>
      <c r="AR148" s="300"/>
      <c r="AS148" s="300"/>
      <c r="AT148" s="300"/>
      <c r="AU148" s="300"/>
      <c r="AV148" s="300"/>
      <c r="AW148" s="300"/>
      <c r="AX148" s="300"/>
      <c r="AY148" s="300"/>
      <c r="AZ148" s="300"/>
      <c r="BA148" s="300"/>
      <c r="BB148" s="300"/>
      <c r="BC148" s="300"/>
      <c r="BD148" s="300"/>
      <c r="BE148" s="300"/>
      <c r="BF148" s="300"/>
      <c r="BG148" s="300"/>
      <c r="BH148" s="300"/>
      <c r="BI148" s="300"/>
      <c r="BJ148" s="300"/>
      <c r="BK148" s="300"/>
      <c r="BL148" s="300"/>
      <c r="BM148" s="300"/>
      <c r="BN148" s="300"/>
      <c r="BO148" s="300"/>
      <c r="BP148" s="300"/>
      <c r="BQ148" s="300"/>
      <c r="BR148" s="300"/>
      <c r="BS148" s="300"/>
      <c r="BT148" s="300"/>
      <c r="BU148" s="300"/>
      <c r="BV148" s="300"/>
      <c r="BW148" s="300"/>
    </row>
    <row r="149" spans="2:75">
      <c r="B149" s="283"/>
      <c r="C149" s="283"/>
      <c r="D149" s="283"/>
      <c r="E149" s="283"/>
      <c r="AJ149" s="283"/>
      <c r="AK149" s="283"/>
      <c r="AL149" s="291"/>
      <c r="AM149" s="300"/>
      <c r="AN149" s="300"/>
      <c r="AO149" s="300"/>
      <c r="AP149" s="300"/>
      <c r="AQ149" s="300"/>
      <c r="AR149" s="300"/>
      <c r="AS149" s="300"/>
      <c r="AT149" s="300"/>
      <c r="AU149" s="300"/>
      <c r="AV149" s="300"/>
      <c r="AW149" s="300"/>
      <c r="AX149" s="300"/>
      <c r="AY149" s="300"/>
      <c r="AZ149" s="300"/>
      <c r="BA149" s="300"/>
      <c r="BB149" s="300"/>
      <c r="BC149" s="300"/>
      <c r="BD149" s="300"/>
      <c r="BE149" s="300"/>
      <c r="BF149" s="300"/>
      <c r="BG149" s="300"/>
      <c r="BH149" s="300"/>
      <c r="BI149" s="300"/>
      <c r="BJ149" s="300"/>
      <c r="BK149" s="300"/>
      <c r="BL149" s="300"/>
      <c r="BM149" s="300"/>
      <c r="BN149" s="300"/>
      <c r="BO149" s="300"/>
      <c r="BP149" s="300"/>
      <c r="BQ149" s="300"/>
      <c r="BR149" s="300"/>
      <c r="BS149" s="300"/>
      <c r="BT149" s="300"/>
      <c r="BU149" s="300"/>
      <c r="BV149" s="300"/>
      <c r="BW149" s="300"/>
    </row>
    <row r="150" spans="2:75">
      <c r="B150" s="283"/>
      <c r="C150" s="283"/>
      <c r="D150" s="283"/>
      <c r="E150" s="283"/>
      <c r="AJ150" s="283"/>
      <c r="AK150" s="283"/>
      <c r="AL150" s="291"/>
      <c r="AM150" s="300"/>
      <c r="AN150" s="300"/>
      <c r="AO150" s="300"/>
      <c r="AP150" s="300"/>
      <c r="AQ150" s="300"/>
      <c r="AR150" s="300"/>
      <c r="AS150" s="300"/>
      <c r="AT150" s="300"/>
      <c r="AU150" s="300"/>
      <c r="AV150" s="300"/>
      <c r="AW150" s="300"/>
      <c r="AX150" s="300"/>
      <c r="AY150" s="300"/>
      <c r="AZ150" s="300"/>
      <c r="BA150" s="300"/>
      <c r="BB150" s="300"/>
      <c r="BC150" s="300"/>
      <c r="BD150" s="300"/>
      <c r="BE150" s="300"/>
      <c r="BF150" s="300"/>
      <c r="BG150" s="300"/>
      <c r="BH150" s="300"/>
      <c r="BI150" s="300"/>
      <c r="BJ150" s="300"/>
      <c r="BK150" s="300"/>
      <c r="BL150" s="300"/>
      <c r="BM150" s="300"/>
      <c r="BN150" s="300"/>
      <c r="BO150" s="300"/>
      <c r="BP150" s="300"/>
      <c r="BQ150" s="300"/>
      <c r="BR150" s="300"/>
      <c r="BS150" s="300"/>
      <c r="BT150" s="300"/>
      <c r="BU150" s="300"/>
      <c r="BV150" s="300"/>
      <c r="BW150" s="300"/>
    </row>
    <row r="151" spans="2:75">
      <c r="B151" s="283"/>
      <c r="C151" s="283"/>
      <c r="D151" s="283"/>
      <c r="E151" s="283"/>
      <c r="AJ151" s="283"/>
      <c r="AK151" s="283"/>
      <c r="AL151" s="291"/>
      <c r="AM151" s="300"/>
      <c r="AN151" s="300"/>
      <c r="AO151" s="300"/>
      <c r="AP151" s="300"/>
      <c r="AQ151" s="300"/>
      <c r="AR151" s="300"/>
      <c r="AS151" s="300"/>
      <c r="AT151" s="300"/>
      <c r="AU151" s="300"/>
      <c r="AV151" s="300"/>
      <c r="AW151" s="300"/>
      <c r="AX151" s="300"/>
      <c r="AY151" s="300"/>
      <c r="AZ151" s="300"/>
      <c r="BA151" s="300"/>
      <c r="BB151" s="300"/>
      <c r="BC151" s="300"/>
      <c r="BD151" s="300"/>
      <c r="BE151" s="300"/>
      <c r="BF151" s="300"/>
      <c r="BG151" s="300"/>
      <c r="BH151" s="300"/>
      <c r="BI151" s="300"/>
      <c r="BJ151" s="300"/>
      <c r="BK151" s="300"/>
      <c r="BL151" s="300"/>
      <c r="BM151" s="300"/>
      <c r="BN151" s="300"/>
      <c r="BO151" s="300"/>
      <c r="BP151" s="300"/>
      <c r="BQ151" s="300"/>
      <c r="BR151" s="300"/>
      <c r="BS151" s="300"/>
      <c r="BT151" s="300"/>
      <c r="BU151" s="300"/>
      <c r="BV151" s="300"/>
      <c r="BW151" s="300"/>
    </row>
    <row r="152" spans="2:75">
      <c r="B152" s="283"/>
      <c r="C152" s="283"/>
      <c r="D152" s="283"/>
      <c r="E152" s="283"/>
      <c r="AJ152" s="283"/>
      <c r="AK152" s="283"/>
      <c r="AL152" s="291"/>
      <c r="AM152" s="300"/>
      <c r="AN152" s="300"/>
      <c r="AO152" s="300"/>
      <c r="AP152" s="300"/>
      <c r="AQ152" s="300"/>
      <c r="AR152" s="300"/>
      <c r="AS152" s="300"/>
      <c r="AT152" s="300"/>
      <c r="AU152" s="300"/>
      <c r="AV152" s="300"/>
      <c r="AW152" s="300"/>
      <c r="AX152" s="300"/>
      <c r="AY152" s="300"/>
      <c r="AZ152" s="300"/>
      <c r="BA152" s="300"/>
      <c r="BB152" s="300"/>
      <c r="BC152" s="300"/>
      <c r="BD152" s="300"/>
      <c r="BE152" s="300"/>
      <c r="BF152" s="300"/>
      <c r="BG152" s="300"/>
      <c r="BH152" s="300"/>
      <c r="BI152" s="300"/>
      <c r="BJ152" s="300"/>
      <c r="BK152" s="300"/>
      <c r="BL152" s="300"/>
      <c r="BM152" s="300"/>
      <c r="BN152" s="300"/>
      <c r="BO152" s="300"/>
      <c r="BP152" s="300"/>
      <c r="BQ152" s="300"/>
      <c r="BR152" s="300"/>
      <c r="BS152" s="300"/>
      <c r="BT152" s="300"/>
      <c r="BU152" s="300"/>
      <c r="BV152" s="300"/>
      <c r="BW152" s="300"/>
    </row>
    <row r="153" spans="2:75">
      <c r="B153" s="283"/>
      <c r="C153" s="283"/>
      <c r="D153" s="283"/>
      <c r="E153" s="283"/>
      <c r="AJ153" s="283"/>
      <c r="AK153" s="283"/>
      <c r="AL153" s="291"/>
      <c r="AM153" s="300"/>
      <c r="AN153" s="300"/>
      <c r="AO153" s="300"/>
      <c r="AP153" s="300"/>
      <c r="AQ153" s="300"/>
      <c r="AR153" s="300"/>
      <c r="AS153" s="300"/>
      <c r="AT153" s="300"/>
      <c r="AU153" s="300"/>
      <c r="AV153" s="300"/>
      <c r="AW153" s="300"/>
      <c r="AX153" s="300"/>
      <c r="AY153" s="300"/>
      <c r="AZ153" s="300"/>
      <c r="BA153" s="300"/>
      <c r="BB153" s="300"/>
      <c r="BC153" s="300"/>
      <c r="BD153" s="300"/>
      <c r="BE153" s="300"/>
      <c r="BF153" s="300"/>
      <c r="BG153" s="300"/>
      <c r="BH153" s="300"/>
      <c r="BI153" s="300"/>
      <c r="BJ153" s="300"/>
      <c r="BK153" s="300"/>
      <c r="BL153" s="300"/>
      <c r="BM153" s="300"/>
      <c r="BN153" s="300"/>
      <c r="BO153" s="300"/>
      <c r="BP153" s="300"/>
      <c r="BQ153" s="300"/>
      <c r="BR153" s="300"/>
      <c r="BS153" s="300"/>
      <c r="BT153" s="300"/>
      <c r="BU153" s="300"/>
      <c r="BV153" s="300"/>
      <c r="BW153" s="300"/>
    </row>
    <row r="154" spans="2:75">
      <c r="B154" s="283"/>
      <c r="C154" s="283"/>
      <c r="D154" s="283"/>
      <c r="E154" s="283"/>
      <c r="AJ154" s="283"/>
      <c r="AK154" s="283"/>
      <c r="AL154" s="291"/>
      <c r="AM154" s="300"/>
      <c r="AN154" s="300"/>
      <c r="AO154" s="300"/>
      <c r="AP154" s="300"/>
      <c r="AQ154" s="300"/>
      <c r="AR154" s="300"/>
      <c r="AS154" s="300"/>
      <c r="AT154" s="300"/>
      <c r="AU154" s="300"/>
      <c r="AV154" s="300"/>
      <c r="AW154" s="300"/>
      <c r="AX154" s="300"/>
      <c r="AY154" s="300"/>
      <c r="AZ154" s="300"/>
      <c r="BA154" s="300"/>
      <c r="BB154" s="300"/>
      <c r="BC154" s="300"/>
      <c r="BD154" s="300"/>
      <c r="BE154" s="300"/>
      <c r="BF154" s="300"/>
      <c r="BG154" s="300"/>
      <c r="BH154" s="300"/>
      <c r="BI154" s="300"/>
      <c r="BJ154" s="300"/>
      <c r="BK154" s="300"/>
      <c r="BL154" s="300"/>
      <c r="BM154" s="300"/>
      <c r="BN154" s="300"/>
      <c r="BO154" s="300"/>
      <c r="BP154" s="300"/>
      <c r="BQ154" s="300"/>
      <c r="BR154" s="300"/>
      <c r="BS154" s="300"/>
      <c r="BT154" s="300"/>
      <c r="BU154" s="300"/>
      <c r="BV154" s="300"/>
      <c r="BW154" s="300"/>
    </row>
    <row r="155" spans="2:75">
      <c r="B155" s="283"/>
      <c r="C155" s="283"/>
      <c r="D155" s="283"/>
      <c r="E155" s="283"/>
      <c r="AJ155" s="283"/>
      <c r="AK155" s="283"/>
      <c r="AL155" s="291"/>
      <c r="AM155" s="300"/>
      <c r="AN155" s="300"/>
      <c r="AO155" s="300"/>
      <c r="AP155" s="300"/>
      <c r="AQ155" s="300"/>
      <c r="AR155" s="300"/>
      <c r="AS155" s="300"/>
      <c r="AT155" s="300"/>
      <c r="AU155" s="300"/>
      <c r="AV155" s="300"/>
      <c r="AW155" s="300"/>
      <c r="AX155" s="300"/>
      <c r="AY155" s="300"/>
      <c r="AZ155" s="300"/>
      <c r="BA155" s="300"/>
      <c r="BB155" s="300"/>
      <c r="BC155" s="300"/>
      <c r="BD155" s="300"/>
      <c r="BE155" s="300"/>
      <c r="BF155" s="300"/>
      <c r="BG155" s="300"/>
      <c r="BH155" s="300"/>
      <c r="BI155" s="300"/>
      <c r="BJ155" s="300"/>
      <c r="BK155" s="300"/>
      <c r="BL155" s="300"/>
      <c r="BM155" s="300"/>
      <c r="BN155" s="300"/>
      <c r="BO155" s="300"/>
      <c r="BP155" s="300"/>
      <c r="BQ155" s="300"/>
      <c r="BR155" s="300"/>
      <c r="BS155" s="300"/>
      <c r="BT155" s="300"/>
      <c r="BU155" s="300"/>
      <c r="BV155" s="300"/>
      <c r="BW155" s="300"/>
    </row>
    <row r="156" spans="2:75">
      <c r="B156" s="283"/>
      <c r="C156" s="283"/>
      <c r="D156" s="283"/>
      <c r="E156" s="283"/>
      <c r="AJ156" s="283"/>
      <c r="AK156" s="283"/>
      <c r="AL156" s="291"/>
      <c r="AM156" s="300"/>
      <c r="AN156" s="300"/>
      <c r="AO156" s="300"/>
      <c r="AP156" s="300"/>
      <c r="AQ156" s="300"/>
      <c r="AR156" s="300"/>
      <c r="AS156" s="300"/>
      <c r="AT156" s="300"/>
      <c r="AU156" s="300"/>
      <c r="AV156" s="300"/>
      <c r="AW156" s="300"/>
      <c r="AX156" s="300"/>
      <c r="AY156" s="300"/>
      <c r="AZ156" s="300"/>
      <c r="BA156" s="300"/>
      <c r="BB156" s="300"/>
      <c r="BC156" s="300"/>
      <c r="BD156" s="300"/>
      <c r="BE156" s="300"/>
      <c r="BF156" s="300"/>
      <c r="BG156" s="300"/>
      <c r="BH156" s="300"/>
      <c r="BI156" s="300"/>
      <c r="BJ156" s="300"/>
      <c r="BK156" s="300"/>
      <c r="BL156" s="300"/>
      <c r="BM156" s="300"/>
      <c r="BN156" s="300"/>
      <c r="BO156" s="300"/>
      <c r="BP156" s="300"/>
      <c r="BQ156" s="300"/>
      <c r="BR156" s="300"/>
      <c r="BS156" s="300"/>
      <c r="BT156" s="300"/>
      <c r="BU156" s="300"/>
      <c r="BV156" s="300"/>
      <c r="BW156" s="300"/>
    </row>
    <row r="157" spans="2:75">
      <c r="B157" s="283"/>
      <c r="C157" s="283"/>
      <c r="D157" s="283"/>
      <c r="E157" s="283"/>
      <c r="AJ157" s="283"/>
      <c r="AK157" s="283"/>
      <c r="AL157" s="291"/>
      <c r="AM157" s="300"/>
      <c r="AN157" s="300"/>
      <c r="AO157" s="300"/>
      <c r="AP157" s="300"/>
      <c r="AQ157" s="300"/>
      <c r="AR157" s="300"/>
      <c r="AS157" s="300"/>
      <c r="AT157" s="300"/>
      <c r="AU157" s="300"/>
      <c r="AV157" s="300"/>
      <c r="AW157" s="300"/>
      <c r="AX157" s="300"/>
      <c r="AY157" s="300"/>
      <c r="AZ157" s="300"/>
      <c r="BA157" s="300"/>
      <c r="BB157" s="300"/>
      <c r="BC157" s="300"/>
      <c r="BD157" s="300"/>
      <c r="BE157" s="300"/>
      <c r="BF157" s="300"/>
      <c r="BG157" s="300"/>
      <c r="BH157" s="300"/>
      <c r="BI157" s="300"/>
      <c r="BJ157" s="300"/>
      <c r="BK157" s="300"/>
      <c r="BL157" s="300"/>
      <c r="BM157" s="300"/>
      <c r="BN157" s="300"/>
      <c r="BO157" s="300"/>
      <c r="BP157" s="300"/>
      <c r="BQ157" s="300"/>
      <c r="BR157" s="300"/>
      <c r="BS157" s="300"/>
      <c r="BT157" s="300"/>
      <c r="BU157" s="300"/>
      <c r="BV157" s="300"/>
      <c r="BW157" s="300"/>
    </row>
    <row r="158" spans="2:75">
      <c r="B158" s="283"/>
      <c r="C158" s="283"/>
      <c r="D158" s="283"/>
      <c r="E158" s="283"/>
      <c r="AJ158" s="283"/>
      <c r="AK158" s="283"/>
      <c r="AL158" s="291"/>
      <c r="AM158" s="300"/>
      <c r="AN158" s="300"/>
      <c r="AO158" s="300"/>
      <c r="AP158" s="300"/>
      <c r="AQ158" s="300"/>
      <c r="AR158" s="300"/>
      <c r="AS158" s="300"/>
      <c r="AT158" s="300"/>
      <c r="AU158" s="300"/>
      <c r="AV158" s="300"/>
      <c r="AW158" s="300"/>
      <c r="AX158" s="300"/>
      <c r="AY158" s="300"/>
      <c r="AZ158" s="300"/>
      <c r="BA158" s="300"/>
      <c r="BB158" s="300"/>
      <c r="BC158" s="300"/>
      <c r="BD158" s="300"/>
      <c r="BE158" s="300"/>
      <c r="BF158" s="300"/>
      <c r="BG158" s="300"/>
      <c r="BH158" s="300"/>
      <c r="BI158" s="300"/>
      <c r="BJ158" s="300"/>
      <c r="BK158" s="300"/>
      <c r="BL158" s="300"/>
      <c r="BM158" s="300"/>
      <c r="BN158" s="300"/>
      <c r="BO158" s="300"/>
      <c r="BP158" s="300"/>
      <c r="BQ158" s="300"/>
      <c r="BR158" s="300"/>
      <c r="BS158" s="300"/>
      <c r="BT158" s="300"/>
      <c r="BU158" s="300"/>
      <c r="BV158" s="300"/>
      <c r="BW158" s="300"/>
    </row>
    <row r="159" spans="2:75">
      <c r="B159" s="283"/>
      <c r="C159" s="283"/>
      <c r="D159" s="283"/>
      <c r="E159" s="283"/>
      <c r="AJ159" s="283"/>
      <c r="AK159" s="283"/>
      <c r="AL159" s="291"/>
      <c r="AM159" s="300"/>
      <c r="AN159" s="300"/>
      <c r="AO159" s="300"/>
      <c r="AP159" s="300"/>
      <c r="AQ159" s="300"/>
      <c r="AR159" s="300"/>
      <c r="AS159" s="300"/>
      <c r="AT159" s="300"/>
      <c r="AU159" s="300"/>
      <c r="AV159" s="300"/>
      <c r="AW159" s="300"/>
      <c r="AX159" s="300"/>
      <c r="AY159" s="300"/>
      <c r="AZ159" s="300"/>
      <c r="BA159" s="300"/>
      <c r="BB159" s="300"/>
      <c r="BC159" s="300"/>
      <c r="BD159" s="300"/>
      <c r="BE159" s="300"/>
      <c r="BF159" s="300"/>
      <c r="BG159" s="300"/>
      <c r="BH159" s="300"/>
      <c r="BI159" s="300"/>
      <c r="BJ159" s="300"/>
      <c r="BK159" s="300"/>
      <c r="BL159" s="300"/>
      <c r="BM159" s="300"/>
      <c r="BN159" s="300"/>
      <c r="BO159" s="300"/>
      <c r="BP159" s="300"/>
      <c r="BQ159" s="300"/>
      <c r="BR159" s="300"/>
      <c r="BS159" s="300"/>
      <c r="BT159" s="300"/>
      <c r="BU159" s="300"/>
      <c r="BV159" s="300"/>
      <c r="BW159" s="300"/>
    </row>
    <row r="160" spans="2:75">
      <c r="B160" s="283"/>
      <c r="C160" s="283"/>
      <c r="D160" s="283"/>
      <c r="E160" s="283"/>
      <c r="AJ160" s="283"/>
      <c r="AK160" s="283"/>
      <c r="AL160" s="291"/>
      <c r="AM160" s="300"/>
      <c r="AN160" s="300"/>
      <c r="AO160" s="300"/>
      <c r="AP160" s="300"/>
      <c r="AQ160" s="300"/>
      <c r="AR160" s="300"/>
      <c r="AS160" s="300"/>
      <c r="AT160" s="300"/>
      <c r="AU160" s="300"/>
      <c r="AV160" s="300"/>
      <c r="AW160" s="300"/>
      <c r="AX160" s="300"/>
      <c r="AY160" s="300"/>
      <c r="AZ160" s="300"/>
      <c r="BA160" s="300"/>
      <c r="BB160" s="300"/>
      <c r="BC160" s="300"/>
      <c r="BD160" s="300"/>
      <c r="BE160" s="300"/>
      <c r="BF160" s="300"/>
      <c r="BG160" s="300"/>
      <c r="BH160" s="300"/>
      <c r="BI160" s="300"/>
      <c r="BJ160" s="300"/>
      <c r="BK160" s="300"/>
      <c r="BL160" s="300"/>
      <c r="BM160" s="300"/>
      <c r="BN160" s="300"/>
      <c r="BO160" s="300"/>
      <c r="BP160" s="300"/>
      <c r="BQ160" s="300"/>
      <c r="BR160" s="300"/>
      <c r="BS160" s="300"/>
      <c r="BT160" s="300"/>
      <c r="BU160" s="300"/>
      <c r="BV160" s="300"/>
      <c r="BW160" s="300"/>
    </row>
    <row r="161" spans="2:75">
      <c r="B161" s="283"/>
      <c r="C161" s="283"/>
      <c r="D161" s="283"/>
      <c r="E161" s="283"/>
      <c r="AJ161" s="283"/>
      <c r="AK161" s="283"/>
      <c r="AL161" s="291"/>
      <c r="AM161" s="300"/>
      <c r="AN161" s="300"/>
      <c r="AO161" s="300"/>
      <c r="AP161" s="300"/>
      <c r="AQ161" s="300"/>
      <c r="AR161" s="300"/>
      <c r="AS161" s="300"/>
      <c r="AT161" s="300"/>
      <c r="AU161" s="300"/>
      <c r="AV161" s="300"/>
      <c r="AW161" s="300"/>
      <c r="AX161" s="300"/>
      <c r="AY161" s="300"/>
      <c r="AZ161" s="300"/>
      <c r="BA161" s="300"/>
      <c r="BB161" s="300"/>
      <c r="BC161" s="300"/>
      <c r="BD161" s="300"/>
      <c r="BE161" s="300"/>
      <c r="BF161" s="300"/>
      <c r="BG161" s="300"/>
      <c r="BH161" s="300"/>
      <c r="BI161" s="300"/>
      <c r="BJ161" s="300"/>
      <c r="BK161" s="300"/>
      <c r="BL161" s="300"/>
      <c r="BM161" s="300"/>
      <c r="BN161" s="300"/>
      <c r="BO161" s="300"/>
      <c r="BP161" s="300"/>
      <c r="BQ161" s="300"/>
      <c r="BR161" s="300"/>
      <c r="BS161" s="300"/>
      <c r="BT161" s="300"/>
      <c r="BU161" s="300"/>
      <c r="BV161" s="300"/>
      <c r="BW161" s="300"/>
    </row>
    <row r="162" spans="2:75">
      <c r="B162" s="283"/>
      <c r="C162" s="283"/>
      <c r="D162" s="283"/>
      <c r="E162" s="283"/>
      <c r="AJ162" s="283"/>
      <c r="AK162" s="283"/>
      <c r="AL162" s="291"/>
      <c r="AM162" s="300"/>
      <c r="AN162" s="300"/>
      <c r="AO162" s="300"/>
      <c r="AP162" s="300"/>
      <c r="AQ162" s="300"/>
      <c r="AR162" s="300"/>
      <c r="AS162" s="300"/>
      <c r="AT162" s="300"/>
      <c r="AU162" s="300"/>
      <c r="AV162" s="300"/>
      <c r="AW162" s="300"/>
      <c r="AX162" s="300"/>
      <c r="AY162" s="300"/>
      <c r="AZ162" s="300"/>
      <c r="BA162" s="300"/>
      <c r="BB162" s="300"/>
      <c r="BC162" s="300"/>
      <c r="BD162" s="300"/>
      <c r="BE162" s="300"/>
      <c r="BF162" s="300"/>
      <c r="BG162" s="300"/>
      <c r="BH162" s="300"/>
      <c r="BI162" s="300"/>
      <c r="BJ162" s="300"/>
      <c r="BK162" s="300"/>
      <c r="BL162" s="300"/>
      <c r="BM162" s="300"/>
      <c r="BN162" s="300"/>
      <c r="BO162" s="300"/>
      <c r="BP162" s="300"/>
      <c r="BQ162" s="300"/>
      <c r="BR162" s="300"/>
      <c r="BS162" s="300"/>
      <c r="BT162" s="300"/>
      <c r="BU162" s="300"/>
      <c r="BV162" s="300"/>
      <c r="BW162" s="300"/>
    </row>
    <row r="163" spans="2:75">
      <c r="B163" s="283"/>
      <c r="C163" s="283"/>
      <c r="D163" s="283"/>
      <c r="E163" s="283"/>
      <c r="AJ163" s="283"/>
      <c r="AK163" s="283"/>
      <c r="AL163" s="291"/>
      <c r="AM163" s="300"/>
      <c r="AN163" s="300"/>
      <c r="AO163" s="300"/>
      <c r="AP163" s="300"/>
      <c r="AQ163" s="300"/>
      <c r="AR163" s="300"/>
      <c r="AS163" s="300"/>
      <c r="AT163" s="300"/>
      <c r="AU163" s="300"/>
      <c r="AV163" s="300"/>
      <c r="AW163" s="300"/>
      <c r="AX163" s="300"/>
      <c r="AY163" s="300"/>
      <c r="AZ163" s="300"/>
      <c r="BA163" s="300"/>
      <c r="BB163" s="300"/>
      <c r="BC163" s="300"/>
      <c r="BD163" s="300"/>
      <c r="BE163" s="300"/>
      <c r="BF163" s="300"/>
      <c r="BG163" s="300"/>
      <c r="BH163" s="300"/>
      <c r="BI163" s="300"/>
      <c r="BJ163" s="300"/>
      <c r="BK163" s="300"/>
      <c r="BL163" s="300"/>
      <c r="BM163" s="300"/>
      <c r="BN163" s="300"/>
      <c r="BO163" s="300"/>
      <c r="BP163" s="300"/>
      <c r="BQ163" s="300"/>
      <c r="BR163" s="300"/>
      <c r="BS163" s="300"/>
      <c r="BT163" s="300"/>
      <c r="BU163" s="300"/>
      <c r="BV163" s="300"/>
      <c r="BW163" s="300"/>
    </row>
    <row r="164" spans="2:75">
      <c r="B164" s="283"/>
      <c r="C164" s="283"/>
      <c r="D164" s="283"/>
      <c r="E164" s="283"/>
      <c r="AJ164" s="283"/>
      <c r="AK164" s="283"/>
      <c r="AL164" s="291"/>
      <c r="AM164" s="300"/>
      <c r="AN164" s="300"/>
      <c r="AO164" s="300"/>
      <c r="AP164" s="300"/>
      <c r="AQ164" s="300"/>
      <c r="AR164" s="300"/>
      <c r="AS164" s="300"/>
      <c r="AT164" s="300"/>
      <c r="AU164" s="300"/>
      <c r="AV164" s="300"/>
      <c r="AW164" s="300"/>
      <c r="AX164" s="300"/>
      <c r="AY164" s="300"/>
      <c r="AZ164" s="300"/>
      <c r="BA164" s="300"/>
      <c r="BB164" s="300"/>
      <c r="BC164" s="300"/>
      <c r="BD164" s="300"/>
      <c r="BE164" s="300"/>
      <c r="BF164" s="300"/>
      <c r="BG164" s="300"/>
      <c r="BH164" s="300"/>
      <c r="BI164" s="300"/>
      <c r="BJ164" s="300"/>
      <c r="BK164" s="300"/>
      <c r="BL164" s="300"/>
      <c r="BM164" s="300"/>
      <c r="BN164" s="300"/>
      <c r="BO164" s="300"/>
      <c r="BP164" s="300"/>
      <c r="BQ164" s="300"/>
      <c r="BR164" s="300"/>
      <c r="BS164" s="300"/>
      <c r="BT164" s="300"/>
      <c r="BU164" s="300"/>
      <c r="BV164" s="300"/>
      <c r="BW164" s="300"/>
    </row>
    <row r="165" spans="2:75">
      <c r="B165" s="283"/>
      <c r="C165" s="283"/>
      <c r="D165" s="283"/>
      <c r="E165" s="283"/>
      <c r="AJ165" s="283"/>
      <c r="AK165" s="283"/>
      <c r="AL165" s="291"/>
      <c r="AM165" s="300"/>
      <c r="AN165" s="300"/>
      <c r="AO165" s="300"/>
      <c r="AP165" s="300"/>
      <c r="AQ165" s="300"/>
      <c r="AR165" s="300"/>
      <c r="AS165" s="300"/>
      <c r="AT165" s="300"/>
      <c r="AU165" s="300"/>
      <c r="AV165" s="300"/>
      <c r="AW165" s="300"/>
      <c r="AX165" s="300"/>
      <c r="AY165" s="300"/>
      <c r="AZ165" s="300"/>
      <c r="BA165" s="300"/>
      <c r="BB165" s="300"/>
      <c r="BC165" s="300"/>
      <c r="BD165" s="300"/>
      <c r="BE165" s="300"/>
      <c r="BF165" s="300"/>
      <c r="BG165" s="300"/>
      <c r="BH165" s="300"/>
      <c r="BI165" s="300"/>
      <c r="BJ165" s="300"/>
      <c r="BK165" s="300"/>
      <c r="BL165" s="300"/>
      <c r="BM165" s="300"/>
      <c r="BN165" s="300"/>
      <c r="BO165" s="300"/>
      <c r="BP165" s="300"/>
      <c r="BQ165" s="300"/>
      <c r="BR165" s="300"/>
      <c r="BS165" s="300"/>
      <c r="BT165" s="300"/>
      <c r="BU165" s="300"/>
      <c r="BV165" s="300"/>
      <c r="BW165" s="300"/>
    </row>
    <row r="166" spans="2:75">
      <c r="B166" s="283"/>
      <c r="C166" s="283"/>
      <c r="D166" s="283"/>
      <c r="E166" s="283"/>
      <c r="AJ166" s="283"/>
      <c r="AK166" s="283"/>
      <c r="AL166" s="291"/>
      <c r="AM166" s="300"/>
      <c r="AN166" s="300"/>
      <c r="AO166" s="300"/>
      <c r="AP166" s="300"/>
      <c r="AQ166" s="300"/>
      <c r="AR166" s="300"/>
      <c r="AS166" s="300"/>
      <c r="AT166" s="300"/>
      <c r="AU166" s="300"/>
      <c r="AV166" s="300"/>
      <c r="AW166" s="300"/>
      <c r="AX166" s="300"/>
      <c r="AY166" s="300"/>
      <c r="AZ166" s="300"/>
      <c r="BA166" s="300"/>
      <c r="BB166" s="300"/>
      <c r="BC166" s="300"/>
      <c r="BD166" s="300"/>
      <c r="BE166" s="300"/>
      <c r="BF166" s="300"/>
      <c r="BG166" s="300"/>
      <c r="BH166" s="300"/>
      <c r="BI166" s="300"/>
      <c r="BJ166" s="300"/>
      <c r="BK166" s="300"/>
      <c r="BL166" s="300"/>
      <c r="BM166" s="300"/>
      <c r="BN166" s="300"/>
      <c r="BO166" s="300"/>
      <c r="BP166" s="300"/>
      <c r="BQ166" s="300"/>
      <c r="BR166" s="300"/>
      <c r="BS166" s="300"/>
      <c r="BT166" s="300"/>
      <c r="BU166" s="300"/>
      <c r="BV166" s="300"/>
      <c r="BW166" s="300"/>
    </row>
    <row r="167" spans="2:75">
      <c r="B167" s="283"/>
      <c r="C167" s="283"/>
      <c r="D167" s="283"/>
      <c r="E167" s="283"/>
      <c r="AJ167" s="283"/>
      <c r="AK167" s="283"/>
      <c r="AL167" s="291"/>
      <c r="AM167" s="300"/>
      <c r="AN167" s="300"/>
      <c r="AO167" s="300"/>
      <c r="AP167" s="300"/>
      <c r="AQ167" s="300"/>
      <c r="AR167" s="300"/>
      <c r="AS167" s="300"/>
      <c r="AT167" s="300"/>
      <c r="AU167" s="300"/>
      <c r="AV167" s="300"/>
      <c r="AW167" s="300"/>
      <c r="AX167" s="300"/>
      <c r="AY167" s="300"/>
      <c r="AZ167" s="300"/>
      <c r="BA167" s="300"/>
      <c r="BB167" s="300"/>
      <c r="BC167" s="300"/>
      <c r="BD167" s="300"/>
      <c r="BE167" s="300"/>
      <c r="BF167" s="300"/>
      <c r="BG167" s="300"/>
      <c r="BH167" s="300"/>
      <c r="BI167" s="300"/>
      <c r="BJ167" s="300"/>
      <c r="BK167" s="300"/>
      <c r="BL167" s="300"/>
      <c r="BM167" s="300"/>
      <c r="BN167" s="300"/>
      <c r="BO167" s="300"/>
      <c r="BP167" s="300"/>
      <c r="BQ167" s="300"/>
      <c r="BR167" s="300"/>
      <c r="BS167" s="300"/>
      <c r="BT167" s="300"/>
      <c r="BU167" s="300"/>
      <c r="BV167" s="300"/>
      <c r="BW167" s="300"/>
    </row>
    <row r="168" spans="2:75">
      <c r="B168" s="283"/>
      <c r="C168" s="283"/>
      <c r="D168" s="283"/>
      <c r="E168" s="283"/>
      <c r="AJ168" s="283"/>
      <c r="AK168" s="283"/>
      <c r="AL168" s="291"/>
      <c r="AM168" s="300"/>
      <c r="AN168" s="300"/>
      <c r="AO168" s="300"/>
      <c r="AP168" s="300"/>
      <c r="AQ168" s="300"/>
      <c r="AR168" s="300"/>
      <c r="AS168" s="300"/>
      <c r="AT168" s="300"/>
      <c r="AU168" s="300"/>
      <c r="AV168" s="300"/>
      <c r="AW168" s="300"/>
      <c r="AX168" s="300"/>
      <c r="AY168" s="300"/>
      <c r="AZ168" s="300"/>
      <c r="BA168" s="300"/>
      <c r="BB168" s="300"/>
      <c r="BC168" s="300"/>
      <c r="BD168" s="300"/>
      <c r="BE168" s="300"/>
      <c r="BF168" s="300"/>
      <c r="BG168" s="300"/>
      <c r="BH168" s="300"/>
      <c r="BI168" s="300"/>
      <c r="BJ168" s="300"/>
      <c r="BK168" s="300"/>
      <c r="BL168" s="300"/>
      <c r="BM168" s="300"/>
      <c r="BN168" s="300"/>
      <c r="BO168" s="300"/>
      <c r="BP168" s="300"/>
      <c r="BQ168" s="300"/>
      <c r="BR168" s="300"/>
      <c r="BS168" s="300"/>
      <c r="BT168" s="300"/>
      <c r="BU168" s="300"/>
      <c r="BV168" s="300"/>
      <c r="BW168" s="300"/>
    </row>
    <row r="169" spans="2:75">
      <c r="B169" s="283"/>
      <c r="C169" s="283"/>
      <c r="D169" s="283"/>
      <c r="E169" s="283"/>
      <c r="AJ169" s="283"/>
      <c r="AK169" s="283"/>
      <c r="AL169" s="291"/>
      <c r="AM169" s="300"/>
      <c r="AN169" s="300"/>
      <c r="AO169" s="300"/>
      <c r="AP169" s="300"/>
      <c r="AQ169" s="300"/>
      <c r="AR169" s="300"/>
      <c r="AS169" s="300"/>
      <c r="AT169" s="300"/>
      <c r="AU169" s="300"/>
      <c r="AV169" s="300"/>
      <c r="AW169" s="300"/>
      <c r="AX169" s="300"/>
      <c r="AY169" s="300"/>
      <c r="AZ169" s="300"/>
      <c r="BA169" s="300"/>
      <c r="BB169" s="300"/>
      <c r="BC169" s="300"/>
      <c r="BD169" s="300"/>
      <c r="BE169" s="300"/>
      <c r="BF169" s="300"/>
      <c r="BG169" s="300"/>
      <c r="BH169" s="300"/>
      <c r="BI169" s="300"/>
      <c r="BJ169" s="300"/>
      <c r="BK169" s="300"/>
      <c r="BL169" s="300"/>
      <c r="BM169" s="300"/>
      <c r="BN169" s="300"/>
      <c r="BO169" s="300"/>
      <c r="BP169" s="300"/>
      <c r="BQ169" s="300"/>
      <c r="BR169" s="300"/>
      <c r="BS169" s="300"/>
      <c r="BT169" s="300"/>
      <c r="BU169" s="300"/>
      <c r="BV169" s="300"/>
      <c r="BW169" s="300"/>
    </row>
    <row r="170" spans="2:75">
      <c r="B170" s="283"/>
      <c r="C170" s="283"/>
      <c r="D170" s="283"/>
      <c r="E170" s="283"/>
      <c r="AJ170" s="283"/>
      <c r="AK170" s="283"/>
      <c r="AL170" s="291"/>
      <c r="AM170" s="300"/>
      <c r="AN170" s="300"/>
      <c r="AO170" s="300"/>
      <c r="AP170" s="300"/>
      <c r="AQ170" s="300"/>
      <c r="AR170" s="300"/>
      <c r="AS170" s="300"/>
      <c r="AT170" s="300"/>
      <c r="AU170" s="300"/>
      <c r="AV170" s="300"/>
      <c r="AW170" s="300"/>
      <c r="AX170" s="300"/>
      <c r="AY170" s="300"/>
      <c r="AZ170" s="300"/>
      <c r="BA170" s="300"/>
      <c r="BB170" s="300"/>
      <c r="BC170" s="300"/>
      <c r="BD170" s="300"/>
      <c r="BE170" s="300"/>
      <c r="BF170" s="300"/>
      <c r="BG170" s="300"/>
      <c r="BH170" s="300"/>
      <c r="BI170" s="300"/>
      <c r="BJ170" s="300"/>
      <c r="BK170" s="300"/>
      <c r="BL170" s="300"/>
      <c r="BM170" s="300"/>
      <c r="BN170" s="300"/>
      <c r="BO170" s="300"/>
      <c r="BP170" s="300"/>
      <c r="BQ170" s="300"/>
      <c r="BR170" s="300"/>
      <c r="BS170" s="300"/>
      <c r="BT170" s="300"/>
      <c r="BU170" s="300"/>
      <c r="BV170" s="300"/>
      <c r="BW170" s="300"/>
    </row>
    <row r="171" spans="2:75">
      <c r="B171" s="283"/>
      <c r="C171" s="283"/>
      <c r="D171" s="283"/>
      <c r="E171" s="283"/>
      <c r="AJ171" s="283"/>
      <c r="AK171" s="283"/>
      <c r="AL171" s="291"/>
      <c r="AM171" s="300"/>
      <c r="AN171" s="300"/>
      <c r="AO171" s="300"/>
      <c r="AP171" s="300"/>
      <c r="AQ171" s="300"/>
      <c r="AR171" s="300"/>
      <c r="AS171" s="300"/>
      <c r="AT171" s="300"/>
      <c r="AU171" s="300"/>
      <c r="AV171" s="300"/>
      <c r="AW171" s="300"/>
      <c r="AX171" s="300"/>
      <c r="AY171" s="300"/>
      <c r="AZ171" s="300"/>
      <c r="BA171" s="300"/>
      <c r="BB171" s="300"/>
      <c r="BC171" s="300"/>
      <c r="BD171" s="300"/>
      <c r="BE171" s="300"/>
      <c r="BF171" s="300"/>
      <c r="BG171" s="300"/>
      <c r="BH171" s="300"/>
      <c r="BI171" s="300"/>
      <c r="BJ171" s="300"/>
      <c r="BK171" s="300"/>
      <c r="BL171" s="300"/>
      <c r="BM171" s="300"/>
      <c r="BN171" s="300"/>
      <c r="BO171" s="300"/>
      <c r="BP171" s="300"/>
      <c r="BQ171" s="300"/>
      <c r="BR171" s="300"/>
      <c r="BS171" s="300"/>
      <c r="BT171" s="300"/>
      <c r="BU171" s="300"/>
      <c r="BV171" s="300"/>
      <c r="BW171" s="300"/>
    </row>
    <row r="172" spans="2:75">
      <c r="B172" s="283"/>
      <c r="C172" s="283"/>
      <c r="D172" s="283"/>
      <c r="E172" s="283"/>
      <c r="AJ172" s="283"/>
      <c r="AK172" s="283"/>
      <c r="AL172" s="291"/>
      <c r="AM172" s="300"/>
      <c r="AN172" s="300"/>
      <c r="AO172" s="300"/>
      <c r="AP172" s="300"/>
      <c r="AQ172" s="300"/>
      <c r="AR172" s="300"/>
      <c r="AS172" s="300"/>
      <c r="AT172" s="300"/>
      <c r="AU172" s="300"/>
      <c r="AV172" s="300"/>
      <c r="AW172" s="300"/>
      <c r="AX172" s="300"/>
      <c r="AY172" s="300"/>
      <c r="AZ172" s="300"/>
      <c r="BA172" s="300"/>
      <c r="BB172" s="300"/>
      <c r="BC172" s="300"/>
      <c r="BD172" s="300"/>
      <c r="BE172" s="300"/>
      <c r="BF172" s="300"/>
      <c r="BG172" s="300"/>
      <c r="BH172" s="300"/>
      <c r="BI172" s="300"/>
      <c r="BJ172" s="300"/>
      <c r="BK172" s="300"/>
      <c r="BL172" s="300"/>
      <c r="BM172" s="300"/>
      <c r="BN172" s="300"/>
      <c r="BO172" s="300"/>
      <c r="BP172" s="300"/>
      <c r="BQ172" s="300"/>
      <c r="BR172" s="300"/>
      <c r="BS172" s="300"/>
      <c r="BT172" s="300"/>
      <c r="BU172" s="300"/>
      <c r="BV172" s="300"/>
      <c r="BW172" s="300"/>
    </row>
    <row r="173" spans="2:75">
      <c r="B173" s="283"/>
      <c r="C173" s="283"/>
      <c r="D173" s="283"/>
      <c r="E173" s="283"/>
      <c r="AJ173" s="283"/>
      <c r="AK173" s="283"/>
      <c r="AL173" s="291"/>
      <c r="AM173" s="300"/>
      <c r="AN173" s="300"/>
      <c r="AO173" s="300"/>
      <c r="AP173" s="300"/>
      <c r="AQ173" s="300"/>
      <c r="AR173" s="300"/>
      <c r="AS173" s="300"/>
      <c r="AT173" s="300"/>
      <c r="AU173" s="300"/>
      <c r="AV173" s="300"/>
      <c r="AW173" s="300"/>
      <c r="AX173" s="300"/>
      <c r="AY173" s="300"/>
      <c r="AZ173" s="300"/>
      <c r="BA173" s="300"/>
      <c r="BB173" s="300"/>
      <c r="BC173" s="300"/>
      <c r="BD173" s="300"/>
      <c r="BE173" s="300"/>
      <c r="BF173" s="300"/>
      <c r="BG173" s="300"/>
      <c r="BH173" s="300"/>
      <c r="BI173" s="300"/>
      <c r="BJ173" s="300"/>
      <c r="BK173" s="300"/>
      <c r="BL173" s="300"/>
      <c r="BM173" s="300"/>
      <c r="BN173" s="300"/>
      <c r="BO173" s="300"/>
      <c r="BP173" s="300"/>
      <c r="BQ173" s="300"/>
      <c r="BR173" s="300"/>
      <c r="BS173" s="300"/>
      <c r="BT173" s="300"/>
      <c r="BU173" s="300"/>
      <c r="BV173" s="300"/>
      <c r="BW173" s="300"/>
    </row>
    <row r="174" spans="2:75">
      <c r="B174" s="283"/>
      <c r="C174" s="283"/>
      <c r="D174" s="283"/>
      <c r="E174" s="283"/>
      <c r="AJ174" s="283"/>
      <c r="AK174" s="283"/>
      <c r="AL174" s="291"/>
      <c r="AM174" s="300"/>
      <c r="AN174" s="300"/>
      <c r="AO174" s="300"/>
      <c r="AP174" s="300"/>
      <c r="AQ174" s="300"/>
      <c r="AR174" s="300"/>
      <c r="AS174" s="300"/>
      <c r="AT174" s="300"/>
      <c r="AU174" s="300"/>
      <c r="AV174" s="300"/>
      <c r="AW174" s="300"/>
      <c r="AX174" s="300"/>
      <c r="AY174" s="300"/>
      <c r="AZ174" s="300"/>
      <c r="BA174" s="300"/>
      <c r="BB174" s="300"/>
      <c r="BC174" s="300"/>
      <c r="BD174" s="300"/>
      <c r="BE174" s="300"/>
      <c r="BF174" s="300"/>
      <c r="BG174" s="300"/>
      <c r="BH174" s="300"/>
      <c r="BI174" s="300"/>
      <c r="BJ174" s="300"/>
      <c r="BK174" s="300"/>
      <c r="BL174" s="300"/>
      <c r="BM174" s="300"/>
      <c r="BN174" s="300"/>
      <c r="BO174" s="300"/>
      <c r="BP174" s="300"/>
      <c r="BQ174" s="300"/>
      <c r="BR174" s="300"/>
      <c r="BS174" s="300"/>
      <c r="BT174" s="300"/>
      <c r="BU174" s="300"/>
      <c r="BV174" s="300"/>
      <c r="BW174" s="300"/>
    </row>
    <row r="175" spans="2:75">
      <c r="B175" s="283"/>
      <c r="C175" s="283"/>
      <c r="D175" s="283"/>
      <c r="E175" s="283"/>
      <c r="AJ175" s="283"/>
      <c r="AK175" s="283"/>
      <c r="AL175" s="291"/>
      <c r="AM175" s="300"/>
      <c r="AN175" s="300"/>
      <c r="AO175" s="300"/>
      <c r="AP175" s="300"/>
      <c r="AQ175" s="300"/>
      <c r="AR175" s="300"/>
      <c r="AS175" s="300"/>
      <c r="AT175" s="300"/>
      <c r="AU175" s="300"/>
      <c r="AV175" s="300"/>
      <c r="AW175" s="300"/>
      <c r="AX175" s="300"/>
      <c r="AY175" s="300"/>
      <c r="AZ175" s="300"/>
      <c r="BA175" s="300"/>
      <c r="BB175" s="300"/>
      <c r="BC175" s="300"/>
      <c r="BD175" s="300"/>
      <c r="BE175" s="300"/>
      <c r="BF175" s="300"/>
      <c r="BG175" s="300"/>
      <c r="BH175" s="300"/>
      <c r="BI175" s="300"/>
      <c r="BJ175" s="300"/>
      <c r="BK175" s="300"/>
      <c r="BL175" s="300"/>
      <c r="BM175" s="300"/>
      <c r="BN175" s="300"/>
      <c r="BO175" s="300"/>
      <c r="BP175" s="300"/>
      <c r="BQ175" s="300"/>
      <c r="BR175" s="300"/>
      <c r="BS175" s="300"/>
      <c r="BT175" s="300"/>
      <c r="BU175" s="300"/>
      <c r="BV175" s="300"/>
      <c r="BW175" s="300"/>
    </row>
    <row r="176" spans="2:75">
      <c r="B176" s="283"/>
      <c r="C176" s="283"/>
      <c r="D176" s="283"/>
      <c r="E176" s="283"/>
      <c r="AJ176" s="283"/>
      <c r="AK176" s="283"/>
      <c r="AL176" s="291"/>
      <c r="AM176" s="300"/>
      <c r="AN176" s="300"/>
      <c r="AO176" s="300"/>
      <c r="AP176" s="300"/>
      <c r="AQ176" s="300"/>
      <c r="AR176" s="300"/>
      <c r="AS176" s="300"/>
      <c r="AT176" s="300"/>
      <c r="AU176" s="300"/>
      <c r="AV176" s="300"/>
      <c r="AW176" s="300"/>
      <c r="AX176" s="300"/>
      <c r="AY176" s="300"/>
      <c r="AZ176" s="300"/>
      <c r="BA176" s="300"/>
      <c r="BB176" s="300"/>
      <c r="BC176" s="300"/>
      <c r="BD176" s="300"/>
      <c r="BE176" s="300"/>
      <c r="BF176" s="300"/>
      <c r="BG176" s="300"/>
      <c r="BH176" s="300"/>
      <c r="BI176" s="300"/>
      <c r="BJ176" s="300"/>
      <c r="BK176" s="300"/>
      <c r="BL176" s="300"/>
      <c r="BM176" s="300"/>
      <c r="BN176" s="300"/>
      <c r="BO176" s="300"/>
      <c r="BP176" s="300"/>
      <c r="BQ176" s="300"/>
      <c r="BR176" s="300"/>
      <c r="BS176" s="300"/>
      <c r="BT176" s="300"/>
      <c r="BU176" s="300"/>
      <c r="BV176" s="300"/>
      <c r="BW176" s="300"/>
    </row>
    <row r="177" spans="2:75">
      <c r="B177" s="283"/>
      <c r="C177" s="283"/>
      <c r="D177" s="283"/>
      <c r="E177" s="283"/>
      <c r="AJ177" s="283"/>
      <c r="AK177" s="283"/>
      <c r="AL177" s="291"/>
      <c r="AM177" s="300"/>
      <c r="AN177" s="300"/>
      <c r="AO177" s="300"/>
      <c r="AP177" s="300"/>
      <c r="AQ177" s="300"/>
      <c r="AR177" s="300"/>
      <c r="AS177" s="300"/>
      <c r="AT177" s="300"/>
      <c r="AU177" s="300"/>
      <c r="AV177" s="300"/>
      <c r="AW177" s="300"/>
      <c r="AX177" s="300"/>
      <c r="AY177" s="300"/>
      <c r="AZ177" s="300"/>
      <c r="BA177" s="300"/>
      <c r="BB177" s="300"/>
      <c r="BC177" s="300"/>
      <c r="BD177" s="300"/>
      <c r="BE177" s="300"/>
      <c r="BF177" s="300"/>
      <c r="BG177" s="300"/>
      <c r="BH177" s="300"/>
      <c r="BI177" s="300"/>
      <c r="BJ177" s="300"/>
      <c r="BK177" s="300"/>
      <c r="BL177" s="300"/>
      <c r="BM177" s="300"/>
      <c r="BN177" s="300"/>
      <c r="BO177" s="300"/>
      <c r="BP177" s="300"/>
      <c r="BQ177" s="300"/>
      <c r="BR177" s="300"/>
      <c r="BS177" s="300"/>
      <c r="BT177" s="300"/>
      <c r="BU177" s="300"/>
      <c r="BV177" s="300"/>
      <c r="BW177" s="300"/>
    </row>
    <row r="178" spans="2:75">
      <c r="B178" s="283"/>
      <c r="C178" s="283"/>
      <c r="D178" s="283"/>
      <c r="E178" s="283"/>
      <c r="AJ178" s="283"/>
      <c r="AK178" s="283"/>
      <c r="AL178" s="291"/>
      <c r="AM178" s="300"/>
      <c r="AN178" s="300"/>
      <c r="AO178" s="300"/>
      <c r="AP178" s="300"/>
      <c r="AQ178" s="300"/>
      <c r="AR178" s="300"/>
      <c r="AS178" s="300"/>
      <c r="AT178" s="300"/>
      <c r="AU178" s="300"/>
      <c r="AV178" s="300"/>
      <c r="AW178" s="300"/>
      <c r="AX178" s="300"/>
      <c r="AY178" s="300"/>
      <c r="AZ178" s="300"/>
      <c r="BA178" s="300"/>
      <c r="BB178" s="300"/>
      <c r="BC178" s="300"/>
      <c r="BD178" s="300"/>
      <c r="BE178" s="300"/>
      <c r="BF178" s="300"/>
      <c r="BG178" s="300"/>
      <c r="BH178" s="300"/>
      <c r="BI178" s="300"/>
      <c r="BJ178" s="300"/>
      <c r="BK178" s="300"/>
      <c r="BL178" s="300"/>
      <c r="BM178" s="300"/>
      <c r="BN178" s="300"/>
      <c r="BO178" s="300"/>
      <c r="BP178" s="300"/>
      <c r="BQ178" s="300"/>
      <c r="BR178" s="300"/>
      <c r="BS178" s="300"/>
      <c r="BT178" s="300"/>
      <c r="BU178" s="300"/>
      <c r="BV178" s="300"/>
      <c r="BW178" s="300"/>
    </row>
    <row r="179" spans="2:75">
      <c r="B179" s="283"/>
      <c r="C179" s="283"/>
      <c r="D179" s="283"/>
      <c r="E179" s="283"/>
      <c r="AJ179" s="283"/>
      <c r="AK179" s="283"/>
      <c r="AL179" s="291"/>
      <c r="AM179" s="300"/>
      <c r="AN179" s="300"/>
      <c r="AO179" s="300"/>
      <c r="AP179" s="300"/>
      <c r="AQ179" s="300"/>
      <c r="AR179" s="300"/>
      <c r="AS179" s="300"/>
      <c r="AT179" s="300"/>
      <c r="AU179" s="300"/>
      <c r="AV179" s="300"/>
      <c r="AW179" s="300"/>
      <c r="AX179" s="300"/>
      <c r="AY179" s="300"/>
      <c r="AZ179" s="300"/>
      <c r="BA179" s="300"/>
      <c r="BB179" s="300"/>
      <c r="BC179" s="300"/>
      <c r="BD179" s="300"/>
      <c r="BE179" s="300"/>
      <c r="BF179" s="300"/>
      <c r="BG179" s="300"/>
      <c r="BH179" s="300"/>
      <c r="BI179" s="300"/>
      <c r="BJ179" s="300"/>
      <c r="BK179" s="300"/>
      <c r="BL179" s="300"/>
      <c r="BM179" s="300"/>
      <c r="BN179" s="300"/>
      <c r="BO179" s="300"/>
      <c r="BP179" s="300"/>
      <c r="BQ179" s="300"/>
      <c r="BR179" s="300"/>
      <c r="BS179" s="300"/>
      <c r="BT179" s="300"/>
      <c r="BU179" s="300"/>
      <c r="BV179" s="300"/>
      <c r="BW179" s="300"/>
    </row>
    <row r="180" spans="2:75">
      <c r="B180" s="283"/>
      <c r="C180" s="283"/>
      <c r="D180" s="283"/>
      <c r="E180" s="283"/>
      <c r="AJ180" s="283"/>
      <c r="AK180" s="283"/>
      <c r="AL180" s="291"/>
      <c r="AM180" s="300"/>
      <c r="AN180" s="300"/>
      <c r="AO180" s="300"/>
      <c r="AP180" s="300"/>
      <c r="AQ180" s="300"/>
      <c r="AR180" s="300"/>
      <c r="AS180" s="300"/>
      <c r="AT180" s="300"/>
      <c r="AU180" s="300"/>
      <c r="AV180" s="300"/>
      <c r="AW180" s="300"/>
      <c r="AX180" s="300"/>
      <c r="AY180" s="300"/>
      <c r="AZ180" s="300"/>
      <c r="BA180" s="300"/>
      <c r="BB180" s="300"/>
      <c r="BC180" s="300"/>
      <c r="BD180" s="300"/>
      <c r="BE180" s="300"/>
      <c r="BF180" s="300"/>
      <c r="BG180" s="300"/>
      <c r="BH180" s="300"/>
      <c r="BI180" s="300"/>
      <c r="BJ180" s="300"/>
      <c r="BK180" s="300"/>
      <c r="BL180" s="300"/>
      <c r="BM180" s="300"/>
      <c r="BN180" s="300"/>
      <c r="BO180" s="300"/>
      <c r="BP180" s="300"/>
      <c r="BQ180" s="300"/>
      <c r="BR180" s="300"/>
      <c r="BS180" s="300"/>
      <c r="BT180" s="300"/>
      <c r="BU180" s="300"/>
      <c r="BV180" s="300"/>
      <c r="BW180" s="300"/>
    </row>
    <row r="181" spans="2:75">
      <c r="B181" s="283"/>
      <c r="C181" s="283"/>
      <c r="D181" s="283"/>
      <c r="E181" s="283"/>
      <c r="AJ181" s="283"/>
      <c r="AK181" s="283"/>
      <c r="AL181" s="291"/>
      <c r="AM181" s="300"/>
      <c r="AN181" s="300"/>
      <c r="AO181" s="300"/>
      <c r="AP181" s="300"/>
      <c r="AQ181" s="300"/>
      <c r="AR181" s="300"/>
      <c r="AS181" s="300"/>
      <c r="AT181" s="300"/>
      <c r="AU181" s="300"/>
      <c r="AV181" s="300"/>
      <c r="AW181" s="300"/>
      <c r="AX181" s="300"/>
      <c r="AY181" s="300"/>
      <c r="AZ181" s="300"/>
      <c r="BA181" s="300"/>
      <c r="BB181" s="300"/>
      <c r="BC181" s="300"/>
      <c r="BD181" s="300"/>
      <c r="BE181" s="300"/>
      <c r="BF181" s="300"/>
      <c r="BG181" s="300"/>
      <c r="BH181" s="300"/>
      <c r="BI181" s="300"/>
      <c r="BJ181" s="300"/>
      <c r="BK181" s="300"/>
      <c r="BL181" s="300"/>
      <c r="BM181" s="300"/>
      <c r="BN181" s="300"/>
      <c r="BO181" s="300"/>
      <c r="BP181" s="300"/>
      <c r="BQ181" s="300"/>
      <c r="BR181" s="300"/>
      <c r="BS181" s="300"/>
      <c r="BT181" s="300"/>
      <c r="BU181" s="300"/>
      <c r="BV181" s="300"/>
      <c r="BW181" s="300"/>
    </row>
    <row r="182" spans="2:75">
      <c r="B182" s="283"/>
      <c r="C182" s="283"/>
      <c r="D182" s="283"/>
      <c r="E182" s="283"/>
      <c r="AJ182" s="283"/>
      <c r="AK182" s="283"/>
      <c r="AL182" s="291"/>
      <c r="AM182" s="300"/>
      <c r="AN182" s="300"/>
      <c r="AO182" s="300"/>
      <c r="AP182" s="300"/>
      <c r="AQ182" s="300"/>
      <c r="AR182" s="300"/>
      <c r="AS182" s="300"/>
      <c r="AT182" s="300"/>
      <c r="AU182" s="300"/>
      <c r="AV182" s="300"/>
      <c r="AW182" s="300"/>
      <c r="AX182" s="300"/>
      <c r="AY182" s="300"/>
      <c r="AZ182" s="300"/>
      <c r="BA182" s="300"/>
      <c r="BB182" s="300"/>
      <c r="BC182" s="300"/>
      <c r="BD182" s="300"/>
      <c r="BE182" s="300"/>
      <c r="BF182" s="300"/>
      <c r="BG182" s="300"/>
      <c r="BH182" s="300"/>
      <c r="BI182" s="300"/>
      <c r="BJ182" s="300"/>
      <c r="BK182" s="300"/>
      <c r="BL182" s="300"/>
      <c r="BM182" s="300"/>
      <c r="BN182" s="300"/>
      <c r="BO182" s="300"/>
      <c r="BP182" s="300"/>
      <c r="BQ182" s="300"/>
      <c r="BR182" s="300"/>
      <c r="BS182" s="300"/>
      <c r="BT182" s="300"/>
      <c r="BU182" s="300"/>
      <c r="BV182" s="300"/>
      <c r="BW182" s="300"/>
    </row>
    <row r="183" spans="2:75">
      <c r="B183" s="283"/>
      <c r="C183" s="283"/>
      <c r="D183" s="283"/>
      <c r="E183" s="283"/>
      <c r="AJ183" s="283"/>
      <c r="AK183" s="283"/>
      <c r="AL183" s="291"/>
      <c r="AM183" s="300"/>
      <c r="AN183" s="300"/>
      <c r="AO183" s="300"/>
      <c r="AP183" s="300"/>
      <c r="AQ183" s="300"/>
      <c r="AR183" s="300"/>
      <c r="AS183" s="300"/>
      <c r="AT183" s="300"/>
      <c r="AU183" s="300"/>
      <c r="AV183" s="300"/>
      <c r="AW183" s="300"/>
      <c r="AX183" s="300"/>
      <c r="AY183" s="300"/>
      <c r="AZ183" s="300"/>
      <c r="BA183" s="300"/>
      <c r="BB183" s="300"/>
      <c r="BC183" s="300"/>
      <c r="BD183" s="300"/>
      <c r="BE183" s="300"/>
      <c r="BF183" s="300"/>
      <c r="BG183" s="300"/>
      <c r="BH183" s="300"/>
      <c r="BI183" s="300"/>
      <c r="BJ183" s="300"/>
      <c r="BK183" s="300"/>
      <c r="BL183" s="300"/>
      <c r="BM183" s="300"/>
      <c r="BN183" s="300"/>
      <c r="BO183" s="300"/>
      <c r="BP183" s="300"/>
      <c r="BQ183" s="300"/>
      <c r="BR183" s="300"/>
      <c r="BS183" s="300"/>
      <c r="BT183" s="300"/>
      <c r="BU183" s="300"/>
      <c r="BV183" s="300"/>
      <c r="BW183" s="300"/>
    </row>
    <row r="184" spans="2:75">
      <c r="B184" s="283"/>
      <c r="C184" s="283"/>
      <c r="D184" s="283"/>
      <c r="E184" s="283"/>
      <c r="AJ184" s="283"/>
      <c r="AK184" s="283"/>
      <c r="AL184" s="291"/>
      <c r="AM184" s="300"/>
      <c r="AN184" s="300"/>
      <c r="AO184" s="300"/>
      <c r="AP184" s="300"/>
      <c r="AQ184" s="300"/>
      <c r="AR184" s="300"/>
      <c r="AS184" s="300"/>
      <c r="AT184" s="300"/>
      <c r="AU184" s="300"/>
      <c r="AV184" s="300"/>
      <c r="AW184" s="300"/>
      <c r="AX184" s="300"/>
      <c r="AY184" s="300"/>
      <c r="AZ184" s="300"/>
      <c r="BA184" s="300"/>
      <c r="BB184" s="300"/>
      <c r="BC184" s="300"/>
      <c r="BD184" s="300"/>
      <c r="BE184" s="300"/>
      <c r="BF184" s="300"/>
      <c r="BG184" s="300"/>
      <c r="BH184" s="300"/>
      <c r="BI184" s="300"/>
      <c r="BJ184" s="300"/>
      <c r="BK184" s="300"/>
      <c r="BL184" s="300"/>
      <c r="BM184" s="300"/>
      <c r="BN184" s="300"/>
      <c r="BO184" s="300"/>
      <c r="BP184" s="300"/>
      <c r="BQ184" s="300"/>
      <c r="BR184" s="300"/>
      <c r="BS184" s="300"/>
      <c r="BT184" s="300"/>
      <c r="BU184" s="300"/>
      <c r="BV184" s="300"/>
      <c r="BW184" s="300"/>
    </row>
    <row r="185" spans="2:75">
      <c r="B185" s="283"/>
      <c r="C185" s="283"/>
      <c r="D185" s="283"/>
      <c r="E185" s="283"/>
      <c r="AJ185" s="283"/>
      <c r="AK185" s="283"/>
      <c r="AL185" s="291"/>
      <c r="AM185" s="300"/>
      <c r="AN185" s="300"/>
      <c r="AO185" s="300"/>
      <c r="AP185" s="300"/>
      <c r="AQ185" s="300"/>
      <c r="AR185" s="300"/>
      <c r="AS185" s="300"/>
      <c r="AT185" s="300"/>
      <c r="AU185" s="300"/>
      <c r="AV185" s="300"/>
      <c r="AW185" s="300"/>
      <c r="AX185" s="300"/>
      <c r="AY185" s="300"/>
      <c r="AZ185" s="300"/>
      <c r="BA185" s="300"/>
      <c r="BB185" s="300"/>
      <c r="BC185" s="300"/>
      <c r="BD185" s="300"/>
      <c r="BE185" s="300"/>
      <c r="BF185" s="300"/>
      <c r="BG185" s="300"/>
      <c r="BH185" s="300"/>
      <c r="BI185" s="300"/>
      <c r="BJ185" s="300"/>
      <c r="BK185" s="300"/>
      <c r="BL185" s="300"/>
      <c r="BM185" s="300"/>
      <c r="BN185" s="300"/>
      <c r="BO185" s="300"/>
      <c r="BP185" s="300"/>
      <c r="BQ185" s="300"/>
      <c r="BR185" s="300"/>
      <c r="BS185" s="300"/>
      <c r="BT185" s="300"/>
      <c r="BU185" s="300"/>
      <c r="BV185" s="300"/>
      <c r="BW185" s="300"/>
    </row>
    <row r="186" spans="2:75">
      <c r="B186" s="283"/>
      <c r="C186" s="283"/>
      <c r="D186" s="283"/>
      <c r="E186" s="283"/>
      <c r="AJ186" s="283"/>
      <c r="AK186" s="283"/>
      <c r="AL186" s="291"/>
      <c r="AM186" s="300"/>
      <c r="AN186" s="300"/>
      <c r="AO186" s="300"/>
      <c r="AP186" s="300"/>
      <c r="AQ186" s="300"/>
      <c r="AR186" s="300"/>
      <c r="AS186" s="300"/>
      <c r="AT186" s="300"/>
      <c r="AU186" s="300"/>
      <c r="AV186" s="300"/>
      <c r="AW186" s="300"/>
      <c r="AX186" s="300"/>
      <c r="AY186" s="300"/>
      <c r="AZ186" s="300"/>
      <c r="BA186" s="300"/>
      <c r="BB186" s="300"/>
      <c r="BC186" s="300"/>
      <c r="BD186" s="300"/>
      <c r="BE186" s="300"/>
      <c r="BF186" s="300"/>
      <c r="BG186" s="300"/>
      <c r="BH186" s="300"/>
      <c r="BI186" s="300"/>
      <c r="BJ186" s="300"/>
      <c r="BK186" s="300"/>
      <c r="BL186" s="300"/>
      <c r="BM186" s="300"/>
      <c r="BN186" s="300"/>
      <c r="BO186" s="300"/>
      <c r="BP186" s="300"/>
      <c r="BQ186" s="300"/>
      <c r="BR186" s="300"/>
      <c r="BS186" s="300"/>
      <c r="BT186" s="300"/>
      <c r="BU186" s="300"/>
      <c r="BV186" s="300"/>
      <c r="BW186" s="300"/>
    </row>
    <row r="187" spans="2:75">
      <c r="B187" s="283"/>
      <c r="C187" s="283"/>
      <c r="D187" s="283"/>
      <c r="E187" s="283"/>
      <c r="AJ187" s="283"/>
      <c r="AK187" s="283"/>
      <c r="AL187" s="291"/>
      <c r="AM187" s="300"/>
      <c r="AN187" s="300"/>
      <c r="AO187" s="300"/>
      <c r="AP187" s="300"/>
      <c r="AQ187" s="300"/>
      <c r="AR187" s="300"/>
      <c r="AS187" s="300"/>
      <c r="AT187" s="300"/>
      <c r="AU187" s="300"/>
      <c r="AV187" s="300"/>
      <c r="AW187" s="300"/>
      <c r="AX187" s="300"/>
      <c r="AY187" s="300"/>
      <c r="AZ187" s="300"/>
      <c r="BA187" s="300"/>
      <c r="BB187" s="300"/>
      <c r="BC187" s="300"/>
      <c r="BD187" s="300"/>
      <c r="BE187" s="300"/>
      <c r="BF187" s="300"/>
      <c r="BG187" s="300"/>
      <c r="BH187" s="300"/>
      <c r="BI187" s="300"/>
      <c r="BJ187" s="300"/>
      <c r="BK187" s="300"/>
      <c r="BL187" s="300"/>
      <c r="BM187" s="300"/>
      <c r="BN187" s="300"/>
      <c r="BO187" s="300"/>
      <c r="BP187" s="300"/>
      <c r="BQ187" s="300"/>
      <c r="BR187" s="300"/>
      <c r="BS187" s="300"/>
      <c r="BT187" s="300"/>
      <c r="BU187" s="300"/>
      <c r="BV187" s="300"/>
      <c r="BW187" s="300"/>
    </row>
    <row r="188" spans="2:75">
      <c r="B188" s="283"/>
      <c r="C188" s="283"/>
      <c r="D188" s="283"/>
      <c r="E188" s="283"/>
      <c r="AJ188" s="283"/>
      <c r="AK188" s="283"/>
      <c r="AL188" s="291"/>
      <c r="AM188" s="300"/>
      <c r="AN188" s="300"/>
      <c r="AO188" s="300"/>
      <c r="AP188" s="300"/>
      <c r="AQ188" s="300"/>
      <c r="AR188" s="300"/>
      <c r="AS188" s="300"/>
      <c r="AT188" s="300"/>
      <c r="AU188" s="300"/>
      <c r="AV188" s="300"/>
      <c r="AW188" s="300"/>
      <c r="AX188" s="300"/>
      <c r="AY188" s="300"/>
      <c r="AZ188" s="300"/>
      <c r="BA188" s="300"/>
      <c r="BB188" s="300"/>
      <c r="BC188" s="300"/>
      <c r="BD188" s="300"/>
      <c r="BE188" s="300"/>
      <c r="BF188" s="300"/>
      <c r="BG188" s="300"/>
      <c r="BH188" s="300"/>
      <c r="BI188" s="300"/>
      <c r="BJ188" s="300"/>
      <c r="BK188" s="300"/>
      <c r="BL188" s="300"/>
      <c r="BM188" s="300"/>
      <c r="BN188" s="300"/>
      <c r="BO188" s="300"/>
      <c r="BP188" s="300"/>
      <c r="BQ188" s="300"/>
      <c r="BR188" s="300"/>
      <c r="BS188" s="300"/>
      <c r="BT188" s="300"/>
      <c r="BU188" s="300"/>
      <c r="BV188" s="300"/>
      <c r="BW188" s="300"/>
    </row>
    <row r="189" spans="2:75">
      <c r="B189" s="283"/>
      <c r="C189" s="283"/>
      <c r="D189" s="283"/>
      <c r="E189" s="283"/>
      <c r="AJ189" s="283"/>
      <c r="AK189" s="283"/>
      <c r="AL189" s="291"/>
      <c r="AM189" s="300"/>
      <c r="AN189" s="300"/>
      <c r="AO189" s="300"/>
      <c r="AP189" s="300"/>
      <c r="AQ189" s="300"/>
      <c r="AR189" s="300"/>
      <c r="AS189" s="300"/>
      <c r="AT189" s="300"/>
      <c r="AU189" s="300"/>
      <c r="AV189" s="300"/>
      <c r="AW189" s="300"/>
      <c r="AX189" s="300"/>
      <c r="AY189" s="300"/>
      <c r="AZ189" s="300"/>
      <c r="BA189" s="300"/>
      <c r="BB189" s="300"/>
      <c r="BC189" s="300"/>
      <c r="BD189" s="300"/>
      <c r="BE189" s="300"/>
      <c r="BF189" s="300"/>
      <c r="BG189" s="300"/>
      <c r="BH189" s="300"/>
      <c r="BI189" s="300"/>
      <c r="BJ189" s="300"/>
      <c r="BK189" s="300"/>
      <c r="BL189" s="300"/>
      <c r="BM189" s="300"/>
      <c r="BN189" s="300"/>
      <c r="BO189" s="300"/>
      <c r="BP189" s="300"/>
      <c r="BQ189" s="300"/>
      <c r="BR189" s="300"/>
      <c r="BS189" s="300"/>
      <c r="BT189" s="300"/>
      <c r="BU189" s="300"/>
      <c r="BV189" s="300"/>
      <c r="BW189" s="300"/>
    </row>
    <row r="190" spans="2:75">
      <c r="B190" s="283"/>
      <c r="C190" s="283"/>
      <c r="D190" s="283"/>
      <c r="E190" s="283"/>
      <c r="AJ190" s="283"/>
      <c r="AK190" s="283"/>
      <c r="AL190" s="291"/>
      <c r="AM190" s="300"/>
      <c r="AN190" s="300"/>
      <c r="AO190" s="300"/>
      <c r="AP190" s="300"/>
      <c r="AQ190" s="300"/>
      <c r="AR190" s="300"/>
      <c r="AS190" s="300"/>
      <c r="AT190" s="300"/>
      <c r="AU190" s="300"/>
      <c r="AV190" s="300"/>
      <c r="AW190" s="300"/>
      <c r="AX190" s="300"/>
      <c r="AY190" s="300"/>
      <c r="AZ190" s="300"/>
      <c r="BA190" s="300"/>
      <c r="BB190" s="300"/>
      <c r="BC190" s="300"/>
      <c r="BD190" s="300"/>
      <c r="BE190" s="300"/>
      <c r="BF190" s="300"/>
      <c r="BG190" s="300"/>
      <c r="BH190" s="300"/>
      <c r="BI190" s="300"/>
      <c r="BJ190" s="300"/>
      <c r="BK190" s="300"/>
      <c r="BL190" s="300"/>
      <c r="BM190" s="300"/>
      <c r="BN190" s="300"/>
      <c r="BO190" s="300"/>
      <c r="BP190" s="300"/>
      <c r="BQ190" s="300"/>
      <c r="BR190" s="300"/>
      <c r="BS190" s="300"/>
      <c r="BT190" s="300"/>
      <c r="BU190" s="300"/>
      <c r="BV190" s="300"/>
      <c r="BW190" s="300"/>
    </row>
    <row r="191" spans="2:75">
      <c r="B191" s="283"/>
      <c r="C191" s="283"/>
      <c r="D191" s="283"/>
      <c r="E191" s="283"/>
      <c r="AJ191" s="283"/>
      <c r="AK191" s="283"/>
      <c r="AL191" s="291"/>
      <c r="AM191" s="300"/>
      <c r="AN191" s="300"/>
      <c r="AO191" s="300"/>
      <c r="AP191" s="300"/>
      <c r="AQ191" s="300"/>
      <c r="AR191" s="300"/>
      <c r="AS191" s="300"/>
      <c r="AT191" s="300"/>
      <c r="AU191" s="300"/>
      <c r="AV191" s="300"/>
      <c r="AW191" s="300"/>
      <c r="AX191" s="300"/>
      <c r="AY191" s="300"/>
      <c r="AZ191" s="300"/>
      <c r="BA191" s="300"/>
      <c r="BB191" s="300"/>
      <c r="BC191" s="300"/>
      <c r="BD191" s="300"/>
      <c r="BE191" s="300"/>
      <c r="BF191" s="300"/>
      <c r="BG191" s="300"/>
      <c r="BH191" s="300"/>
      <c r="BI191" s="300"/>
      <c r="BJ191" s="300"/>
      <c r="BK191" s="300"/>
      <c r="BL191" s="300"/>
      <c r="BM191" s="300"/>
      <c r="BN191" s="300"/>
      <c r="BO191" s="300"/>
      <c r="BP191" s="300"/>
      <c r="BQ191" s="300"/>
      <c r="BR191" s="300"/>
      <c r="BS191" s="300"/>
      <c r="BT191" s="300"/>
      <c r="BU191" s="300"/>
      <c r="BV191" s="300"/>
      <c r="BW191" s="300"/>
    </row>
    <row r="192" spans="2:75">
      <c r="B192" s="283"/>
      <c r="C192" s="283"/>
      <c r="D192" s="283"/>
      <c r="E192" s="283"/>
      <c r="AJ192" s="283"/>
      <c r="AK192" s="283"/>
      <c r="AL192" s="291"/>
      <c r="AM192" s="300"/>
      <c r="AN192" s="300"/>
      <c r="AO192" s="300"/>
      <c r="AP192" s="300"/>
      <c r="AQ192" s="300"/>
      <c r="AR192" s="300"/>
      <c r="AS192" s="300"/>
      <c r="AT192" s="300"/>
      <c r="AU192" s="300"/>
      <c r="AV192" s="300"/>
      <c r="AW192" s="300"/>
      <c r="AX192" s="300"/>
      <c r="AY192" s="300"/>
      <c r="AZ192" s="300"/>
      <c r="BA192" s="300"/>
      <c r="BB192" s="300"/>
      <c r="BC192" s="300"/>
      <c r="BD192" s="300"/>
      <c r="BE192" s="300"/>
      <c r="BF192" s="300"/>
      <c r="BG192" s="300"/>
      <c r="BH192" s="300"/>
      <c r="BI192" s="300"/>
      <c r="BJ192" s="300"/>
      <c r="BK192" s="300"/>
      <c r="BL192" s="300"/>
      <c r="BM192" s="300"/>
      <c r="BN192" s="300"/>
      <c r="BO192" s="300"/>
      <c r="BP192" s="300"/>
      <c r="BQ192" s="300"/>
      <c r="BR192" s="300"/>
      <c r="BS192" s="300"/>
      <c r="BT192" s="300"/>
      <c r="BU192" s="300"/>
      <c r="BV192" s="300"/>
      <c r="BW192" s="300"/>
    </row>
    <row r="193" spans="2:75">
      <c r="B193" s="283"/>
      <c r="C193" s="283"/>
      <c r="D193" s="283"/>
      <c r="E193" s="283"/>
      <c r="AJ193" s="283"/>
      <c r="AK193" s="283"/>
      <c r="AL193" s="291"/>
      <c r="AM193" s="300"/>
      <c r="AN193" s="300"/>
      <c r="AO193" s="300"/>
      <c r="AP193" s="300"/>
      <c r="AQ193" s="300"/>
      <c r="AR193" s="300"/>
      <c r="AS193" s="300"/>
      <c r="AT193" s="300"/>
      <c r="AU193" s="300"/>
      <c r="AV193" s="300"/>
      <c r="AW193" s="300"/>
      <c r="AX193" s="300"/>
      <c r="AY193" s="300"/>
      <c r="AZ193" s="300"/>
      <c r="BA193" s="300"/>
      <c r="BB193" s="300"/>
      <c r="BC193" s="300"/>
      <c r="BD193" s="300"/>
      <c r="BE193" s="300"/>
      <c r="BF193" s="300"/>
      <c r="BG193" s="300"/>
      <c r="BH193" s="300"/>
      <c r="BI193" s="300"/>
      <c r="BJ193" s="300"/>
      <c r="BK193" s="300"/>
      <c r="BL193" s="300"/>
      <c r="BM193" s="300"/>
      <c r="BN193" s="300"/>
      <c r="BO193" s="300"/>
      <c r="BP193" s="300"/>
      <c r="BQ193" s="300"/>
      <c r="BR193" s="300"/>
      <c r="BS193" s="300"/>
      <c r="BT193" s="300"/>
      <c r="BU193" s="300"/>
      <c r="BV193" s="300"/>
      <c r="BW193" s="300"/>
    </row>
    <row r="194" spans="2:75">
      <c r="B194" s="283"/>
      <c r="C194" s="283"/>
      <c r="D194" s="283"/>
      <c r="E194" s="283"/>
      <c r="AJ194" s="283"/>
      <c r="AK194" s="283"/>
      <c r="AL194" s="291"/>
      <c r="AM194" s="300"/>
      <c r="AN194" s="300"/>
      <c r="AO194" s="300"/>
      <c r="AP194" s="300"/>
      <c r="AQ194" s="300"/>
      <c r="AR194" s="300"/>
      <c r="AS194" s="300"/>
      <c r="AT194" s="300"/>
      <c r="AU194" s="300"/>
      <c r="AV194" s="300"/>
      <c r="AW194" s="300"/>
      <c r="AX194" s="300"/>
      <c r="AY194" s="300"/>
      <c r="AZ194" s="300"/>
      <c r="BA194" s="300"/>
      <c r="BB194" s="300"/>
      <c r="BC194" s="300"/>
      <c r="BD194" s="300"/>
      <c r="BE194" s="300"/>
      <c r="BF194" s="300"/>
      <c r="BG194" s="300"/>
      <c r="BH194" s="300"/>
      <c r="BI194" s="300"/>
      <c r="BJ194" s="300"/>
      <c r="BK194" s="300"/>
      <c r="BL194" s="300"/>
      <c r="BM194" s="300"/>
      <c r="BN194" s="300"/>
      <c r="BO194" s="300"/>
      <c r="BP194" s="300"/>
      <c r="BQ194" s="300"/>
      <c r="BR194" s="300"/>
      <c r="BS194" s="300"/>
      <c r="BT194" s="300"/>
      <c r="BU194" s="300"/>
      <c r="BV194" s="300"/>
      <c r="BW194" s="300"/>
    </row>
    <row r="195" spans="2:75">
      <c r="B195" s="283"/>
      <c r="C195" s="283"/>
      <c r="D195" s="283"/>
      <c r="E195" s="283"/>
      <c r="AJ195" s="283"/>
      <c r="AK195" s="283"/>
      <c r="AL195" s="291"/>
      <c r="AM195" s="300"/>
      <c r="AN195" s="300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300"/>
      <c r="BE195" s="300"/>
      <c r="BF195" s="300"/>
      <c r="BG195" s="300"/>
      <c r="BH195" s="300"/>
      <c r="BI195" s="300"/>
      <c r="BJ195" s="300"/>
      <c r="BK195" s="300"/>
      <c r="BL195" s="300"/>
      <c r="BM195" s="300"/>
      <c r="BN195" s="300"/>
      <c r="BO195" s="300"/>
      <c r="BP195" s="300"/>
      <c r="BQ195" s="300"/>
      <c r="BR195" s="300"/>
      <c r="BS195" s="300"/>
      <c r="BT195" s="300"/>
      <c r="BU195" s="300"/>
      <c r="BV195" s="300"/>
      <c r="BW195" s="300"/>
    </row>
    <row r="196" spans="2:75">
      <c r="B196" s="283"/>
      <c r="C196" s="283"/>
      <c r="D196" s="283"/>
      <c r="E196" s="283"/>
      <c r="AJ196" s="283"/>
      <c r="AK196" s="283"/>
      <c r="AL196" s="291"/>
      <c r="AM196" s="300"/>
      <c r="AN196" s="300"/>
      <c r="AO196" s="300"/>
      <c r="AP196" s="300"/>
      <c r="AQ196" s="300"/>
      <c r="AR196" s="300"/>
      <c r="AS196" s="300"/>
      <c r="AT196" s="300"/>
      <c r="AU196" s="300"/>
      <c r="AV196" s="300"/>
      <c r="AW196" s="300"/>
      <c r="AX196" s="300"/>
      <c r="AY196" s="300"/>
      <c r="AZ196" s="300"/>
      <c r="BA196" s="300"/>
      <c r="BB196" s="300"/>
      <c r="BC196" s="300"/>
      <c r="BD196" s="300"/>
      <c r="BE196" s="300"/>
      <c r="BF196" s="300"/>
      <c r="BG196" s="300"/>
      <c r="BH196" s="300"/>
      <c r="BI196" s="300"/>
      <c r="BJ196" s="300"/>
      <c r="BK196" s="300"/>
      <c r="BL196" s="300"/>
      <c r="BM196" s="300"/>
      <c r="BN196" s="300"/>
      <c r="BO196" s="300"/>
      <c r="BP196" s="300"/>
      <c r="BQ196" s="300"/>
      <c r="BR196" s="300"/>
      <c r="BS196" s="300"/>
      <c r="BT196" s="300"/>
      <c r="BU196" s="300"/>
      <c r="BV196" s="300"/>
      <c r="BW196" s="300"/>
    </row>
    <row r="197" spans="2:75">
      <c r="B197" s="283"/>
      <c r="C197" s="283"/>
      <c r="D197" s="283"/>
      <c r="E197" s="283"/>
      <c r="AJ197" s="283"/>
      <c r="AK197" s="283"/>
      <c r="AL197" s="291"/>
      <c r="AM197" s="300"/>
      <c r="AN197" s="300"/>
      <c r="AO197" s="300"/>
      <c r="AP197" s="300"/>
      <c r="AQ197" s="300"/>
      <c r="AR197" s="300"/>
      <c r="AS197" s="300"/>
      <c r="AT197" s="300"/>
      <c r="AU197" s="300"/>
      <c r="AV197" s="300"/>
      <c r="AW197" s="300"/>
      <c r="AX197" s="300"/>
      <c r="AY197" s="300"/>
      <c r="AZ197" s="300"/>
      <c r="BA197" s="300"/>
      <c r="BB197" s="300"/>
      <c r="BC197" s="300"/>
      <c r="BD197" s="300"/>
      <c r="BE197" s="300"/>
      <c r="BF197" s="300"/>
      <c r="BG197" s="300"/>
      <c r="BH197" s="300"/>
      <c r="BI197" s="300"/>
      <c r="BJ197" s="300"/>
      <c r="BK197" s="300"/>
      <c r="BL197" s="300"/>
      <c r="BM197" s="300"/>
      <c r="BN197" s="300"/>
      <c r="BO197" s="300"/>
      <c r="BP197" s="300"/>
      <c r="BQ197" s="300"/>
      <c r="BR197" s="300"/>
      <c r="BS197" s="300"/>
      <c r="BT197" s="300"/>
      <c r="BU197" s="300"/>
      <c r="BV197" s="300"/>
      <c r="BW197" s="300"/>
    </row>
    <row r="198" spans="2:75">
      <c r="B198" s="283"/>
      <c r="C198" s="283"/>
      <c r="D198" s="283"/>
      <c r="E198" s="283"/>
      <c r="AJ198" s="283"/>
      <c r="AK198" s="283"/>
      <c r="AL198" s="291"/>
      <c r="AM198" s="300"/>
      <c r="AN198" s="300"/>
      <c r="AO198" s="300"/>
      <c r="AP198" s="300"/>
      <c r="AQ198" s="300"/>
      <c r="AR198" s="300"/>
      <c r="AS198" s="300"/>
      <c r="AT198" s="300"/>
      <c r="AU198" s="300"/>
      <c r="AV198" s="300"/>
      <c r="AW198" s="300"/>
      <c r="AX198" s="300"/>
      <c r="AY198" s="300"/>
      <c r="AZ198" s="300"/>
      <c r="BA198" s="300"/>
      <c r="BB198" s="300"/>
      <c r="BC198" s="300"/>
      <c r="BD198" s="300"/>
      <c r="BE198" s="300"/>
      <c r="BF198" s="300"/>
      <c r="BG198" s="300"/>
      <c r="BH198" s="300"/>
      <c r="BI198" s="300"/>
      <c r="BJ198" s="300"/>
      <c r="BK198" s="300"/>
      <c r="BL198" s="300"/>
      <c r="BM198" s="300"/>
      <c r="BN198" s="300"/>
      <c r="BO198" s="300"/>
      <c r="BP198" s="300"/>
      <c r="BQ198" s="300"/>
      <c r="BR198" s="300"/>
      <c r="BS198" s="300"/>
      <c r="BT198" s="300"/>
      <c r="BU198" s="300"/>
      <c r="BV198" s="300"/>
      <c r="BW198" s="300"/>
    </row>
    <row r="199" spans="2:75">
      <c r="B199" s="283"/>
      <c r="C199" s="283"/>
      <c r="D199" s="283"/>
      <c r="E199" s="283"/>
      <c r="AJ199" s="283"/>
      <c r="AK199" s="283"/>
      <c r="AL199" s="291"/>
      <c r="AM199" s="300"/>
      <c r="AN199" s="300"/>
      <c r="AO199" s="300"/>
      <c r="AP199" s="300"/>
      <c r="AQ199" s="300"/>
      <c r="AR199" s="300"/>
      <c r="AS199" s="300"/>
      <c r="AT199" s="300"/>
      <c r="AU199" s="300"/>
      <c r="AV199" s="300"/>
      <c r="AW199" s="300"/>
      <c r="AX199" s="300"/>
      <c r="AY199" s="300"/>
      <c r="AZ199" s="300"/>
      <c r="BA199" s="300"/>
      <c r="BB199" s="300"/>
      <c r="BC199" s="300"/>
      <c r="BD199" s="300"/>
      <c r="BE199" s="300"/>
      <c r="BF199" s="300"/>
      <c r="BG199" s="300"/>
      <c r="BH199" s="300"/>
      <c r="BI199" s="300"/>
      <c r="BJ199" s="300"/>
      <c r="BK199" s="300"/>
      <c r="BL199" s="300"/>
      <c r="BM199" s="300"/>
      <c r="BN199" s="300"/>
      <c r="BO199" s="300"/>
      <c r="BP199" s="300"/>
      <c r="BQ199" s="300"/>
      <c r="BR199" s="300"/>
      <c r="BS199" s="300"/>
      <c r="BT199" s="300"/>
      <c r="BU199" s="300"/>
      <c r="BV199" s="300"/>
      <c r="BW199" s="300"/>
    </row>
    <row r="200" spans="2:75">
      <c r="B200" s="283"/>
      <c r="C200" s="283"/>
      <c r="D200" s="283"/>
      <c r="E200" s="283"/>
      <c r="AJ200" s="283"/>
      <c r="AK200" s="283"/>
      <c r="AL200" s="291"/>
      <c r="AM200" s="300"/>
      <c r="AN200" s="300"/>
      <c r="AO200" s="300"/>
      <c r="AP200" s="300"/>
      <c r="AQ200" s="300"/>
      <c r="AR200" s="300"/>
      <c r="AS200" s="300"/>
      <c r="AT200" s="300"/>
      <c r="AU200" s="300"/>
      <c r="AV200" s="300"/>
      <c r="AW200" s="300"/>
      <c r="AX200" s="300"/>
      <c r="AY200" s="300"/>
      <c r="AZ200" s="300"/>
      <c r="BA200" s="300"/>
      <c r="BB200" s="300"/>
      <c r="BC200" s="300"/>
      <c r="BD200" s="300"/>
      <c r="BE200" s="300"/>
      <c r="BF200" s="300"/>
      <c r="BG200" s="300"/>
      <c r="BH200" s="300"/>
      <c r="BI200" s="300"/>
      <c r="BJ200" s="300"/>
      <c r="BK200" s="300"/>
      <c r="BL200" s="300"/>
      <c r="BM200" s="300"/>
      <c r="BN200" s="300"/>
      <c r="BO200" s="300"/>
      <c r="BP200" s="300"/>
      <c r="BQ200" s="300"/>
      <c r="BR200" s="300"/>
      <c r="BS200" s="300"/>
      <c r="BT200" s="300"/>
      <c r="BU200" s="300"/>
      <c r="BV200" s="300"/>
      <c r="BW200" s="300"/>
    </row>
    <row r="201" spans="2:75">
      <c r="B201" s="283"/>
      <c r="C201" s="283"/>
      <c r="D201" s="283"/>
      <c r="E201" s="283"/>
      <c r="AJ201" s="283"/>
      <c r="AK201" s="283"/>
      <c r="AL201" s="291"/>
      <c r="AM201" s="300"/>
      <c r="AN201" s="300"/>
      <c r="AO201" s="300"/>
      <c r="AP201" s="300"/>
      <c r="AQ201" s="300"/>
      <c r="AR201" s="300"/>
      <c r="AS201" s="300"/>
      <c r="AT201" s="300"/>
      <c r="AU201" s="300"/>
      <c r="AV201" s="300"/>
      <c r="AW201" s="300"/>
      <c r="AX201" s="300"/>
      <c r="AY201" s="300"/>
      <c r="AZ201" s="300"/>
      <c r="BA201" s="300"/>
      <c r="BB201" s="300"/>
      <c r="BC201" s="300"/>
      <c r="BD201" s="300"/>
      <c r="BE201" s="300"/>
      <c r="BF201" s="300"/>
      <c r="BG201" s="300"/>
      <c r="BH201" s="300"/>
      <c r="BI201" s="300"/>
      <c r="BJ201" s="300"/>
      <c r="BK201" s="300"/>
      <c r="BL201" s="300"/>
      <c r="BM201" s="300"/>
      <c r="BN201" s="300"/>
      <c r="BO201" s="300"/>
      <c r="BP201" s="300"/>
      <c r="BQ201" s="300"/>
      <c r="BR201" s="300"/>
      <c r="BS201" s="300"/>
      <c r="BT201" s="300"/>
      <c r="BU201" s="300"/>
      <c r="BV201" s="300"/>
      <c r="BW201" s="300"/>
    </row>
    <row r="202" spans="2:75">
      <c r="B202" s="283"/>
      <c r="C202" s="283"/>
      <c r="D202" s="283"/>
      <c r="E202" s="283"/>
      <c r="AJ202" s="283"/>
      <c r="AK202" s="283"/>
      <c r="AL202" s="291"/>
      <c r="AM202" s="300"/>
      <c r="AN202" s="300"/>
      <c r="AO202" s="300"/>
      <c r="AP202" s="300"/>
      <c r="AQ202" s="300"/>
      <c r="AR202" s="300"/>
      <c r="AS202" s="300"/>
      <c r="AT202" s="300"/>
      <c r="AU202" s="300"/>
      <c r="AV202" s="300"/>
      <c r="AW202" s="300"/>
      <c r="AX202" s="300"/>
      <c r="AY202" s="300"/>
      <c r="AZ202" s="300"/>
      <c r="BA202" s="300"/>
      <c r="BB202" s="300"/>
      <c r="BC202" s="300"/>
      <c r="BD202" s="300"/>
      <c r="BE202" s="300"/>
      <c r="BF202" s="300"/>
      <c r="BG202" s="300"/>
      <c r="BH202" s="300"/>
      <c r="BI202" s="300"/>
      <c r="BJ202" s="300"/>
      <c r="BK202" s="300"/>
      <c r="BL202" s="300"/>
      <c r="BM202" s="300"/>
      <c r="BN202" s="300"/>
      <c r="BO202" s="300"/>
      <c r="BP202" s="300"/>
      <c r="BQ202" s="300"/>
      <c r="BR202" s="300"/>
      <c r="BS202" s="300"/>
      <c r="BT202" s="300"/>
      <c r="BU202" s="300"/>
      <c r="BV202" s="300"/>
      <c r="BW202" s="300"/>
    </row>
    <row r="203" spans="2:75">
      <c r="B203" s="283"/>
      <c r="C203" s="283"/>
      <c r="D203" s="283"/>
      <c r="E203" s="283"/>
      <c r="AJ203" s="283"/>
      <c r="AK203" s="283"/>
      <c r="AL203" s="291"/>
      <c r="AM203" s="300"/>
      <c r="AN203" s="300"/>
      <c r="AO203" s="300"/>
      <c r="AP203" s="300"/>
      <c r="AQ203" s="300"/>
      <c r="AR203" s="300"/>
      <c r="AS203" s="300"/>
      <c r="AT203" s="300"/>
      <c r="AU203" s="300"/>
      <c r="AV203" s="300"/>
      <c r="AW203" s="300"/>
      <c r="AX203" s="300"/>
      <c r="AY203" s="300"/>
      <c r="AZ203" s="300"/>
      <c r="BA203" s="300"/>
      <c r="BB203" s="300"/>
      <c r="BC203" s="300"/>
      <c r="BD203" s="300"/>
      <c r="BE203" s="300"/>
      <c r="BF203" s="300"/>
      <c r="BG203" s="300"/>
      <c r="BH203" s="300"/>
      <c r="BI203" s="300"/>
      <c r="BJ203" s="300"/>
      <c r="BK203" s="300"/>
      <c r="BL203" s="300"/>
      <c r="BM203" s="300"/>
      <c r="BN203" s="300"/>
      <c r="BO203" s="300"/>
      <c r="BP203" s="300"/>
      <c r="BQ203" s="300"/>
      <c r="BR203" s="300"/>
      <c r="BS203" s="300"/>
      <c r="BT203" s="300"/>
      <c r="BU203" s="300"/>
      <c r="BV203" s="300"/>
      <c r="BW203" s="300"/>
    </row>
    <row r="204" spans="2:75">
      <c r="B204" s="283"/>
      <c r="C204" s="283"/>
      <c r="D204" s="283"/>
      <c r="E204" s="283"/>
      <c r="AJ204" s="283"/>
      <c r="AK204" s="283"/>
      <c r="AL204" s="291"/>
      <c r="AM204" s="300"/>
      <c r="AN204" s="300"/>
      <c r="AO204" s="300"/>
      <c r="AP204" s="300"/>
      <c r="AQ204" s="300"/>
      <c r="AR204" s="300"/>
      <c r="AS204" s="300"/>
      <c r="AT204" s="300"/>
      <c r="AU204" s="300"/>
      <c r="AV204" s="300"/>
      <c r="AW204" s="300"/>
      <c r="AX204" s="300"/>
      <c r="AY204" s="300"/>
      <c r="AZ204" s="300"/>
      <c r="BA204" s="300"/>
      <c r="BB204" s="300"/>
      <c r="BC204" s="300"/>
      <c r="BD204" s="300"/>
      <c r="BE204" s="300"/>
      <c r="BF204" s="300"/>
      <c r="BG204" s="300"/>
      <c r="BH204" s="300"/>
      <c r="BI204" s="300"/>
      <c r="BJ204" s="300"/>
      <c r="BK204" s="300"/>
      <c r="BL204" s="300"/>
      <c r="BM204" s="300"/>
      <c r="BN204" s="300"/>
      <c r="BO204" s="300"/>
      <c r="BP204" s="300"/>
      <c r="BQ204" s="300"/>
      <c r="BR204" s="300"/>
      <c r="BS204" s="300"/>
      <c r="BT204" s="300"/>
      <c r="BU204" s="300"/>
      <c r="BV204" s="300"/>
      <c r="BW204" s="300"/>
    </row>
    <row r="205" spans="2:75">
      <c r="B205" s="283"/>
      <c r="C205" s="283"/>
      <c r="D205" s="283"/>
      <c r="E205" s="283"/>
      <c r="AJ205" s="283"/>
      <c r="AK205" s="283"/>
      <c r="AL205" s="291"/>
      <c r="AM205" s="300"/>
      <c r="AN205" s="300"/>
      <c r="AO205" s="300"/>
      <c r="AP205" s="300"/>
      <c r="AQ205" s="300"/>
      <c r="AR205" s="300"/>
      <c r="AS205" s="300"/>
      <c r="AT205" s="300"/>
      <c r="AU205" s="300"/>
      <c r="AV205" s="300"/>
      <c r="AW205" s="300"/>
      <c r="AX205" s="300"/>
      <c r="AY205" s="300"/>
      <c r="AZ205" s="300"/>
      <c r="BA205" s="300"/>
      <c r="BB205" s="300"/>
      <c r="BC205" s="300"/>
      <c r="BD205" s="300"/>
      <c r="BE205" s="300"/>
      <c r="BF205" s="300"/>
      <c r="BG205" s="300"/>
      <c r="BH205" s="300"/>
      <c r="BI205" s="300"/>
      <c r="BJ205" s="300"/>
      <c r="BK205" s="300"/>
      <c r="BL205" s="300"/>
      <c r="BM205" s="300"/>
      <c r="BN205" s="300"/>
      <c r="BO205" s="300"/>
      <c r="BP205" s="300"/>
      <c r="BQ205" s="300"/>
      <c r="BR205" s="300"/>
      <c r="BS205" s="300"/>
      <c r="BT205" s="300"/>
      <c r="BU205" s="300"/>
      <c r="BV205" s="300"/>
      <c r="BW205" s="300"/>
    </row>
    <row r="206" spans="2:75">
      <c r="B206" s="283"/>
      <c r="C206" s="283"/>
      <c r="D206" s="283"/>
      <c r="E206" s="283"/>
      <c r="AJ206" s="283"/>
      <c r="AK206" s="283"/>
      <c r="AL206" s="291"/>
      <c r="AM206" s="300"/>
      <c r="AN206" s="300"/>
      <c r="AO206" s="300"/>
      <c r="AP206" s="300"/>
      <c r="AQ206" s="300"/>
      <c r="AR206" s="300"/>
      <c r="AS206" s="300"/>
      <c r="AT206" s="300"/>
      <c r="AU206" s="300"/>
      <c r="AV206" s="300"/>
      <c r="AW206" s="300"/>
      <c r="AX206" s="300"/>
      <c r="AY206" s="300"/>
      <c r="AZ206" s="300"/>
      <c r="BA206" s="300"/>
      <c r="BB206" s="300"/>
      <c r="BC206" s="300"/>
      <c r="BD206" s="300"/>
      <c r="BE206" s="300"/>
      <c r="BF206" s="300"/>
      <c r="BG206" s="300"/>
      <c r="BH206" s="300"/>
      <c r="BI206" s="300"/>
      <c r="BJ206" s="300"/>
      <c r="BK206" s="300"/>
      <c r="BL206" s="300"/>
      <c r="BM206" s="300"/>
      <c r="BN206" s="300"/>
      <c r="BO206" s="300"/>
      <c r="BP206" s="300"/>
      <c r="BQ206" s="300"/>
      <c r="BR206" s="300"/>
      <c r="BS206" s="300"/>
      <c r="BT206" s="300"/>
      <c r="BU206" s="300"/>
      <c r="BV206" s="300"/>
      <c r="BW206" s="300"/>
    </row>
    <row r="207" spans="2:75">
      <c r="B207" s="283"/>
      <c r="C207" s="283"/>
      <c r="D207" s="283"/>
      <c r="E207" s="283"/>
      <c r="AJ207" s="283"/>
      <c r="AK207" s="283"/>
      <c r="AL207" s="291"/>
      <c r="AM207" s="300"/>
      <c r="AN207" s="300"/>
      <c r="AO207" s="300"/>
      <c r="AP207" s="300"/>
      <c r="AQ207" s="300"/>
      <c r="AR207" s="300"/>
      <c r="AS207" s="300"/>
      <c r="AT207" s="300"/>
      <c r="AU207" s="300"/>
      <c r="AV207" s="300"/>
      <c r="AW207" s="300"/>
      <c r="AX207" s="300"/>
      <c r="AY207" s="300"/>
      <c r="AZ207" s="300"/>
      <c r="BA207" s="300"/>
      <c r="BB207" s="300"/>
      <c r="BC207" s="300"/>
      <c r="BD207" s="300"/>
      <c r="BE207" s="300"/>
      <c r="BF207" s="300"/>
      <c r="BG207" s="300"/>
      <c r="BH207" s="300"/>
      <c r="BI207" s="300"/>
      <c r="BJ207" s="300"/>
      <c r="BK207" s="300"/>
      <c r="BL207" s="300"/>
      <c r="BM207" s="300"/>
      <c r="BN207" s="300"/>
      <c r="BO207" s="300"/>
      <c r="BP207" s="300"/>
      <c r="BQ207" s="300"/>
      <c r="BR207" s="300"/>
      <c r="BS207" s="300"/>
      <c r="BT207" s="300"/>
      <c r="BU207" s="300"/>
      <c r="BV207" s="300"/>
      <c r="BW207" s="300"/>
    </row>
    <row r="208" spans="2:75">
      <c r="B208" s="283"/>
      <c r="C208" s="283"/>
      <c r="D208" s="283"/>
      <c r="E208" s="283"/>
      <c r="AJ208" s="283"/>
      <c r="AK208" s="283"/>
      <c r="AL208" s="291"/>
      <c r="AM208" s="300"/>
      <c r="AN208" s="300"/>
      <c r="AO208" s="300"/>
      <c r="AP208" s="300"/>
      <c r="AQ208" s="300"/>
      <c r="AR208" s="300"/>
      <c r="AS208" s="300"/>
      <c r="AT208" s="300"/>
      <c r="AU208" s="300"/>
      <c r="AV208" s="300"/>
      <c r="AW208" s="300"/>
      <c r="AX208" s="300"/>
      <c r="AY208" s="300"/>
      <c r="AZ208" s="300"/>
      <c r="BA208" s="300"/>
      <c r="BB208" s="300"/>
      <c r="BC208" s="300"/>
      <c r="BD208" s="300"/>
      <c r="BE208" s="300"/>
      <c r="BF208" s="300"/>
      <c r="BG208" s="300"/>
      <c r="BH208" s="300"/>
      <c r="BI208" s="300"/>
      <c r="BJ208" s="300"/>
      <c r="BK208" s="300"/>
      <c r="BL208" s="300"/>
      <c r="BM208" s="300"/>
      <c r="BN208" s="300"/>
      <c r="BO208" s="300"/>
      <c r="BP208" s="300"/>
      <c r="BQ208" s="300"/>
      <c r="BR208" s="300"/>
      <c r="BS208" s="300"/>
      <c r="BT208" s="300"/>
      <c r="BU208" s="300"/>
      <c r="BV208" s="300"/>
      <c r="BW208" s="300"/>
    </row>
    <row r="209" spans="2:75">
      <c r="B209" s="283"/>
      <c r="C209" s="283"/>
      <c r="D209" s="283"/>
      <c r="E209" s="283"/>
      <c r="AJ209" s="283"/>
      <c r="AK209" s="283"/>
      <c r="AL209" s="291"/>
      <c r="AM209" s="300"/>
      <c r="AN209" s="300"/>
      <c r="AO209" s="300"/>
      <c r="AP209" s="300"/>
      <c r="AQ209" s="300"/>
      <c r="AR209" s="300"/>
      <c r="AS209" s="300"/>
      <c r="AT209" s="300"/>
      <c r="AU209" s="300"/>
      <c r="AV209" s="300"/>
      <c r="AW209" s="300"/>
      <c r="AX209" s="300"/>
      <c r="AY209" s="300"/>
      <c r="AZ209" s="300"/>
      <c r="BA209" s="300"/>
      <c r="BB209" s="300"/>
      <c r="BC209" s="300"/>
      <c r="BD209" s="300"/>
      <c r="BE209" s="300"/>
      <c r="BF209" s="300"/>
      <c r="BG209" s="300"/>
      <c r="BH209" s="300"/>
      <c r="BI209" s="300"/>
      <c r="BJ209" s="300"/>
      <c r="BK209" s="300"/>
      <c r="BL209" s="300"/>
      <c r="BM209" s="300"/>
      <c r="BN209" s="300"/>
      <c r="BO209" s="300"/>
      <c r="BP209" s="300"/>
      <c r="BQ209" s="300"/>
      <c r="BR209" s="300"/>
      <c r="BS209" s="300"/>
      <c r="BT209" s="300"/>
      <c r="BU209" s="300"/>
      <c r="BV209" s="300"/>
      <c r="BW209" s="300"/>
    </row>
    <row r="210" spans="2:75">
      <c r="B210" s="283"/>
      <c r="C210" s="283"/>
      <c r="D210" s="283"/>
      <c r="E210" s="283"/>
      <c r="AJ210" s="283"/>
      <c r="AK210" s="283"/>
      <c r="AL210" s="291"/>
      <c r="AM210" s="300"/>
      <c r="AN210" s="300"/>
      <c r="AO210" s="300"/>
      <c r="AP210" s="300"/>
      <c r="AQ210" s="300"/>
      <c r="AR210" s="300"/>
      <c r="AS210" s="300"/>
      <c r="AT210" s="300"/>
      <c r="AU210" s="300"/>
      <c r="AV210" s="300"/>
      <c r="AW210" s="300"/>
      <c r="AX210" s="300"/>
      <c r="AY210" s="300"/>
      <c r="AZ210" s="300"/>
      <c r="BA210" s="300"/>
      <c r="BB210" s="300"/>
      <c r="BC210" s="300"/>
      <c r="BD210" s="300"/>
      <c r="BE210" s="300"/>
      <c r="BF210" s="300"/>
      <c r="BG210" s="300"/>
      <c r="BH210" s="300"/>
      <c r="BI210" s="300"/>
      <c r="BJ210" s="300"/>
      <c r="BK210" s="300"/>
      <c r="BL210" s="300"/>
      <c r="BM210" s="300"/>
      <c r="BN210" s="300"/>
      <c r="BO210" s="300"/>
      <c r="BP210" s="300"/>
      <c r="BQ210" s="300"/>
      <c r="BR210" s="300"/>
      <c r="BS210" s="300"/>
      <c r="BT210" s="300"/>
      <c r="BU210" s="300"/>
      <c r="BV210" s="300"/>
      <c r="BW210" s="300"/>
    </row>
    <row r="211" spans="2:75">
      <c r="B211" s="283"/>
      <c r="C211" s="283"/>
      <c r="D211" s="283"/>
      <c r="E211" s="283"/>
      <c r="AJ211" s="283"/>
      <c r="AK211" s="283"/>
      <c r="AL211" s="291"/>
      <c r="AM211" s="300"/>
      <c r="AN211" s="300"/>
      <c r="AO211" s="300"/>
      <c r="AP211" s="300"/>
      <c r="AQ211" s="300"/>
      <c r="AR211" s="300"/>
      <c r="AS211" s="300"/>
      <c r="AT211" s="300"/>
      <c r="AU211" s="300"/>
      <c r="AV211" s="300"/>
      <c r="AW211" s="300"/>
      <c r="AX211" s="300"/>
      <c r="AY211" s="300"/>
      <c r="AZ211" s="300"/>
      <c r="BA211" s="300"/>
      <c r="BB211" s="300"/>
      <c r="BC211" s="300"/>
      <c r="BD211" s="300"/>
      <c r="BE211" s="300"/>
      <c r="BF211" s="300"/>
      <c r="BG211" s="300"/>
      <c r="BH211" s="300"/>
      <c r="BI211" s="300"/>
      <c r="BJ211" s="300"/>
      <c r="BK211" s="300"/>
      <c r="BL211" s="300"/>
      <c r="BM211" s="300"/>
      <c r="BN211" s="300"/>
      <c r="BO211" s="300"/>
      <c r="BP211" s="300"/>
      <c r="BQ211" s="300"/>
      <c r="BR211" s="300"/>
      <c r="BS211" s="300"/>
      <c r="BT211" s="300"/>
      <c r="BU211" s="300"/>
      <c r="BV211" s="300"/>
      <c r="BW211" s="300"/>
    </row>
    <row r="212" spans="2:75">
      <c r="B212" s="283"/>
      <c r="C212" s="283"/>
      <c r="D212" s="283"/>
      <c r="E212" s="283"/>
      <c r="AJ212" s="283"/>
      <c r="AK212" s="283"/>
      <c r="AL212" s="291"/>
      <c r="AM212" s="300"/>
      <c r="AN212" s="300"/>
      <c r="AO212" s="300"/>
      <c r="AP212" s="300"/>
      <c r="AQ212" s="300"/>
      <c r="AR212" s="300"/>
      <c r="AS212" s="300"/>
      <c r="AT212" s="300"/>
      <c r="AU212" s="300"/>
      <c r="AV212" s="300"/>
      <c r="AW212" s="300"/>
      <c r="AX212" s="300"/>
      <c r="AY212" s="300"/>
      <c r="AZ212" s="300"/>
      <c r="BA212" s="300"/>
      <c r="BB212" s="300"/>
      <c r="BC212" s="300"/>
      <c r="BD212" s="300"/>
      <c r="BE212" s="300"/>
      <c r="BF212" s="300"/>
      <c r="BG212" s="300"/>
      <c r="BH212" s="300"/>
      <c r="BI212" s="300"/>
      <c r="BJ212" s="300"/>
      <c r="BK212" s="300"/>
      <c r="BL212" s="300"/>
      <c r="BM212" s="300"/>
      <c r="BN212" s="300"/>
      <c r="BO212" s="300"/>
      <c r="BP212" s="300"/>
      <c r="BQ212" s="300"/>
      <c r="BR212" s="300"/>
      <c r="BS212" s="300"/>
      <c r="BT212" s="300"/>
      <c r="BU212" s="300"/>
      <c r="BV212" s="300"/>
      <c r="BW212" s="300"/>
    </row>
    <row r="213" spans="2:75">
      <c r="B213" s="283"/>
      <c r="C213" s="283"/>
      <c r="D213" s="283"/>
      <c r="E213" s="283"/>
      <c r="AJ213" s="283"/>
      <c r="AK213" s="283"/>
      <c r="AL213" s="291"/>
      <c r="AM213" s="300"/>
      <c r="AN213" s="300"/>
      <c r="AO213" s="300"/>
      <c r="AP213" s="300"/>
      <c r="AQ213" s="300"/>
      <c r="AR213" s="300"/>
      <c r="AS213" s="300"/>
      <c r="AT213" s="300"/>
      <c r="AU213" s="300"/>
      <c r="AV213" s="300"/>
      <c r="AW213" s="300"/>
      <c r="AX213" s="300"/>
      <c r="AY213" s="300"/>
      <c r="AZ213" s="300"/>
      <c r="BA213" s="300"/>
      <c r="BB213" s="300"/>
      <c r="BC213" s="300"/>
      <c r="BD213" s="300"/>
      <c r="BE213" s="300"/>
      <c r="BF213" s="300"/>
      <c r="BG213" s="300"/>
      <c r="BH213" s="300"/>
      <c r="BI213" s="300"/>
      <c r="BJ213" s="300"/>
      <c r="BK213" s="300"/>
      <c r="BL213" s="300"/>
      <c r="BM213" s="300"/>
      <c r="BN213" s="300"/>
      <c r="BO213" s="300"/>
      <c r="BP213" s="300"/>
      <c r="BQ213" s="300"/>
      <c r="BR213" s="300"/>
      <c r="BS213" s="300"/>
      <c r="BT213" s="300"/>
      <c r="BU213" s="300"/>
      <c r="BV213" s="300"/>
      <c r="BW213" s="300"/>
    </row>
    <row r="214" spans="2:75">
      <c r="B214" s="283"/>
      <c r="C214" s="283"/>
      <c r="D214" s="283"/>
      <c r="E214" s="283"/>
      <c r="AJ214" s="283"/>
      <c r="AK214" s="283"/>
      <c r="AL214" s="291"/>
      <c r="AM214" s="300"/>
      <c r="AN214" s="300"/>
      <c r="AO214" s="300"/>
      <c r="AP214" s="300"/>
      <c r="AQ214" s="300"/>
      <c r="AR214" s="300"/>
      <c r="AS214" s="300"/>
      <c r="AT214" s="300"/>
      <c r="AU214" s="300"/>
      <c r="AV214" s="300"/>
      <c r="AW214" s="300"/>
      <c r="AX214" s="300"/>
      <c r="AY214" s="300"/>
      <c r="AZ214" s="300"/>
      <c r="BA214" s="300"/>
      <c r="BB214" s="300"/>
      <c r="BC214" s="300"/>
      <c r="BD214" s="300"/>
      <c r="BE214" s="300"/>
      <c r="BF214" s="300"/>
      <c r="BG214" s="300"/>
      <c r="BH214" s="300"/>
      <c r="BI214" s="300"/>
      <c r="BJ214" s="300"/>
      <c r="BK214" s="300"/>
      <c r="BL214" s="300"/>
      <c r="BM214" s="300"/>
      <c r="BN214" s="300"/>
      <c r="BO214" s="300"/>
      <c r="BP214" s="300"/>
      <c r="BQ214" s="300"/>
      <c r="BR214" s="300"/>
      <c r="BS214" s="300"/>
      <c r="BT214" s="300"/>
      <c r="BU214" s="300"/>
      <c r="BV214" s="300"/>
      <c r="BW214" s="300"/>
    </row>
    <row r="215" spans="2:75">
      <c r="B215" s="283"/>
      <c r="C215" s="283"/>
      <c r="D215" s="283"/>
      <c r="E215" s="283"/>
      <c r="AJ215" s="283"/>
      <c r="AK215" s="283"/>
      <c r="AL215" s="291"/>
      <c r="AM215" s="300"/>
      <c r="AN215" s="300"/>
      <c r="AO215" s="300"/>
      <c r="AP215" s="300"/>
      <c r="AQ215" s="300"/>
      <c r="AR215" s="300"/>
      <c r="AS215" s="300"/>
      <c r="AT215" s="300"/>
      <c r="AU215" s="300"/>
      <c r="AV215" s="300"/>
      <c r="AW215" s="300"/>
      <c r="AX215" s="300"/>
      <c r="AY215" s="300"/>
      <c r="AZ215" s="300"/>
      <c r="BA215" s="300"/>
      <c r="BB215" s="300"/>
      <c r="BC215" s="300"/>
      <c r="BD215" s="300"/>
      <c r="BE215" s="300"/>
      <c r="BF215" s="300"/>
      <c r="BG215" s="300"/>
      <c r="BH215" s="300"/>
      <c r="BI215" s="300"/>
      <c r="BJ215" s="300"/>
      <c r="BK215" s="300"/>
      <c r="BL215" s="300"/>
      <c r="BM215" s="300"/>
      <c r="BN215" s="300"/>
      <c r="BO215" s="300"/>
      <c r="BP215" s="300"/>
      <c r="BQ215" s="300"/>
      <c r="BR215" s="300"/>
      <c r="BS215" s="300"/>
      <c r="BT215" s="300"/>
      <c r="BU215" s="300"/>
      <c r="BV215" s="300"/>
      <c r="BW215" s="300"/>
    </row>
    <row r="216" spans="2:75">
      <c r="B216" s="283"/>
      <c r="C216" s="283"/>
      <c r="D216" s="283"/>
      <c r="E216" s="283"/>
      <c r="AJ216" s="283"/>
      <c r="AK216" s="283"/>
      <c r="AL216" s="291"/>
      <c r="AM216" s="300"/>
      <c r="AN216" s="300"/>
      <c r="AO216" s="300"/>
      <c r="AP216" s="300"/>
      <c r="AQ216" s="300"/>
      <c r="AR216" s="300"/>
      <c r="AS216" s="300"/>
      <c r="AT216" s="300"/>
      <c r="AU216" s="300"/>
      <c r="AV216" s="300"/>
      <c r="AW216" s="300"/>
      <c r="AX216" s="300"/>
      <c r="AY216" s="300"/>
      <c r="AZ216" s="300"/>
      <c r="BA216" s="300"/>
      <c r="BB216" s="300"/>
      <c r="BC216" s="300"/>
      <c r="BD216" s="300"/>
      <c r="BE216" s="300"/>
      <c r="BF216" s="300"/>
      <c r="BG216" s="300"/>
      <c r="BH216" s="300"/>
      <c r="BI216" s="300"/>
      <c r="BJ216" s="300"/>
      <c r="BK216" s="300"/>
      <c r="BL216" s="300"/>
      <c r="BM216" s="300"/>
      <c r="BN216" s="300"/>
      <c r="BO216" s="300"/>
      <c r="BP216" s="300"/>
      <c r="BQ216" s="300"/>
      <c r="BR216" s="300"/>
      <c r="BS216" s="300"/>
      <c r="BT216" s="300"/>
      <c r="BU216" s="300"/>
      <c r="BV216" s="300"/>
      <c r="BW216" s="300"/>
    </row>
    <row r="217" spans="2:75">
      <c r="B217" s="283"/>
      <c r="C217" s="283"/>
      <c r="D217" s="283"/>
      <c r="E217" s="283"/>
      <c r="AJ217" s="283"/>
      <c r="AK217" s="283"/>
      <c r="AL217" s="291"/>
      <c r="AM217" s="300"/>
      <c r="AN217" s="300"/>
      <c r="AO217" s="300"/>
      <c r="AP217" s="300"/>
      <c r="AQ217" s="300"/>
      <c r="AR217" s="300"/>
      <c r="AS217" s="300"/>
      <c r="AT217" s="300"/>
      <c r="AU217" s="300"/>
      <c r="AV217" s="300"/>
      <c r="AW217" s="300"/>
      <c r="AX217" s="300"/>
      <c r="AY217" s="300"/>
      <c r="AZ217" s="300"/>
      <c r="BA217" s="300"/>
      <c r="BB217" s="300"/>
      <c r="BC217" s="300"/>
      <c r="BD217" s="300"/>
      <c r="BE217" s="300"/>
      <c r="BF217" s="300"/>
      <c r="BG217" s="300"/>
      <c r="BH217" s="300"/>
      <c r="BI217" s="300"/>
      <c r="BJ217" s="300"/>
      <c r="BK217" s="300"/>
      <c r="BL217" s="300"/>
      <c r="BM217" s="300"/>
      <c r="BN217" s="300"/>
      <c r="BO217" s="300"/>
      <c r="BP217" s="300"/>
      <c r="BQ217" s="300"/>
      <c r="BR217" s="300"/>
      <c r="BS217" s="300"/>
      <c r="BT217" s="300"/>
      <c r="BU217" s="300"/>
      <c r="BV217" s="300"/>
      <c r="BW217" s="300"/>
    </row>
    <row r="218" spans="2:75">
      <c r="B218" s="283"/>
      <c r="C218" s="283"/>
      <c r="D218" s="283"/>
      <c r="E218" s="283"/>
      <c r="AJ218" s="283"/>
      <c r="AK218" s="283"/>
      <c r="AL218" s="291"/>
      <c r="AM218" s="300"/>
      <c r="AN218" s="300"/>
      <c r="AO218" s="300"/>
      <c r="AP218" s="300"/>
      <c r="AQ218" s="300"/>
      <c r="AR218" s="300"/>
      <c r="AS218" s="300"/>
      <c r="AT218" s="300"/>
      <c r="AU218" s="300"/>
      <c r="AV218" s="300"/>
      <c r="AW218" s="300"/>
      <c r="AX218" s="300"/>
      <c r="AY218" s="300"/>
      <c r="AZ218" s="300"/>
      <c r="BA218" s="300"/>
      <c r="BB218" s="300"/>
      <c r="BC218" s="300"/>
      <c r="BD218" s="300"/>
      <c r="BE218" s="300"/>
      <c r="BF218" s="300"/>
      <c r="BG218" s="300"/>
      <c r="BH218" s="300"/>
      <c r="BI218" s="300"/>
      <c r="BJ218" s="300"/>
      <c r="BK218" s="300"/>
      <c r="BL218" s="300"/>
      <c r="BM218" s="300"/>
      <c r="BN218" s="300"/>
      <c r="BO218" s="300"/>
      <c r="BP218" s="300"/>
      <c r="BQ218" s="300"/>
      <c r="BR218" s="300"/>
      <c r="BS218" s="300"/>
      <c r="BT218" s="300"/>
      <c r="BU218" s="300"/>
      <c r="BV218" s="300"/>
      <c r="BW218" s="300"/>
    </row>
    <row r="219" spans="2:75">
      <c r="B219" s="283"/>
      <c r="C219" s="283"/>
      <c r="D219" s="283"/>
      <c r="E219" s="283"/>
      <c r="AJ219" s="283"/>
      <c r="AK219" s="283"/>
      <c r="AL219" s="291"/>
      <c r="AM219" s="300"/>
      <c r="AN219" s="300"/>
      <c r="AO219" s="300"/>
      <c r="AP219" s="300"/>
      <c r="AQ219" s="300"/>
      <c r="AR219" s="300"/>
      <c r="AS219" s="300"/>
      <c r="AT219" s="300"/>
      <c r="AU219" s="300"/>
      <c r="AV219" s="300"/>
      <c r="AW219" s="300"/>
      <c r="AX219" s="300"/>
      <c r="AY219" s="300"/>
      <c r="AZ219" s="300"/>
      <c r="BA219" s="300"/>
      <c r="BB219" s="300"/>
      <c r="BC219" s="300"/>
      <c r="BD219" s="300"/>
      <c r="BE219" s="300"/>
      <c r="BF219" s="300"/>
      <c r="BG219" s="300"/>
      <c r="BH219" s="300"/>
      <c r="BI219" s="300"/>
      <c r="BJ219" s="300"/>
      <c r="BK219" s="300"/>
      <c r="BL219" s="300"/>
      <c r="BM219" s="300"/>
      <c r="BN219" s="300"/>
      <c r="BO219" s="300"/>
      <c r="BP219" s="300"/>
      <c r="BQ219" s="300"/>
      <c r="BR219" s="300"/>
      <c r="BS219" s="300"/>
      <c r="BT219" s="300"/>
      <c r="BU219" s="300"/>
      <c r="BV219" s="300"/>
      <c r="BW219" s="300"/>
    </row>
    <row r="220" spans="2:75">
      <c r="B220" s="283"/>
      <c r="C220" s="283"/>
      <c r="D220" s="283"/>
      <c r="E220" s="283"/>
      <c r="AJ220" s="283"/>
      <c r="AK220" s="283"/>
      <c r="AL220" s="291"/>
      <c r="AM220" s="300"/>
      <c r="AN220" s="300"/>
      <c r="AO220" s="300"/>
      <c r="AP220" s="300"/>
      <c r="AQ220" s="300"/>
      <c r="AR220" s="300"/>
      <c r="AS220" s="300"/>
      <c r="AT220" s="300"/>
      <c r="AU220" s="300"/>
      <c r="AV220" s="300"/>
      <c r="AW220" s="300"/>
      <c r="AX220" s="300"/>
      <c r="AY220" s="300"/>
      <c r="AZ220" s="300"/>
      <c r="BA220" s="300"/>
      <c r="BB220" s="300"/>
      <c r="BC220" s="300"/>
      <c r="BD220" s="300"/>
      <c r="BE220" s="300"/>
      <c r="BF220" s="300"/>
      <c r="BG220" s="300"/>
      <c r="BH220" s="300"/>
      <c r="BI220" s="300"/>
      <c r="BJ220" s="300"/>
      <c r="BK220" s="300"/>
      <c r="BL220" s="300"/>
      <c r="BM220" s="300"/>
      <c r="BN220" s="300"/>
      <c r="BO220" s="300"/>
      <c r="BP220" s="300"/>
      <c r="BQ220" s="300"/>
      <c r="BR220" s="300"/>
      <c r="BS220" s="300"/>
      <c r="BT220" s="300"/>
      <c r="BU220" s="300"/>
      <c r="BV220" s="300"/>
      <c r="BW220" s="300"/>
    </row>
    <row r="221" spans="2:75">
      <c r="B221" s="283"/>
      <c r="C221" s="283"/>
      <c r="D221" s="283"/>
      <c r="E221" s="283"/>
      <c r="AJ221" s="283"/>
      <c r="AK221" s="283"/>
      <c r="AL221" s="291"/>
      <c r="AM221" s="300"/>
      <c r="AN221" s="300"/>
      <c r="AO221" s="300"/>
      <c r="AP221" s="300"/>
      <c r="AQ221" s="300"/>
      <c r="AR221" s="300"/>
      <c r="AS221" s="300"/>
      <c r="AT221" s="300"/>
      <c r="AU221" s="300"/>
      <c r="AV221" s="300"/>
      <c r="AW221" s="300"/>
      <c r="AX221" s="300"/>
      <c r="AY221" s="300"/>
      <c r="AZ221" s="300"/>
      <c r="BA221" s="300"/>
      <c r="BB221" s="300"/>
      <c r="BC221" s="300"/>
      <c r="BD221" s="300"/>
      <c r="BE221" s="300"/>
      <c r="BF221" s="300"/>
      <c r="BG221" s="300"/>
      <c r="BH221" s="300"/>
      <c r="BI221" s="300"/>
      <c r="BJ221" s="300"/>
      <c r="BK221" s="300"/>
      <c r="BL221" s="300"/>
      <c r="BM221" s="300"/>
      <c r="BN221" s="300"/>
      <c r="BO221" s="300"/>
      <c r="BP221" s="300"/>
      <c r="BQ221" s="300"/>
      <c r="BR221" s="300"/>
      <c r="BS221" s="300"/>
      <c r="BT221" s="300"/>
      <c r="BU221" s="300"/>
      <c r="BV221" s="300"/>
      <c r="BW221" s="300"/>
    </row>
    <row r="222" spans="2:75">
      <c r="B222" s="283"/>
      <c r="C222" s="283"/>
      <c r="D222" s="283"/>
      <c r="E222" s="283"/>
      <c r="AJ222" s="283"/>
      <c r="AK222" s="283"/>
      <c r="AL222" s="291"/>
      <c r="AM222" s="300"/>
      <c r="AN222" s="300"/>
      <c r="AO222" s="300"/>
      <c r="AP222" s="300"/>
      <c r="AQ222" s="300"/>
      <c r="AR222" s="300"/>
      <c r="AS222" s="300"/>
      <c r="AT222" s="300"/>
      <c r="AU222" s="300"/>
      <c r="AV222" s="300"/>
      <c r="AW222" s="300"/>
      <c r="AX222" s="300"/>
      <c r="AY222" s="300"/>
      <c r="AZ222" s="300"/>
      <c r="BA222" s="300"/>
      <c r="BB222" s="300"/>
      <c r="BC222" s="300"/>
      <c r="BD222" s="300"/>
      <c r="BE222" s="300"/>
      <c r="BF222" s="300"/>
      <c r="BG222" s="300"/>
      <c r="BH222" s="300"/>
      <c r="BI222" s="300"/>
      <c r="BJ222" s="300"/>
      <c r="BK222" s="300"/>
      <c r="BL222" s="300"/>
      <c r="BM222" s="300"/>
      <c r="BN222" s="300"/>
      <c r="BO222" s="300"/>
      <c r="BP222" s="300"/>
      <c r="BQ222" s="300"/>
      <c r="BR222" s="300"/>
      <c r="BS222" s="300"/>
      <c r="BT222" s="300"/>
      <c r="BU222" s="300"/>
      <c r="BV222" s="300"/>
      <c r="BW222" s="300"/>
    </row>
    <row r="223" spans="2:75">
      <c r="B223" s="283"/>
      <c r="C223" s="283"/>
      <c r="D223" s="283"/>
      <c r="E223" s="283"/>
      <c r="AJ223" s="283"/>
      <c r="AK223" s="283"/>
      <c r="AL223" s="291"/>
      <c r="AM223" s="300"/>
      <c r="AN223" s="300"/>
      <c r="AO223" s="300"/>
      <c r="AP223" s="300"/>
      <c r="AQ223" s="300"/>
      <c r="AR223" s="300"/>
      <c r="AS223" s="300"/>
      <c r="AT223" s="300"/>
      <c r="AU223" s="300"/>
      <c r="AV223" s="300"/>
      <c r="AW223" s="300"/>
      <c r="AX223" s="300"/>
      <c r="AY223" s="300"/>
      <c r="AZ223" s="300"/>
      <c r="BA223" s="300"/>
      <c r="BB223" s="300"/>
      <c r="BC223" s="300"/>
      <c r="BD223" s="300"/>
      <c r="BE223" s="300"/>
      <c r="BF223" s="300"/>
      <c r="BG223" s="300"/>
      <c r="BH223" s="300"/>
      <c r="BI223" s="300"/>
      <c r="BJ223" s="300"/>
      <c r="BK223" s="300"/>
      <c r="BL223" s="300"/>
      <c r="BM223" s="300"/>
      <c r="BN223" s="300"/>
      <c r="BO223" s="300"/>
      <c r="BP223" s="300"/>
      <c r="BQ223" s="300"/>
      <c r="BR223" s="300"/>
      <c r="BS223" s="300"/>
      <c r="BT223" s="300"/>
      <c r="BU223" s="300"/>
      <c r="BV223" s="300"/>
      <c r="BW223" s="300"/>
    </row>
    <row r="224" spans="2:75">
      <c r="B224" s="283"/>
      <c r="C224" s="283"/>
      <c r="D224" s="283"/>
      <c r="E224" s="283"/>
      <c r="AJ224" s="283"/>
      <c r="AK224" s="283"/>
      <c r="AL224" s="291"/>
      <c r="AM224" s="300"/>
      <c r="AN224" s="300"/>
      <c r="AO224" s="300"/>
      <c r="AP224" s="300"/>
      <c r="AQ224" s="300"/>
      <c r="AR224" s="300"/>
      <c r="AS224" s="300"/>
      <c r="AT224" s="300"/>
      <c r="AU224" s="300"/>
      <c r="AV224" s="300"/>
      <c r="AW224" s="300"/>
      <c r="AX224" s="300"/>
      <c r="AY224" s="300"/>
      <c r="AZ224" s="300"/>
      <c r="BA224" s="300"/>
      <c r="BB224" s="300"/>
      <c r="BC224" s="300"/>
      <c r="BD224" s="300"/>
      <c r="BE224" s="300"/>
      <c r="BF224" s="300"/>
      <c r="BG224" s="300"/>
      <c r="BH224" s="300"/>
      <c r="BI224" s="300"/>
      <c r="BJ224" s="300"/>
      <c r="BK224" s="300"/>
      <c r="BL224" s="300"/>
      <c r="BM224" s="300"/>
      <c r="BN224" s="300"/>
      <c r="BO224" s="300"/>
      <c r="BP224" s="300"/>
      <c r="BQ224" s="300"/>
      <c r="BR224" s="300"/>
      <c r="BS224" s="300"/>
      <c r="BT224" s="300"/>
      <c r="BU224" s="300"/>
      <c r="BV224" s="300"/>
      <c r="BW224" s="300"/>
    </row>
    <row r="225" spans="2:75">
      <c r="B225" s="283"/>
      <c r="C225" s="283"/>
      <c r="D225" s="283"/>
      <c r="E225" s="283"/>
      <c r="AJ225" s="283"/>
      <c r="AK225" s="283"/>
      <c r="AL225" s="291"/>
      <c r="AM225" s="300"/>
      <c r="AN225" s="300"/>
      <c r="AO225" s="300"/>
      <c r="AP225" s="300"/>
      <c r="AQ225" s="300"/>
      <c r="AR225" s="300"/>
      <c r="AS225" s="300"/>
      <c r="AT225" s="300"/>
      <c r="AU225" s="300"/>
      <c r="AV225" s="300"/>
      <c r="AW225" s="300"/>
      <c r="AX225" s="300"/>
      <c r="AY225" s="300"/>
      <c r="AZ225" s="300"/>
      <c r="BA225" s="300"/>
      <c r="BB225" s="300"/>
      <c r="BC225" s="300"/>
      <c r="BD225" s="300"/>
      <c r="BE225" s="300"/>
      <c r="BF225" s="300"/>
      <c r="BG225" s="300"/>
      <c r="BH225" s="300"/>
      <c r="BI225" s="300"/>
      <c r="BJ225" s="300"/>
      <c r="BK225" s="300"/>
      <c r="BL225" s="300"/>
      <c r="BM225" s="300"/>
      <c r="BN225" s="300"/>
      <c r="BO225" s="300"/>
      <c r="BP225" s="300"/>
      <c r="BQ225" s="300"/>
      <c r="BR225" s="300"/>
      <c r="BS225" s="300"/>
      <c r="BT225" s="300"/>
      <c r="BU225" s="300"/>
      <c r="BV225" s="300"/>
      <c r="BW225" s="300"/>
    </row>
    <row r="226" spans="2:75">
      <c r="B226" s="283"/>
      <c r="C226" s="283"/>
      <c r="D226" s="283"/>
      <c r="E226" s="283"/>
      <c r="AJ226" s="283"/>
      <c r="AK226" s="283"/>
      <c r="AL226" s="291"/>
      <c r="AM226" s="300"/>
      <c r="AN226" s="300"/>
      <c r="AO226" s="300"/>
      <c r="AP226" s="300"/>
      <c r="AQ226" s="300"/>
      <c r="AR226" s="300"/>
      <c r="AS226" s="300"/>
      <c r="AT226" s="300"/>
      <c r="AU226" s="300"/>
      <c r="AV226" s="300"/>
      <c r="AW226" s="300"/>
      <c r="AX226" s="300"/>
      <c r="AY226" s="300"/>
      <c r="AZ226" s="300"/>
      <c r="BA226" s="300"/>
      <c r="BB226" s="300"/>
      <c r="BC226" s="300"/>
      <c r="BD226" s="300"/>
      <c r="BE226" s="300"/>
      <c r="BF226" s="300"/>
      <c r="BG226" s="300"/>
      <c r="BH226" s="300"/>
      <c r="BI226" s="300"/>
      <c r="BJ226" s="300"/>
      <c r="BK226" s="300"/>
      <c r="BL226" s="300"/>
      <c r="BM226" s="300"/>
      <c r="BN226" s="300"/>
      <c r="BO226" s="300"/>
      <c r="BP226" s="300"/>
      <c r="BQ226" s="300"/>
      <c r="BR226" s="300"/>
      <c r="BS226" s="300"/>
      <c r="BT226" s="300"/>
      <c r="BU226" s="300"/>
      <c r="BV226" s="300"/>
      <c r="BW226" s="300"/>
    </row>
    <row r="227" spans="2:75">
      <c r="B227" s="283"/>
      <c r="C227" s="283"/>
      <c r="D227" s="283"/>
      <c r="E227" s="283"/>
      <c r="AJ227" s="283"/>
      <c r="AK227" s="283"/>
      <c r="AL227" s="291"/>
      <c r="AM227" s="300"/>
      <c r="AN227" s="300"/>
      <c r="AO227" s="300"/>
      <c r="AP227" s="300"/>
      <c r="AQ227" s="300"/>
      <c r="AR227" s="300"/>
      <c r="AS227" s="300"/>
      <c r="AT227" s="300"/>
      <c r="AU227" s="300"/>
      <c r="AV227" s="300"/>
      <c r="AW227" s="300"/>
      <c r="AX227" s="300"/>
      <c r="AY227" s="300"/>
      <c r="AZ227" s="300"/>
      <c r="BA227" s="300"/>
      <c r="BB227" s="300"/>
      <c r="BC227" s="300"/>
      <c r="BD227" s="300"/>
      <c r="BE227" s="300"/>
      <c r="BF227" s="300"/>
      <c r="BG227" s="300"/>
      <c r="BH227" s="300"/>
      <c r="BI227" s="300"/>
      <c r="BJ227" s="300"/>
      <c r="BK227" s="300"/>
      <c r="BL227" s="300"/>
      <c r="BM227" s="300"/>
      <c r="BN227" s="300"/>
      <c r="BO227" s="300"/>
      <c r="BP227" s="300"/>
      <c r="BQ227" s="300"/>
      <c r="BR227" s="300"/>
      <c r="BS227" s="300"/>
      <c r="BT227" s="300"/>
      <c r="BU227" s="300"/>
      <c r="BV227" s="300"/>
      <c r="BW227" s="300"/>
    </row>
    <row r="228" spans="2:75">
      <c r="B228" s="283"/>
      <c r="C228" s="283"/>
      <c r="D228" s="283"/>
      <c r="E228" s="283"/>
      <c r="AJ228" s="283"/>
      <c r="AK228" s="283"/>
      <c r="AL228" s="291"/>
      <c r="AM228" s="300"/>
      <c r="AN228" s="300"/>
      <c r="AO228" s="300"/>
      <c r="AP228" s="300"/>
      <c r="AQ228" s="300"/>
      <c r="AR228" s="300"/>
      <c r="AS228" s="300"/>
      <c r="AT228" s="300"/>
      <c r="AU228" s="300"/>
      <c r="AV228" s="300"/>
      <c r="AW228" s="300"/>
      <c r="AX228" s="300"/>
      <c r="AY228" s="300"/>
      <c r="AZ228" s="300"/>
      <c r="BA228" s="300"/>
      <c r="BB228" s="300"/>
      <c r="BC228" s="300"/>
      <c r="BD228" s="300"/>
      <c r="BE228" s="300"/>
      <c r="BF228" s="300"/>
      <c r="BG228" s="300"/>
      <c r="BH228" s="300"/>
      <c r="BI228" s="300"/>
      <c r="BJ228" s="300"/>
      <c r="BK228" s="300"/>
      <c r="BL228" s="300"/>
      <c r="BM228" s="300"/>
      <c r="BN228" s="300"/>
      <c r="BO228" s="300"/>
      <c r="BP228" s="300"/>
      <c r="BQ228" s="300"/>
      <c r="BR228" s="300"/>
      <c r="BS228" s="300"/>
      <c r="BT228" s="300"/>
      <c r="BU228" s="300"/>
      <c r="BV228" s="300"/>
      <c r="BW228" s="300"/>
    </row>
    <row r="229" spans="2:75">
      <c r="B229" s="283"/>
      <c r="C229" s="283"/>
      <c r="D229" s="283"/>
      <c r="E229" s="283"/>
      <c r="AJ229" s="283"/>
      <c r="AK229" s="283"/>
      <c r="AL229" s="291"/>
      <c r="AM229" s="300"/>
      <c r="AN229" s="300"/>
      <c r="AO229" s="300"/>
      <c r="AP229" s="300"/>
      <c r="AQ229" s="300"/>
      <c r="AR229" s="300"/>
      <c r="AS229" s="300"/>
      <c r="AT229" s="300"/>
      <c r="AU229" s="300"/>
      <c r="AV229" s="300"/>
      <c r="AW229" s="300"/>
      <c r="AX229" s="300"/>
      <c r="AY229" s="300"/>
      <c r="AZ229" s="300"/>
      <c r="BA229" s="300"/>
      <c r="BB229" s="300"/>
      <c r="BC229" s="300"/>
      <c r="BD229" s="300"/>
      <c r="BE229" s="300"/>
      <c r="BF229" s="300"/>
      <c r="BG229" s="300"/>
      <c r="BH229" s="300"/>
      <c r="BI229" s="300"/>
      <c r="BJ229" s="300"/>
      <c r="BK229" s="300"/>
      <c r="BL229" s="300"/>
      <c r="BM229" s="300"/>
      <c r="BN229" s="300"/>
      <c r="BO229" s="300"/>
      <c r="BP229" s="300"/>
      <c r="BQ229" s="300"/>
      <c r="BR229" s="300"/>
      <c r="BS229" s="300"/>
      <c r="BT229" s="300"/>
      <c r="BU229" s="300"/>
      <c r="BV229" s="300"/>
      <c r="BW229" s="300"/>
    </row>
    <row r="230" spans="2:75">
      <c r="B230" s="283"/>
      <c r="C230" s="283"/>
      <c r="D230" s="283"/>
      <c r="E230" s="283"/>
      <c r="AJ230" s="283"/>
      <c r="AK230" s="283"/>
      <c r="AL230" s="291"/>
      <c r="AM230" s="300"/>
      <c r="AN230" s="300"/>
      <c r="AO230" s="300"/>
      <c r="AP230" s="300"/>
      <c r="AQ230" s="300"/>
      <c r="AR230" s="300"/>
      <c r="AS230" s="300"/>
      <c r="AT230" s="300"/>
      <c r="AU230" s="300"/>
      <c r="AV230" s="300"/>
      <c r="AW230" s="300"/>
      <c r="AX230" s="300"/>
      <c r="AY230" s="300"/>
      <c r="AZ230" s="300"/>
      <c r="BA230" s="300"/>
      <c r="BB230" s="300"/>
      <c r="BC230" s="300"/>
      <c r="BD230" s="300"/>
      <c r="BE230" s="300"/>
      <c r="BF230" s="300"/>
      <c r="BG230" s="300"/>
      <c r="BH230" s="300"/>
      <c r="BI230" s="300"/>
      <c r="BJ230" s="300"/>
      <c r="BK230" s="300"/>
      <c r="BL230" s="300"/>
      <c r="BM230" s="300"/>
      <c r="BN230" s="300"/>
      <c r="BO230" s="300"/>
      <c r="BP230" s="300"/>
      <c r="BQ230" s="300"/>
      <c r="BR230" s="300"/>
      <c r="BS230" s="300"/>
      <c r="BT230" s="300"/>
      <c r="BU230" s="300"/>
      <c r="BV230" s="300"/>
      <c r="BW230" s="300"/>
    </row>
    <row r="231" spans="2:75">
      <c r="B231" s="283"/>
      <c r="C231" s="283"/>
      <c r="D231" s="283"/>
      <c r="E231" s="283"/>
      <c r="AJ231" s="283"/>
      <c r="AK231" s="283"/>
      <c r="AL231" s="291"/>
      <c r="AM231" s="300"/>
      <c r="AN231" s="300"/>
      <c r="AO231" s="300"/>
      <c r="AP231" s="300"/>
      <c r="AQ231" s="300"/>
      <c r="AR231" s="300"/>
      <c r="AS231" s="300"/>
      <c r="AT231" s="300"/>
      <c r="AU231" s="300"/>
      <c r="AV231" s="300"/>
      <c r="AW231" s="300"/>
      <c r="AX231" s="300"/>
      <c r="AY231" s="300"/>
      <c r="AZ231" s="300"/>
      <c r="BA231" s="300"/>
      <c r="BB231" s="300"/>
      <c r="BC231" s="300"/>
      <c r="BD231" s="300"/>
      <c r="BE231" s="300"/>
      <c r="BF231" s="300"/>
      <c r="BG231" s="300"/>
      <c r="BH231" s="300"/>
      <c r="BI231" s="300"/>
      <c r="BJ231" s="300"/>
      <c r="BK231" s="300"/>
      <c r="BL231" s="300"/>
      <c r="BM231" s="300"/>
      <c r="BN231" s="300"/>
      <c r="BO231" s="300"/>
      <c r="BP231" s="300"/>
      <c r="BQ231" s="300"/>
      <c r="BR231" s="300"/>
      <c r="BS231" s="300"/>
      <c r="BT231" s="300"/>
      <c r="BU231" s="300"/>
      <c r="BV231" s="300"/>
      <c r="BW231" s="300"/>
    </row>
    <row r="232" spans="2:75">
      <c r="B232" s="283"/>
      <c r="C232" s="283"/>
      <c r="D232" s="283"/>
      <c r="E232" s="283"/>
      <c r="AJ232" s="283"/>
      <c r="AK232" s="283"/>
      <c r="AL232" s="291"/>
      <c r="AM232" s="300"/>
      <c r="AN232" s="300"/>
      <c r="AO232" s="300"/>
      <c r="AP232" s="300"/>
      <c r="AQ232" s="300"/>
      <c r="AR232" s="300"/>
      <c r="AS232" s="300"/>
      <c r="AT232" s="300"/>
      <c r="AU232" s="300"/>
      <c r="AV232" s="300"/>
      <c r="AW232" s="300"/>
      <c r="AX232" s="300"/>
      <c r="AY232" s="300"/>
      <c r="AZ232" s="300"/>
      <c r="BA232" s="300"/>
      <c r="BB232" s="300"/>
      <c r="BC232" s="300"/>
      <c r="BD232" s="300"/>
      <c r="BE232" s="300"/>
      <c r="BF232" s="300"/>
      <c r="BG232" s="300"/>
      <c r="BH232" s="300"/>
      <c r="BI232" s="300"/>
      <c r="BJ232" s="300"/>
      <c r="BK232" s="300"/>
      <c r="BL232" s="300"/>
      <c r="BM232" s="300"/>
      <c r="BN232" s="300"/>
      <c r="BO232" s="300"/>
      <c r="BP232" s="300"/>
      <c r="BQ232" s="300"/>
      <c r="BR232" s="300"/>
      <c r="BS232" s="300"/>
      <c r="BT232" s="300"/>
      <c r="BU232" s="300"/>
      <c r="BV232" s="300"/>
      <c r="BW232" s="300"/>
    </row>
    <row r="233" spans="2:75">
      <c r="B233" s="283"/>
      <c r="C233" s="283"/>
      <c r="D233" s="283"/>
      <c r="E233" s="283"/>
      <c r="AJ233" s="283"/>
      <c r="AK233" s="283"/>
      <c r="AL233" s="291"/>
      <c r="AM233" s="300"/>
      <c r="AN233" s="300"/>
      <c r="AO233" s="300"/>
      <c r="AP233" s="300"/>
      <c r="AQ233" s="300"/>
      <c r="AR233" s="300"/>
      <c r="AS233" s="300"/>
      <c r="AT233" s="300"/>
      <c r="AU233" s="300"/>
      <c r="AV233" s="300"/>
      <c r="AW233" s="300"/>
      <c r="AX233" s="300"/>
      <c r="AY233" s="300"/>
      <c r="AZ233" s="300"/>
      <c r="BA233" s="300"/>
      <c r="BB233" s="300"/>
      <c r="BC233" s="300"/>
      <c r="BD233" s="300"/>
      <c r="BE233" s="300"/>
      <c r="BF233" s="300"/>
      <c r="BG233" s="300"/>
      <c r="BH233" s="300"/>
      <c r="BI233" s="300"/>
      <c r="BJ233" s="300"/>
      <c r="BK233" s="300"/>
      <c r="BL233" s="300"/>
      <c r="BM233" s="300"/>
      <c r="BN233" s="300"/>
      <c r="BO233" s="300"/>
      <c r="BP233" s="300"/>
      <c r="BQ233" s="300"/>
      <c r="BR233" s="300"/>
      <c r="BS233" s="300"/>
      <c r="BT233" s="300"/>
      <c r="BU233" s="300"/>
      <c r="BV233" s="300"/>
      <c r="BW233" s="300"/>
    </row>
    <row r="234" spans="2:75">
      <c r="B234" s="283"/>
      <c r="C234" s="283"/>
      <c r="D234" s="283"/>
      <c r="E234" s="283"/>
      <c r="AJ234" s="283"/>
      <c r="AK234" s="283"/>
      <c r="AL234" s="291"/>
      <c r="AM234" s="300"/>
      <c r="AN234" s="300"/>
      <c r="AO234" s="300"/>
      <c r="AP234" s="300"/>
      <c r="AQ234" s="300"/>
      <c r="AR234" s="300"/>
      <c r="AS234" s="300"/>
      <c r="AT234" s="300"/>
      <c r="AU234" s="300"/>
      <c r="AV234" s="300"/>
      <c r="AW234" s="300"/>
      <c r="AX234" s="300"/>
      <c r="AY234" s="300"/>
      <c r="AZ234" s="300"/>
      <c r="BA234" s="300"/>
      <c r="BB234" s="300"/>
      <c r="BC234" s="300"/>
      <c r="BD234" s="300"/>
      <c r="BE234" s="300"/>
      <c r="BF234" s="300"/>
      <c r="BG234" s="300"/>
      <c r="BH234" s="300"/>
      <c r="BI234" s="300"/>
      <c r="BJ234" s="300"/>
      <c r="BK234" s="300"/>
      <c r="BL234" s="300"/>
      <c r="BM234" s="300"/>
      <c r="BN234" s="300"/>
      <c r="BO234" s="300"/>
      <c r="BP234" s="300"/>
      <c r="BQ234" s="300"/>
      <c r="BR234" s="300"/>
      <c r="BS234" s="300"/>
      <c r="BT234" s="300"/>
      <c r="BU234" s="300"/>
      <c r="BV234" s="300"/>
      <c r="BW234" s="300"/>
    </row>
    <row r="235" spans="2:75">
      <c r="B235" s="283"/>
      <c r="C235" s="283"/>
      <c r="D235" s="283"/>
      <c r="E235" s="283"/>
      <c r="AJ235" s="283"/>
      <c r="AK235" s="283"/>
      <c r="AL235" s="291"/>
      <c r="AM235" s="300"/>
      <c r="AN235" s="300"/>
      <c r="AO235" s="300"/>
      <c r="AP235" s="300"/>
      <c r="AQ235" s="300"/>
      <c r="AR235" s="300"/>
      <c r="AS235" s="300"/>
      <c r="AT235" s="300"/>
      <c r="AU235" s="300"/>
      <c r="AV235" s="300"/>
      <c r="AW235" s="300"/>
      <c r="AX235" s="300"/>
      <c r="AY235" s="300"/>
      <c r="AZ235" s="300"/>
      <c r="BA235" s="300"/>
      <c r="BB235" s="300"/>
      <c r="BC235" s="300"/>
      <c r="BD235" s="300"/>
      <c r="BE235" s="300"/>
      <c r="BF235" s="300"/>
      <c r="BG235" s="300"/>
      <c r="BH235" s="300"/>
      <c r="BI235" s="300"/>
      <c r="BJ235" s="300"/>
      <c r="BK235" s="300"/>
      <c r="BL235" s="300"/>
      <c r="BM235" s="300"/>
      <c r="BN235" s="300"/>
      <c r="BO235" s="300"/>
      <c r="BP235" s="300"/>
      <c r="BQ235" s="300"/>
      <c r="BR235" s="300"/>
      <c r="BS235" s="300"/>
      <c r="BT235" s="300"/>
      <c r="BU235" s="300"/>
      <c r="BV235" s="300"/>
      <c r="BW235" s="300"/>
    </row>
    <row r="236" spans="2:75">
      <c r="B236" s="283"/>
      <c r="C236" s="283"/>
      <c r="D236" s="283"/>
      <c r="E236" s="283"/>
      <c r="AJ236" s="283"/>
      <c r="AK236" s="283"/>
      <c r="AL236" s="291"/>
      <c r="AM236" s="300"/>
      <c r="AN236" s="300"/>
      <c r="AO236" s="300"/>
      <c r="AP236" s="300"/>
      <c r="AQ236" s="300"/>
      <c r="AR236" s="300"/>
      <c r="AS236" s="300"/>
      <c r="AT236" s="300"/>
      <c r="AU236" s="300"/>
      <c r="AV236" s="300"/>
      <c r="AW236" s="300"/>
      <c r="AX236" s="300"/>
      <c r="AY236" s="300"/>
      <c r="AZ236" s="300"/>
      <c r="BA236" s="300"/>
      <c r="BB236" s="300"/>
      <c r="BC236" s="300"/>
      <c r="BD236" s="300"/>
      <c r="BE236" s="300"/>
      <c r="BF236" s="300"/>
      <c r="BG236" s="300"/>
      <c r="BH236" s="300"/>
      <c r="BI236" s="300"/>
      <c r="BJ236" s="300"/>
      <c r="BK236" s="300"/>
      <c r="BL236" s="300"/>
      <c r="BM236" s="300"/>
      <c r="BN236" s="300"/>
      <c r="BO236" s="300"/>
      <c r="BP236" s="300"/>
      <c r="BQ236" s="300"/>
      <c r="BR236" s="300"/>
      <c r="BS236" s="300"/>
      <c r="BT236" s="300"/>
      <c r="BU236" s="300"/>
      <c r="BV236" s="300"/>
      <c r="BW236" s="300"/>
    </row>
    <row r="237" spans="2:75">
      <c r="B237" s="283"/>
      <c r="C237" s="283"/>
      <c r="D237" s="283"/>
      <c r="E237" s="283"/>
      <c r="AJ237" s="283"/>
      <c r="AK237" s="283"/>
      <c r="AL237" s="291"/>
      <c r="AM237" s="300"/>
      <c r="AN237" s="300"/>
      <c r="AO237" s="300"/>
      <c r="AP237" s="300"/>
      <c r="AQ237" s="300"/>
      <c r="AR237" s="300"/>
      <c r="AS237" s="300"/>
      <c r="AT237" s="300"/>
      <c r="AU237" s="300"/>
      <c r="AV237" s="300"/>
      <c r="AW237" s="300"/>
      <c r="AX237" s="300"/>
      <c r="AY237" s="300"/>
      <c r="AZ237" s="300"/>
      <c r="BA237" s="300"/>
      <c r="BB237" s="300"/>
      <c r="BC237" s="300"/>
      <c r="BD237" s="300"/>
      <c r="BE237" s="300"/>
      <c r="BF237" s="300"/>
      <c r="BG237" s="300"/>
      <c r="BH237" s="300"/>
      <c r="BI237" s="300"/>
      <c r="BJ237" s="300"/>
      <c r="BK237" s="300"/>
      <c r="BL237" s="300"/>
      <c r="BM237" s="300"/>
      <c r="BN237" s="300"/>
      <c r="BO237" s="300"/>
      <c r="BP237" s="300"/>
      <c r="BQ237" s="300"/>
      <c r="BR237" s="300"/>
      <c r="BS237" s="300"/>
      <c r="BT237" s="300"/>
      <c r="BU237" s="300"/>
      <c r="BV237" s="300"/>
      <c r="BW237" s="300"/>
    </row>
    <row r="238" spans="2:75">
      <c r="B238" s="283"/>
      <c r="C238" s="283"/>
      <c r="D238" s="283"/>
      <c r="E238" s="283"/>
      <c r="AJ238" s="283"/>
      <c r="AK238" s="283"/>
      <c r="AL238" s="291"/>
      <c r="AM238" s="300"/>
      <c r="AN238" s="300"/>
      <c r="AO238" s="300"/>
      <c r="AP238" s="300"/>
      <c r="AQ238" s="300"/>
      <c r="AR238" s="300"/>
      <c r="AS238" s="300"/>
      <c r="AT238" s="300"/>
      <c r="AU238" s="300"/>
      <c r="AV238" s="300"/>
      <c r="AW238" s="300"/>
      <c r="AX238" s="300"/>
      <c r="AY238" s="300"/>
      <c r="AZ238" s="300"/>
      <c r="BA238" s="300"/>
      <c r="BB238" s="300"/>
      <c r="BC238" s="300"/>
      <c r="BD238" s="300"/>
      <c r="BE238" s="300"/>
      <c r="BF238" s="300"/>
      <c r="BG238" s="300"/>
      <c r="BH238" s="300"/>
      <c r="BI238" s="300"/>
      <c r="BJ238" s="300"/>
      <c r="BK238" s="300"/>
      <c r="BL238" s="300"/>
      <c r="BM238" s="300"/>
      <c r="BN238" s="300"/>
      <c r="BO238" s="300"/>
      <c r="BP238" s="300"/>
      <c r="BQ238" s="300"/>
      <c r="BR238" s="300"/>
      <c r="BS238" s="300"/>
      <c r="BT238" s="300"/>
      <c r="BU238" s="300"/>
      <c r="BV238" s="300"/>
      <c r="BW238" s="300"/>
    </row>
    <row r="239" spans="2:75">
      <c r="B239" s="283"/>
      <c r="C239" s="283"/>
      <c r="D239" s="283"/>
      <c r="E239" s="283"/>
      <c r="AJ239" s="283"/>
      <c r="AK239" s="283"/>
      <c r="AL239" s="291"/>
      <c r="AM239" s="300"/>
      <c r="AN239" s="300"/>
      <c r="AO239" s="300"/>
      <c r="AP239" s="300"/>
      <c r="AQ239" s="300"/>
      <c r="AR239" s="300"/>
      <c r="AS239" s="300"/>
      <c r="AT239" s="300"/>
      <c r="AU239" s="300"/>
      <c r="AV239" s="300"/>
      <c r="AW239" s="300"/>
      <c r="AX239" s="300"/>
      <c r="AY239" s="300"/>
      <c r="AZ239" s="300"/>
      <c r="BA239" s="300"/>
      <c r="BB239" s="300"/>
      <c r="BC239" s="300"/>
      <c r="BD239" s="300"/>
      <c r="BE239" s="300"/>
      <c r="BF239" s="300"/>
      <c r="BG239" s="300"/>
      <c r="BH239" s="300"/>
      <c r="BI239" s="300"/>
      <c r="BJ239" s="300"/>
      <c r="BK239" s="300"/>
      <c r="BL239" s="300"/>
      <c r="BM239" s="300"/>
      <c r="BN239" s="300"/>
      <c r="BO239" s="300"/>
      <c r="BP239" s="300"/>
      <c r="BQ239" s="300"/>
      <c r="BR239" s="300"/>
      <c r="BS239" s="300"/>
      <c r="BT239" s="300"/>
      <c r="BU239" s="300"/>
      <c r="BV239" s="300"/>
      <c r="BW239" s="300"/>
    </row>
    <row r="240" spans="2:75">
      <c r="B240" s="283"/>
      <c r="C240" s="283"/>
      <c r="D240" s="283"/>
      <c r="E240" s="283"/>
      <c r="AJ240" s="283"/>
      <c r="AK240" s="283"/>
      <c r="AL240" s="291"/>
      <c r="AM240" s="300"/>
      <c r="AN240" s="300"/>
      <c r="AO240" s="300"/>
      <c r="AP240" s="300"/>
      <c r="AQ240" s="300"/>
      <c r="AR240" s="300"/>
      <c r="AS240" s="300"/>
      <c r="AT240" s="300"/>
      <c r="AU240" s="300"/>
      <c r="AV240" s="300"/>
      <c r="AW240" s="300"/>
      <c r="AX240" s="300"/>
      <c r="AY240" s="300"/>
      <c r="AZ240" s="300"/>
      <c r="BA240" s="300"/>
      <c r="BB240" s="300"/>
      <c r="BC240" s="300"/>
      <c r="BD240" s="300"/>
      <c r="BE240" s="300"/>
      <c r="BF240" s="300"/>
      <c r="BG240" s="300"/>
      <c r="BH240" s="300"/>
      <c r="BI240" s="300"/>
      <c r="BJ240" s="300"/>
      <c r="BK240" s="300"/>
      <c r="BL240" s="300"/>
      <c r="BM240" s="300"/>
      <c r="BN240" s="300"/>
      <c r="BO240" s="300"/>
      <c r="BP240" s="300"/>
      <c r="BQ240" s="300"/>
      <c r="BR240" s="300"/>
      <c r="BS240" s="300"/>
      <c r="BT240" s="300"/>
      <c r="BU240" s="300"/>
      <c r="BV240" s="300"/>
      <c r="BW240" s="300"/>
    </row>
    <row r="241" spans="2:75">
      <c r="B241" s="283"/>
      <c r="C241" s="283"/>
      <c r="D241" s="283"/>
      <c r="E241" s="283"/>
      <c r="AJ241" s="283"/>
      <c r="AK241" s="283"/>
      <c r="AL241" s="291"/>
      <c r="AM241" s="300"/>
      <c r="AN241" s="300"/>
      <c r="AO241" s="300"/>
      <c r="AP241" s="300"/>
      <c r="AQ241" s="300"/>
      <c r="AR241" s="300"/>
      <c r="AS241" s="300"/>
      <c r="AT241" s="300"/>
      <c r="AU241" s="300"/>
      <c r="AV241" s="300"/>
      <c r="AW241" s="300"/>
      <c r="AX241" s="300"/>
      <c r="AY241" s="300"/>
      <c r="AZ241" s="300"/>
      <c r="BA241" s="300"/>
      <c r="BB241" s="300"/>
      <c r="BC241" s="300"/>
      <c r="BD241" s="300"/>
      <c r="BE241" s="300"/>
      <c r="BF241" s="300"/>
      <c r="BG241" s="300"/>
      <c r="BH241" s="300"/>
      <c r="BI241" s="300"/>
      <c r="BJ241" s="300"/>
      <c r="BK241" s="300"/>
      <c r="BL241" s="300"/>
      <c r="BM241" s="300"/>
      <c r="BN241" s="300"/>
      <c r="BO241" s="300"/>
      <c r="BP241" s="300"/>
      <c r="BQ241" s="300"/>
      <c r="BR241" s="300"/>
      <c r="BS241" s="300"/>
      <c r="BT241" s="300"/>
      <c r="BU241" s="300"/>
      <c r="BV241" s="300"/>
      <c r="BW241" s="300"/>
    </row>
    <row r="242" spans="2:75">
      <c r="B242" s="283"/>
      <c r="C242" s="283"/>
      <c r="D242" s="283"/>
      <c r="E242" s="283"/>
      <c r="AJ242" s="283"/>
      <c r="AK242" s="283"/>
      <c r="AL242" s="291"/>
      <c r="AM242" s="300"/>
      <c r="AN242" s="300"/>
      <c r="AO242" s="300"/>
      <c r="AP242" s="300"/>
      <c r="AQ242" s="300"/>
      <c r="AR242" s="300"/>
      <c r="AS242" s="300"/>
      <c r="AT242" s="300"/>
      <c r="AU242" s="300"/>
      <c r="AV242" s="300"/>
      <c r="AW242" s="300"/>
      <c r="AX242" s="300"/>
      <c r="AY242" s="300"/>
      <c r="AZ242" s="300"/>
      <c r="BA242" s="300"/>
      <c r="BB242" s="300"/>
      <c r="BC242" s="300"/>
      <c r="BD242" s="300"/>
      <c r="BE242" s="300"/>
      <c r="BF242" s="300"/>
      <c r="BG242" s="300"/>
      <c r="BH242" s="300"/>
      <c r="BI242" s="300"/>
      <c r="BJ242" s="300"/>
      <c r="BK242" s="300"/>
      <c r="BL242" s="300"/>
      <c r="BM242" s="300"/>
      <c r="BN242" s="300"/>
      <c r="BO242" s="300"/>
      <c r="BP242" s="300"/>
      <c r="BQ242" s="300"/>
      <c r="BR242" s="300"/>
      <c r="BS242" s="300"/>
      <c r="BT242" s="300"/>
      <c r="BU242" s="300"/>
      <c r="BV242" s="300"/>
      <c r="BW242" s="300"/>
    </row>
    <row r="243" spans="2:75">
      <c r="B243" s="283"/>
      <c r="C243" s="283"/>
      <c r="D243" s="283"/>
      <c r="E243" s="283"/>
      <c r="AJ243" s="283"/>
      <c r="AK243" s="283"/>
      <c r="AL243" s="291"/>
      <c r="AM243" s="300"/>
      <c r="AN243" s="300"/>
      <c r="AO243" s="300"/>
      <c r="AP243" s="300"/>
      <c r="AQ243" s="300"/>
      <c r="AR243" s="300"/>
      <c r="AS243" s="300"/>
      <c r="AT243" s="300"/>
      <c r="AU243" s="300"/>
      <c r="AV243" s="300"/>
      <c r="AW243" s="300"/>
      <c r="AX243" s="300"/>
      <c r="AY243" s="300"/>
      <c r="AZ243" s="300"/>
      <c r="BA243" s="300"/>
      <c r="BB243" s="300"/>
      <c r="BC243" s="300"/>
      <c r="BD243" s="300"/>
      <c r="BE243" s="300"/>
      <c r="BF243" s="300"/>
      <c r="BG243" s="300"/>
      <c r="BH243" s="300"/>
      <c r="BI243" s="300"/>
      <c r="BJ243" s="300"/>
      <c r="BK243" s="300"/>
      <c r="BL243" s="300"/>
      <c r="BM243" s="300"/>
      <c r="BN243" s="300"/>
      <c r="BO243" s="300"/>
      <c r="BP243" s="300"/>
      <c r="BQ243" s="300"/>
      <c r="BR243" s="300"/>
      <c r="BS243" s="300"/>
      <c r="BT243" s="300"/>
      <c r="BU243" s="300"/>
      <c r="BV243" s="300"/>
      <c r="BW243" s="300"/>
    </row>
    <row r="244" spans="2:75">
      <c r="B244" s="283"/>
      <c r="C244" s="283"/>
      <c r="D244" s="283"/>
      <c r="E244" s="283"/>
      <c r="AJ244" s="283"/>
      <c r="AK244" s="283"/>
      <c r="AL244" s="291"/>
      <c r="AM244" s="300"/>
      <c r="AN244" s="300"/>
      <c r="AO244" s="300"/>
      <c r="AP244" s="300"/>
      <c r="AQ244" s="300"/>
      <c r="AR244" s="300"/>
      <c r="AS244" s="300"/>
      <c r="AT244" s="300"/>
      <c r="AU244" s="300"/>
      <c r="AV244" s="300"/>
      <c r="AW244" s="300"/>
      <c r="AX244" s="300"/>
      <c r="AY244" s="300"/>
      <c r="AZ244" s="300"/>
      <c r="BA244" s="300"/>
      <c r="BB244" s="300"/>
      <c r="BC244" s="300"/>
      <c r="BD244" s="300"/>
      <c r="BE244" s="300"/>
      <c r="BF244" s="300"/>
      <c r="BG244" s="300"/>
      <c r="BH244" s="300"/>
      <c r="BI244" s="300"/>
      <c r="BJ244" s="300"/>
      <c r="BK244" s="300"/>
      <c r="BL244" s="300"/>
      <c r="BM244" s="300"/>
      <c r="BN244" s="300"/>
      <c r="BO244" s="300"/>
      <c r="BP244" s="300"/>
      <c r="BQ244" s="300"/>
      <c r="BR244" s="300"/>
      <c r="BS244" s="300"/>
      <c r="BT244" s="300"/>
      <c r="BU244" s="300"/>
      <c r="BV244" s="300"/>
      <c r="BW244" s="300"/>
    </row>
    <row r="245" spans="2:75">
      <c r="B245" s="283"/>
      <c r="C245" s="283"/>
      <c r="D245" s="283"/>
      <c r="E245" s="283"/>
      <c r="AJ245" s="283"/>
      <c r="AK245" s="283"/>
      <c r="AL245" s="291"/>
      <c r="AM245" s="300"/>
      <c r="AN245" s="300"/>
      <c r="AO245" s="300"/>
      <c r="AP245" s="300"/>
      <c r="AQ245" s="300"/>
      <c r="AR245" s="300"/>
      <c r="AS245" s="300"/>
      <c r="AT245" s="300"/>
      <c r="AU245" s="300"/>
      <c r="AV245" s="300"/>
      <c r="AW245" s="300"/>
      <c r="AX245" s="300"/>
      <c r="AY245" s="300"/>
      <c r="AZ245" s="300"/>
      <c r="BA245" s="300"/>
      <c r="BB245" s="300"/>
      <c r="BC245" s="300"/>
      <c r="BD245" s="300"/>
      <c r="BE245" s="300"/>
      <c r="BF245" s="300"/>
      <c r="BG245" s="300"/>
      <c r="BH245" s="300"/>
      <c r="BI245" s="300"/>
      <c r="BJ245" s="300"/>
      <c r="BK245" s="300"/>
      <c r="BL245" s="300"/>
      <c r="BM245" s="300"/>
      <c r="BN245" s="300"/>
      <c r="BO245" s="300"/>
      <c r="BP245" s="300"/>
      <c r="BQ245" s="300"/>
      <c r="BR245" s="300"/>
      <c r="BS245" s="300"/>
      <c r="BT245" s="300"/>
      <c r="BU245" s="300"/>
      <c r="BV245" s="300"/>
      <c r="BW245" s="300"/>
    </row>
    <row r="246" spans="2:75">
      <c r="B246" s="283"/>
      <c r="C246" s="283"/>
      <c r="D246" s="283"/>
      <c r="E246" s="283"/>
      <c r="AJ246" s="283"/>
      <c r="AK246" s="283"/>
      <c r="AL246" s="291"/>
      <c r="AM246" s="300"/>
      <c r="AN246" s="300"/>
      <c r="AO246" s="300"/>
      <c r="AP246" s="300"/>
      <c r="AQ246" s="300"/>
      <c r="AR246" s="300"/>
      <c r="AS246" s="300"/>
      <c r="AT246" s="300"/>
      <c r="AU246" s="300"/>
      <c r="AV246" s="300"/>
      <c r="AW246" s="300"/>
      <c r="AX246" s="300"/>
      <c r="AY246" s="300"/>
      <c r="AZ246" s="300"/>
      <c r="BA246" s="300"/>
      <c r="BB246" s="300"/>
      <c r="BC246" s="300"/>
      <c r="BD246" s="300"/>
      <c r="BE246" s="300"/>
      <c r="BF246" s="300"/>
      <c r="BG246" s="300"/>
      <c r="BH246" s="300"/>
      <c r="BI246" s="300"/>
      <c r="BJ246" s="300"/>
      <c r="BK246" s="300"/>
      <c r="BL246" s="300"/>
      <c r="BM246" s="300"/>
      <c r="BN246" s="300"/>
      <c r="BO246" s="300"/>
      <c r="BP246" s="300"/>
      <c r="BQ246" s="300"/>
      <c r="BR246" s="300"/>
      <c r="BS246" s="300"/>
      <c r="BT246" s="300"/>
      <c r="BU246" s="300"/>
      <c r="BV246" s="300"/>
      <c r="BW246" s="300"/>
    </row>
    <row r="247" spans="2:75">
      <c r="B247" s="283"/>
      <c r="C247" s="283"/>
      <c r="D247" s="283"/>
      <c r="E247" s="283"/>
      <c r="AJ247" s="283"/>
      <c r="AK247" s="283"/>
      <c r="AL247" s="291"/>
      <c r="AM247" s="300"/>
      <c r="AN247" s="300"/>
      <c r="AO247" s="300"/>
      <c r="AP247" s="300"/>
      <c r="AQ247" s="300"/>
      <c r="AR247" s="300"/>
      <c r="AS247" s="300"/>
      <c r="AT247" s="300"/>
      <c r="AU247" s="300"/>
      <c r="AV247" s="300"/>
      <c r="AW247" s="300"/>
      <c r="AX247" s="300"/>
      <c r="AY247" s="300"/>
      <c r="AZ247" s="300"/>
      <c r="BA247" s="300"/>
      <c r="BB247" s="300"/>
      <c r="BC247" s="300"/>
      <c r="BD247" s="300"/>
      <c r="BE247" s="300"/>
      <c r="BF247" s="300"/>
      <c r="BG247" s="300"/>
      <c r="BH247" s="300"/>
      <c r="BI247" s="300"/>
      <c r="BJ247" s="300"/>
      <c r="BK247" s="300"/>
      <c r="BL247" s="300"/>
      <c r="BM247" s="300"/>
      <c r="BN247" s="300"/>
      <c r="BO247" s="300"/>
      <c r="BP247" s="300"/>
      <c r="BQ247" s="300"/>
      <c r="BR247" s="300"/>
      <c r="BS247" s="300"/>
      <c r="BT247" s="300"/>
      <c r="BU247" s="300"/>
      <c r="BV247" s="300"/>
      <c r="BW247" s="300"/>
    </row>
    <row r="248" spans="2:75">
      <c r="B248" s="283"/>
      <c r="C248" s="283"/>
      <c r="D248" s="283"/>
      <c r="E248" s="283"/>
      <c r="AJ248" s="283"/>
      <c r="AK248" s="283"/>
      <c r="AL248" s="291"/>
      <c r="AM248" s="300"/>
      <c r="AN248" s="300"/>
      <c r="AO248" s="300"/>
      <c r="AP248" s="300"/>
      <c r="AQ248" s="300"/>
      <c r="AR248" s="300"/>
      <c r="AS248" s="300"/>
      <c r="AT248" s="300"/>
      <c r="AU248" s="300"/>
      <c r="AV248" s="300"/>
      <c r="AW248" s="300"/>
      <c r="AX248" s="300"/>
      <c r="AY248" s="300"/>
      <c r="AZ248" s="300"/>
      <c r="BA248" s="300"/>
      <c r="BB248" s="300"/>
      <c r="BC248" s="300"/>
      <c r="BD248" s="300"/>
      <c r="BE248" s="300"/>
      <c r="BF248" s="300"/>
      <c r="BG248" s="300"/>
      <c r="BH248" s="300"/>
      <c r="BI248" s="300"/>
      <c r="BJ248" s="300"/>
      <c r="BK248" s="300"/>
      <c r="BL248" s="300"/>
      <c r="BM248" s="300"/>
      <c r="BN248" s="300"/>
      <c r="BO248" s="300"/>
      <c r="BP248" s="300"/>
      <c r="BQ248" s="300"/>
      <c r="BR248" s="300"/>
      <c r="BS248" s="300"/>
      <c r="BT248" s="300"/>
      <c r="BU248" s="300"/>
      <c r="BV248" s="300"/>
      <c r="BW248" s="300"/>
    </row>
    <row r="249" spans="2:75">
      <c r="B249" s="283"/>
      <c r="C249" s="283"/>
      <c r="D249" s="283"/>
      <c r="E249" s="283"/>
      <c r="AJ249" s="283"/>
      <c r="AK249" s="283"/>
      <c r="AL249" s="291"/>
      <c r="AM249" s="300"/>
      <c r="AN249" s="300"/>
      <c r="AO249" s="300"/>
      <c r="AP249" s="300"/>
      <c r="AQ249" s="300"/>
      <c r="AR249" s="300"/>
      <c r="AS249" s="300"/>
      <c r="AT249" s="300"/>
      <c r="AU249" s="300"/>
      <c r="AV249" s="300"/>
      <c r="AW249" s="300"/>
      <c r="AX249" s="300"/>
      <c r="AY249" s="300"/>
      <c r="AZ249" s="300"/>
      <c r="BA249" s="300"/>
      <c r="BB249" s="300"/>
      <c r="BC249" s="300"/>
      <c r="BD249" s="300"/>
      <c r="BE249" s="300"/>
      <c r="BF249" s="300"/>
      <c r="BG249" s="300"/>
      <c r="BH249" s="300"/>
      <c r="BI249" s="300"/>
      <c r="BJ249" s="300"/>
      <c r="BK249" s="300"/>
      <c r="BL249" s="300"/>
      <c r="BM249" s="300"/>
      <c r="BN249" s="300"/>
      <c r="BO249" s="300"/>
      <c r="BP249" s="300"/>
      <c r="BQ249" s="300"/>
      <c r="BR249" s="300"/>
      <c r="BS249" s="300"/>
      <c r="BT249" s="300"/>
      <c r="BU249" s="300"/>
      <c r="BV249" s="300"/>
      <c r="BW249" s="300"/>
    </row>
    <row r="250" spans="2:75">
      <c r="B250" s="283"/>
      <c r="C250" s="283"/>
      <c r="D250" s="283"/>
      <c r="E250" s="283"/>
      <c r="AJ250" s="283"/>
      <c r="AK250" s="283"/>
      <c r="AL250" s="291"/>
      <c r="AM250" s="300"/>
      <c r="AN250" s="300"/>
      <c r="AO250" s="300"/>
      <c r="AP250" s="300"/>
      <c r="AQ250" s="300"/>
      <c r="AR250" s="300"/>
      <c r="AS250" s="300"/>
      <c r="AT250" s="300"/>
      <c r="AU250" s="300"/>
      <c r="AV250" s="300"/>
      <c r="AW250" s="300"/>
      <c r="AX250" s="300"/>
      <c r="AY250" s="300"/>
      <c r="AZ250" s="300"/>
      <c r="BA250" s="300"/>
      <c r="BB250" s="300"/>
      <c r="BC250" s="300"/>
      <c r="BD250" s="300"/>
      <c r="BE250" s="300"/>
      <c r="BF250" s="300"/>
      <c r="BG250" s="300"/>
      <c r="BH250" s="300"/>
      <c r="BI250" s="300"/>
      <c r="BJ250" s="300"/>
      <c r="BK250" s="300"/>
      <c r="BL250" s="300"/>
      <c r="BM250" s="300"/>
      <c r="BN250" s="300"/>
      <c r="BO250" s="300"/>
      <c r="BP250" s="300"/>
      <c r="BQ250" s="300"/>
      <c r="BR250" s="300"/>
      <c r="BS250" s="300"/>
      <c r="BT250" s="300"/>
      <c r="BU250" s="300"/>
      <c r="BV250" s="300"/>
      <c r="BW250" s="300"/>
    </row>
    <row r="251" spans="2:75">
      <c r="B251" s="283"/>
      <c r="C251" s="283"/>
      <c r="D251" s="283"/>
      <c r="E251" s="283"/>
      <c r="AJ251" s="283"/>
      <c r="AK251" s="283"/>
      <c r="AL251" s="291"/>
      <c r="AM251" s="300"/>
      <c r="AN251" s="300"/>
      <c r="AO251" s="300"/>
      <c r="AP251" s="300"/>
      <c r="AQ251" s="300"/>
      <c r="AR251" s="300"/>
      <c r="AS251" s="300"/>
      <c r="AT251" s="300"/>
      <c r="AU251" s="300"/>
      <c r="AV251" s="300"/>
      <c r="AW251" s="300"/>
      <c r="AX251" s="300"/>
      <c r="AY251" s="300"/>
      <c r="AZ251" s="300"/>
      <c r="BA251" s="300"/>
      <c r="BB251" s="300"/>
      <c r="BC251" s="300"/>
      <c r="BD251" s="300"/>
      <c r="BE251" s="300"/>
      <c r="BF251" s="300"/>
      <c r="BG251" s="300"/>
      <c r="BH251" s="300"/>
      <c r="BI251" s="300"/>
      <c r="BJ251" s="300"/>
      <c r="BK251" s="300"/>
      <c r="BL251" s="300"/>
      <c r="BM251" s="300"/>
      <c r="BN251" s="300"/>
      <c r="BO251" s="300"/>
      <c r="BP251" s="300"/>
      <c r="BQ251" s="300"/>
      <c r="BR251" s="300"/>
      <c r="BS251" s="300"/>
      <c r="BT251" s="300"/>
      <c r="BU251" s="300"/>
      <c r="BV251" s="300"/>
      <c r="BW251" s="300"/>
    </row>
    <row r="252" spans="2:75">
      <c r="B252" s="283"/>
      <c r="C252" s="283"/>
      <c r="D252" s="283"/>
      <c r="E252" s="283"/>
      <c r="AJ252" s="283"/>
      <c r="AK252" s="283"/>
      <c r="AL252" s="291"/>
      <c r="AM252" s="300"/>
      <c r="AN252" s="300"/>
      <c r="AO252" s="300"/>
      <c r="AP252" s="300"/>
      <c r="AQ252" s="300"/>
      <c r="AR252" s="300"/>
      <c r="AS252" s="300"/>
      <c r="AT252" s="300"/>
      <c r="AU252" s="300"/>
      <c r="AV252" s="300"/>
      <c r="AW252" s="300"/>
      <c r="AX252" s="300"/>
      <c r="AY252" s="300"/>
      <c r="AZ252" s="300"/>
      <c r="BA252" s="300"/>
      <c r="BB252" s="300"/>
      <c r="BC252" s="300"/>
      <c r="BD252" s="300"/>
      <c r="BE252" s="300"/>
      <c r="BF252" s="300"/>
      <c r="BG252" s="300"/>
      <c r="BH252" s="300"/>
      <c r="BI252" s="300"/>
      <c r="BJ252" s="300"/>
      <c r="BK252" s="300"/>
      <c r="BL252" s="300"/>
      <c r="BM252" s="300"/>
      <c r="BN252" s="300"/>
      <c r="BO252" s="300"/>
      <c r="BP252" s="300"/>
      <c r="BQ252" s="300"/>
      <c r="BR252" s="300"/>
      <c r="BS252" s="300"/>
      <c r="BT252" s="300"/>
      <c r="BU252" s="300"/>
      <c r="BV252" s="300"/>
      <c r="BW252" s="300"/>
    </row>
    <row r="253" spans="2:75">
      <c r="B253" s="283"/>
      <c r="C253" s="283"/>
      <c r="D253" s="283"/>
      <c r="E253" s="283"/>
      <c r="AJ253" s="283"/>
      <c r="AK253" s="283"/>
      <c r="AL253" s="291"/>
      <c r="AM253" s="300"/>
      <c r="AN253" s="300"/>
      <c r="AO253" s="300"/>
      <c r="AP253" s="300"/>
      <c r="AQ253" s="300"/>
      <c r="AR253" s="300"/>
      <c r="AS253" s="300"/>
      <c r="AT253" s="300"/>
      <c r="AU253" s="300"/>
      <c r="AV253" s="300"/>
      <c r="AW253" s="300"/>
      <c r="AX253" s="300"/>
      <c r="AY253" s="300"/>
      <c r="AZ253" s="300"/>
      <c r="BA253" s="300"/>
      <c r="BB253" s="300"/>
      <c r="BC253" s="300"/>
      <c r="BD253" s="300"/>
      <c r="BE253" s="300"/>
      <c r="BF253" s="300"/>
      <c r="BG253" s="300"/>
      <c r="BH253" s="300"/>
      <c r="BI253" s="300"/>
      <c r="BJ253" s="300"/>
      <c r="BK253" s="300"/>
      <c r="BL253" s="300"/>
      <c r="BM253" s="300"/>
      <c r="BN253" s="300"/>
      <c r="BO253" s="300"/>
      <c r="BP253" s="300"/>
      <c r="BQ253" s="300"/>
      <c r="BR253" s="300"/>
      <c r="BS253" s="300"/>
      <c r="BT253" s="300"/>
      <c r="BU253" s="300"/>
      <c r="BV253" s="300"/>
      <c r="BW253" s="300"/>
    </row>
    <row r="254" spans="2:75">
      <c r="B254" s="283"/>
      <c r="C254" s="283"/>
      <c r="D254" s="283"/>
      <c r="E254" s="283"/>
      <c r="AJ254" s="283"/>
      <c r="AK254" s="283"/>
      <c r="AL254" s="291"/>
      <c r="AM254" s="300"/>
      <c r="AN254" s="300"/>
      <c r="AO254" s="300"/>
      <c r="AP254" s="300"/>
      <c r="AQ254" s="300"/>
      <c r="AR254" s="300"/>
      <c r="AS254" s="300"/>
      <c r="AT254" s="300"/>
      <c r="AU254" s="300"/>
      <c r="AV254" s="300"/>
      <c r="AW254" s="300"/>
      <c r="AX254" s="300"/>
      <c r="AY254" s="300"/>
      <c r="AZ254" s="300"/>
      <c r="BA254" s="300"/>
      <c r="BB254" s="300"/>
      <c r="BC254" s="300"/>
      <c r="BD254" s="300"/>
      <c r="BE254" s="300"/>
      <c r="BF254" s="300"/>
      <c r="BG254" s="300"/>
      <c r="BH254" s="300"/>
      <c r="BI254" s="300"/>
      <c r="BJ254" s="300"/>
      <c r="BK254" s="300"/>
      <c r="BL254" s="300"/>
      <c r="BM254" s="300"/>
      <c r="BN254" s="300"/>
      <c r="BO254" s="300"/>
      <c r="BP254" s="300"/>
      <c r="BQ254" s="300"/>
      <c r="BR254" s="300"/>
      <c r="BS254" s="300"/>
      <c r="BT254" s="300"/>
      <c r="BU254" s="300"/>
      <c r="BV254" s="300"/>
      <c r="BW254" s="300"/>
    </row>
    <row r="255" spans="2:75">
      <c r="B255" s="283"/>
      <c r="C255" s="283"/>
      <c r="D255" s="283"/>
      <c r="E255" s="283"/>
      <c r="AJ255" s="283"/>
      <c r="AK255" s="283"/>
      <c r="AL255" s="291"/>
      <c r="AM255" s="300"/>
      <c r="AN255" s="300"/>
      <c r="AO255" s="300"/>
      <c r="AP255" s="300"/>
      <c r="AQ255" s="300"/>
      <c r="AR255" s="300"/>
      <c r="AS255" s="300"/>
      <c r="AT255" s="300"/>
      <c r="AU255" s="300"/>
      <c r="AV255" s="300"/>
      <c r="AW255" s="300"/>
      <c r="AX255" s="300"/>
      <c r="AY255" s="300"/>
      <c r="AZ255" s="300"/>
      <c r="BA255" s="300"/>
      <c r="BB255" s="300"/>
      <c r="BC255" s="300"/>
      <c r="BD255" s="300"/>
      <c r="BE255" s="300"/>
      <c r="BF255" s="300"/>
      <c r="BG255" s="300"/>
      <c r="BH255" s="300"/>
      <c r="BI255" s="300"/>
      <c r="BJ255" s="300"/>
      <c r="BK255" s="300"/>
      <c r="BL255" s="300"/>
      <c r="BM255" s="300"/>
      <c r="BN255" s="300"/>
      <c r="BO255" s="300"/>
      <c r="BP255" s="300"/>
      <c r="BQ255" s="300"/>
      <c r="BR255" s="300"/>
      <c r="BS255" s="300"/>
      <c r="BT255" s="300"/>
      <c r="BU255" s="300"/>
      <c r="BV255" s="300"/>
      <c r="BW255" s="300"/>
    </row>
    <row r="256" spans="2:75">
      <c r="B256" s="283"/>
      <c r="C256" s="283"/>
      <c r="D256" s="283"/>
      <c r="E256" s="283"/>
      <c r="AJ256" s="283"/>
      <c r="AK256" s="283"/>
      <c r="AL256" s="291"/>
      <c r="AM256" s="300"/>
      <c r="AN256" s="300"/>
      <c r="AO256" s="300"/>
      <c r="AP256" s="300"/>
      <c r="AQ256" s="300"/>
      <c r="AR256" s="300"/>
      <c r="AS256" s="300"/>
      <c r="AT256" s="300"/>
      <c r="AU256" s="300"/>
      <c r="AV256" s="300"/>
      <c r="AW256" s="300"/>
      <c r="AX256" s="300"/>
      <c r="AY256" s="300"/>
      <c r="AZ256" s="300"/>
      <c r="BA256" s="300"/>
      <c r="BB256" s="300"/>
      <c r="BC256" s="300"/>
      <c r="BD256" s="300"/>
      <c r="BE256" s="300"/>
      <c r="BF256" s="300"/>
      <c r="BG256" s="300"/>
      <c r="BH256" s="300"/>
      <c r="BI256" s="300"/>
      <c r="BJ256" s="300"/>
      <c r="BK256" s="300"/>
      <c r="BL256" s="300"/>
      <c r="BM256" s="300"/>
      <c r="BN256" s="300"/>
      <c r="BO256" s="300"/>
      <c r="BP256" s="300"/>
      <c r="BQ256" s="300"/>
      <c r="BR256" s="300"/>
      <c r="BS256" s="300"/>
      <c r="BT256" s="300"/>
      <c r="BU256" s="300"/>
      <c r="BV256" s="300"/>
      <c r="BW256" s="300"/>
    </row>
    <row r="257" spans="2:75">
      <c r="B257" s="283"/>
      <c r="C257" s="283"/>
      <c r="D257" s="283"/>
      <c r="E257" s="283"/>
      <c r="AJ257" s="283"/>
      <c r="AK257" s="283"/>
      <c r="AL257" s="291"/>
      <c r="AM257" s="300"/>
      <c r="AN257" s="300"/>
      <c r="AO257" s="300"/>
      <c r="AP257" s="300"/>
      <c r="AQ257" s="300"/>
      <c r="AR257" s="300"/>
      <c r="AS257" s="300"/>
      <c r="AT257" s="300"/>
      <c r="AU257" s="300"/>
      <c r="AV257" s="300"/>
      <c r="AW257" s="300"/>
      <c r="AX257" s="300"/>
      <c r="AY257" s="300"/>
      <c r="AZ257" s="300"/>
      <c r="BA257" s="300"/>
      <c r="BB257" s="300"/>
      <c r="BC257" s="300"/>
      <c r="BD257" s="300"/>
      <c r="BE257" s="300"/>
      <c r="BF257" s="300"/>
      <c r="BG257" s="300"/>
      <c r="BH257" s="300"/>
      <c r="BI257" s="300"/>
      <c r="BJ257" s="300"/>
      <c r="BK257" s="300"/>
      <c r="BL257" s="300"/>
      <c r="BM257" s="300"/>
      <c r="BN257" s="300"/>
      <c r="BO257" s="300"/>
      <c r="BP257" s="300"/>
      <c r="BQ257" s="300"/>
      <c r="BR257" s="300"/>
      <c r="BS257" s="300"/>
      <c r="BT257" s="300"/>
      <c r="BU257" s="300"/>
      <c r="BV257" s="300"/>
      <c r="BW257" s="300"/>
    </row>
    <row r="258" spans="2:75">
      <c r="B258" s="283"/>
      <c r="C258" s="283"/>
      <c r="D258" s="283"/>
      <c r="E258" s="283"/>
      <c r="AJ258" s="283"/>
      <c r="AK258" s="283"/>
      <c r="AL258" s="291"/>
      <c r="AM258" s="300"/>
      <c r="AN258" s="300"/>
      <c r="AO258" s="300"/>
      <c r="AP258" s="300"/>
      <c r="AQ258" s="300"/>
      <c r="AR258" s="300"/>
      <c r="AS258" s="300"/>
      <c r="AT258" s="300"/>
      <c r="AU258" s="300"/>
      <c r="AV258" s="300"/>
      <c r="AW258" s="300"/>
      <c r="AX258" s="300"/>
      <c r="AY258" s="300"/>
      <c r="AZ258" s="300"/>
      <c r="BA258" s="300"/>
      <c r="BB258" s="300"/>
      <c r="BC258" s="300"/>
      <c r="BD258" s="300"/>
      <c r="BE258" s="300"/>
      <c r="BF258" s="300"/>
      <c r="BG258" s="300"/>
      <c r="BH258" s="300"/>
      <c r="BI258" s="300"/>
      <c r="BJ258" s="300"/>
      <c r="BK258" s="300"/>
      <c r="BL258" s="300"/>
      <c r="BM258" s="300"/>
      <c r="BN258" s="300"/>
      <c r="BO258" s="300"/>
      <c r="BP258" s="300"/>
      <c r="BQ258" s="300"/>
      <c r="BR258" s="300"/>
      <c r="BS258" s="300"/>
      <c r="BT258" s="300"/>
      <c r="BU258" s="300"/>
      <c r="BV258" s="300"/>
      <c r="BW258" s="300"/>
    </row>
    <row r="259" spans="2:75">
      <c r="B259" s="283"/>
      <c r="C259" s="283"/>
      <c r="D259" s="283"/>
      <c r="E259" s="283"/>
      <c r="AJ259" s="283"/>
      <c r="AK259" s="283"/>
      <c r="AL259" s="291"/>
      <c r="AM259" s="300"/>
      <c r="AN259" s="300"/>
      <c r="AO259" s="300"/>
      <c r="AP259" s="300"/>
      <c r="AQ259" s="300"/>
      <c r="AR259" s="300"/>
      <c r="AS259" s="300"/>
      <c r="AT259" s="300"/>
      <c r="AU259" s="300"/>
      <c r="AV259" s="300"/>
      <c r="AW259" s="300"/>
      <c r="AX259" s="300"/>
      <c r="AY259" s="300"/>
      <c r="AZ259" s="300"/>
      <c r="BA259" s="300"/>
      <c r="BB259" s="300"/>
      <c r="BC259" s="300"/>
      <c r="BD259" s="300"/>
      <c r="BE259" s="300"/>
      <c r="BF259" s="300"/>
      <c r="BG259" s="300"/>
      <c r="BH259" s="300"/>
      <c r="BI259" s="300"/>
      <c r="BJ259" s="300"/>
      <c r="BK259" s="300"/>
      <c r="BL259" s="300"/>
      <c r="BM259" s="300"/>
      <c r="BN259" s="300"/>
      <c r="BO259" s="300"/>
      <c r="BP259" s="300"/>
      <c r="BQ259" s="300"/>
      <c r="BR259" s="300"/>
      <c r="BS259" s="300"/>
      <c r="BT259" s="300"/>
      <c r="BU259" s="300"/>
      <c r="BV259" s="300"/>
      <c r="BW259" s="300"/>
    </row>
    <row r="260" spans="2:75">
      <c r="B260" s="283"/>
      <c r="C260" s="283"/>
      <c r="D260" s="283"/>
      <c r="E260" s="283"/>
      <c r="AJ260" s="283"/>
      <c r="AK260" s="283"/>
      <c r="AL260" s="291"/>
      <c r="AM260" s="300"/>
      <c r="AN260" s="300"/>
      <c r="AO260" s="300"/>
      <c r="AP260" s="300"/>
      <c r="AQ260" s="300"/>
      <c r="AR260" s="300"/>
      <c r="AS260" s="300"/>
      <c r="AT260" s="300"/>
      <c r="AU260" s="300"/>
      <c r="AV260" s="300"/>
      <c r="AW260" s="300"/>
      <c r="AX260" s="300"/>
      <c r="AY260" s="300"/>
      <c r="AZ260" s="300"/>
      <c r="BA260" s="300"/>
      <c r="BB260" s="300"/>
      <c r="BC260" s="300"/>
      <c r="BD260" s="300"/>
      <c r="BE260" s="300"/>
      <c r="BF260" s="300"/>
      <c r="BG260" s="300"/>
      <c r="BH260" s="300"/>
      <c r="BI260" s="300"/>
      <c r="BJ260" s="300"/>
      <c r="BK260" s="300"/>
      <c r="BL260" s="300"/>
      <c r="BM260" s="300"/>
      <c r="BN260" s="300"/>
      <c r="BO260" s="300"/>
      <c r="BP260" s="300"/>
      <c r="BQ260" s="300"/>
      <c r="BR260" s="300"/>
      <c r="BS260" s="300"/>
      <c r="BT260" s="300"/>
      <c r="BU260" s="300"/>
      <c r="BV260" s="300"/>
      <c r="BW260" s="300"/>
    </row>
    <row r="261" spans="2:75">
      <c r="B261" s="283"/>
      <c r="C261" s="283"/>
      <c r="D261" s="283"/>
      <c r="E261" s="283"/>
      <c r="AJ261" s="283"/>
      <c r="AK261" s="283"/>
      <c r="AL261" s="291"/>
      <c r="AM261" s="300"/>
      <c r="AN261" s="300"/>
      <c r="AO261" s="300"/>
      <c r="AP261" s="300"/>
      <c r="AQ261" s="300"/>
      <c r="AR261" s="300"/>
      <c r="AS261" s="300"/>
      <c r="AT261" s="300"/>
      <c r="AU261" s="300"/>
      <c r="AV261" s="300"/>
      <c r="AW261" s="300"/>
      <c r="AX261" s="300"/>
      <c r="AY261" s="300"/>
      <c r="AZ261" s="300"/>
      <c r="BA261" s="300"/>
      <c r="BB261" s="300"/>
      <c r="BC261" s="300"/>
      <c r="BD261" s="300"/>
      <c r="BE261" s="300"/>
      <c r="BF261" s="300"/>
      <c r="BG261" s="300"/>
      <c r="BH261" s="300"/>
      <c r="BI261" s="300"/>
      <c r="BJ261" s="300"/>
      <c r="BK261" s="300"/>
      <c r="BL261" s="300"/>
      <c r="BM261" s="300"/>
      <c r="BN261" s="300"/>
      <c r="BO261" s="300"/>
      <c r="BP261" s="300"/>
      <c r="BQ261" s="300"/>
      <c r="BR261" s="300"/>
      <c r="BS261" s="300"/>
      <c r="BT261" s="300"/>
      <c r="BU261" s="300"/>
      <c r="BV261" s="300"/>
      <c r="BW261" s="300"/>
    </row>
    <row r="262" spans="2:75">
      <c r="B262" s="283"/>
      <c r="C262" s="283"/>
      <c r="D262" s="283"/>
      <c r="E262" s="283"/>
      <c r="AJ262" s="283"/>
      <c r="AK262" s="283"/>
      <c r="AL262" s="291"/>
      <c r="AM262" s="300"/>
      <c r="AN262" s="300"/>
      <c r="AO262" s="300"/>
      <c r="AP262" s="300"/>
      <c r="AQ262" s="300"/>
      <c r="AR262" s="300"/>
      <c r="AS262" s="300"/>
      <c r="AT262" s="300"/>
      <c r="AU262" s="300"/>
      <c r="AV262" s="300"/>
      <c r="AW262" s="300"/>
      <c r="AX262" s="300"/>
      <c r="AY262" s="300"/>
      <c r="AZ262" s="300"/>
      <c r="BA262" s="300"/>
      <c r="BB262" s="300"/>
      <c r="BC262" s="300"/>
      <c r="BD262" s="300"/>
      <c r="BE262" s="300"/>
      <c r="BF262" s="300"/>
      <c r="BG262" s="300"/>
      <c r="BH262" s="300"/>
      <c r="BI262" s="300"/>
      <c r="BJ262" s="300"/>
      <c r="BK262" s="300"/>
      <c r="BL262" s="300"/>
      <c r="BM262" s="300"/>
      <c r="BN262" s="300"/>
      <c r="BO262" s="300"/>
      <c r="BP262" s="300"/>
      <c r="BQ262" s="300"/>
      <c r="BR262" s="300"/>
      <c r="BS262" s="300"/>
      <c r="BT262" s="300"/>
      <c r="BU262" s="300"/>
      <c r="BV262" s="300"/>
      <c r="BW262" s="300"/>
    </row>
    <row r="263" spans="2:75">
      <c r="B263" s="283"/>
      <c r="C263" s="283"/>
      <c r="D263" s="283"/>
      <c r="E263" s="283"/>
      <c r="AJ263" s="283"/>
      <c r="AK263" s="283"/>
      <c r="AL263" s="291"/>
      <c r="AM263" s="300"/>
      <c r="AN263" s="300"/>
      <c r="AO263" s="300"/>
      <c r="AP263" s="300"/>
      <c r="AQ263" s="300"/>
      <c r="AR263" s="300"/>
      <c r="AS263" s="300"/>
      <c r="AT263" s="300"/>
      <c r="AU263" s="300"/>
      <c r="AV263" s="300"/>
      <c r="AW263" s="300"/>
      <c r="AX263" s="300"/>
      <c r="AY263" s="300"/>
      <c r="AZ263" s="300"/>
      <c r="BA263" s="300"/>
      <c r="BB263" s="300"/>
      <c r="BC263" s="300"/>
      <c r="BD263" s="300"/>
      <c r="BE263" s="300"/>
      <c r="BF263" s="300"/>
      <c r="BG263" s="300"/>
      <c r="BH263" s="300"/>
      <c r="BI263" s="300"/>
      <c r="BJ263" s="300"/>
      <c r="BK263" s="300"/>
      <c r="BL263" s="300"/>
      <c r="BM263" s="300"/>
      <c r="BN263" s="300"/>
      <c r="BO263" s="300"/>
      <c r="BP263" s="300"/>
      <c r="BQ263" s="300"/>
      <c r="BR263" s="300"/>
      <c r="BS263" s="300"/>
      <c r="BT263" s="300"/>
      <c r="BU263" s="300"/>
      <c r="BV263" s="300"/>
      <c r="BW263" s="300"/>
    </row>
    <row r="264" spans="2:75">
      <c r="B264" s="283"/>
      <c r="C264" s="283"/>
      <c r="D264" s="283"/>
      <c r="E264" s="283"/>
      <c r="AJ264" s="283"/>
      <c r="AK264" s="283"/>
      <c r="AL264" s="291"/>
      <c r="AM264" s="300"/>
      <c r="AN264" s="300"/>
      <c r="AO264" s="300"/>
      <c r="AP264" s="300"/>
      <c r="AQ264" s="300"/>
      <c r="AR264" s="300"/>
      <c r="AS264" s="300"/>
      <c r="AT264" s="300"/>
      <c r="AU264" s="300"/>
      <c r="AV264" s="300"/>
      <c r="AW264" s="300"/>
      <c r="AX264" s="300"/>
      <c r="AY264" s="300"/>
      <c r="AZ264" s="300"/>
      <c r="BA264" s="300"/>
      <c r="BB264" s="300"/>
      <c r="BC264" s="300"/>
      <c r="BD264" s="300"/>
      <c r="BE264" s="300"/>
      <c r="BF264" s="300"/>
      <c r="BG264" s="300"/>
      <c r="BH264" s="300"/>
      <c r="BI264" s="300"/>
      <c r="BJ264" s="300"/>
      <c r="BK264" s="300"/>
      <c r="BL264" s="300"/>
      <c r="BM264" s="300"/>
      <c r="BN264" s="300"/>
      <c r="BO264" s="300"/>
      <c r="BP264" s="300"/>
      <c r="BQ264" s="300"/>
      <c r="BR264" s="300"/>
      <c r="BS264" s="300"/>
      <c r="BT264" s="300"/>
      <c r="BU264" s="300"/>
      <c r="BV264" s="300"/>
      <c r="BW264" s="300"/>
    </row>
    <row r="265" spans="2:75">
      <c r="B265" s="283"/>
      <c r="C265" s="283"/>
      <c r="D265" s="283"/>
      <c r="E265" s="283"/>
      <c r="AJ265" s="283"/>
      <c r="AK265" s="283"/>
      <c r="AL265" s="291"/>
      <c r="AM265" s="300"/>
      <c r="AN265" s="300"/>
      <c r="AO265" s="300"/>
      <c r="AP265" s="300"/>
      <c r="AQ265" s="300"/>
      <c r="AR265" s="300"/>
      <c r="AS265" s="300"/>
      <c r="AT265" s="300"/>
      <c r="AU265" s="300"/>
      <c r="AV265" s="300"/>
      <c r="AW265" s="300"/>
      <c r="AX265" s="300"/>
      <c r="AY265" s="300"/>
      <c r="AZ265" s="300"/>
      <c r="BA265" s="300"/>
      <c r="BB265" s="300"/>
      <c r="BC265" s="300"/>
      <c r="BD265" s="300"/>
      <c r="BE265" s="300"/>
      <c r="BF265" s="300"/>
      <c r="BG265" s="300"/>
      <c r="BH265" s="300"/>
      <c r="BI265" s="300"/>
      <c r="BJ265" s="300"/>
      <c r="BK265" s="300"/>
      <c r="BL265" s="300"/>
      <c r="BM265" s="300"/>
      <c r="BN265" s="300"/>
      <c r="BO265" s="300"/>
      <c r="BP265" s="300"/>
      <c r="BQ265" s="300"/>
      <c r="BR265" s="300"/>
      <c r="BS265" s="300"/>
      <c r="BT265" s="300"/>
      <c r="BU265" s="300"/>
      <c r="BV265" s="300"/>
      <c r="BW265" s="300"/>
    </row>
    <row r="266" spans="2:75">
      <c r="B266" s="283"/>
      <c r="C266" s="283"/>
      <c r="D266" s="283"/>
      <c r="E266" s="283"/>
      <c r="AJ266" s="283"/>
      <c r="AK266" s="283"/>
      <c r="AL266" s="291"/>
      <c r="AM266" s="300"/>
      <c r="AN266" s="300"/>
      <c r="AO266" s="300"/>
      <c r="AP266" s="300"/>
      <c r="AQ266" s="300"/>
      <c r="AR266" s="300"/>
      <c r="AS266" s="300"/>
      <c r="AT266" s="300"/>
      <c r="AU266" s="300"/>
      <c r="AV266" s="300"/>
      <c r="AW266" s="300"/>
      <c r="AX266" s="300"/>
      <c r="AY266" s="300"/>
      <c r="AZ266" s="300"/>
      <c r="BA266" s="300"/>
      <c r="BB266" s="300"/>
      <c r="BC266" s="300"/>
      <c r="BD266" s="300"/>
      <c r="BE266" s="300"/>
      <c r="BF266" s="300"/>
      <c r="BG266" s="300"/>
      <c r="BH266" s="300"/>
      <c r="BI266" s="300"/>
      <c r="BJ266" s="300"/>
      <c r="BK266" s="300"/>
      <c r="BL266" s="300"/>
      <c r="BM266" s="300"/>
      <c r="BN266" s="300"/>
      <c r="BO266" s="300"/>
      <c r="BP266" s="300"/>
      <c r="BQ266" s="300"/>
      <c r="BR266" s="300"/>
      <c r="BS266" s="300"/>
      <c r="BT266" s="300"/>
      <c r="BU266" s="300"/>
      <c r="BV266" s="300"/>
      <c r="BW266" s="300"/>
    </row>
    <row r="267" spans="2:75">
      <c r="B267" s="283"/>
      <c r="C267" s="283"/>
      <c r="D267" s="283"/>
      <c r="E267" s="283"/>
      <c r="AJ267" s="283"/>
      <c r="AK267" s="283"/>
      <c r="AL267" s="291"/>
      <c r="AM267" s="300"/>
      <c r="AN267" s="300"/>
      <c r="AO267" s="300"/>
      <c r="AP267" s="300"/>
      <c r="AQ267" s="300"/>
      <c r="AR267" s="300"/>
      <c r="AS267" s="300"/>
      <c r="AT267" s="300"/>
      <c r="AU267" s="300"/>
      <c r="AV267" s="300"/>
      <c r="AW267" s="300"/>
      <c r="AX267" s="300"/>
      <c r="AY267" s="300"/>
      <c r="AZ267" s="300"/>
      <c r="BA267" s="300"/>
      <c r="BB267" s="300"/>
      <c r="BC267" s="300"/>
      <c r="BD267" s="300"/>
      <c r="BE267" s="300"/>
      <c r="BF267" s="300"/>
      <c r="BG267" s="300"/>
      <c r="BH267" s="300"/>
      <c r="BI267" s="300"/>
      <c r="BJ267" s="300"/>
      <c r="BK267" s="300"/>
      <c r="BL267" s="300"/>
      <c r="BM267" s="300"/>
      <c r="BN267" s="300"/>
      <c r="BO267" s="300"/>
      <c r="BP267" s="300"/>
      <c r="BQ267" s="300"/>
      <c r="BR267" s="300"/>
      <c r="BS267" s="300"/>
      <c r="BT267" s="300"/>
      <c r="BU267" s="300"/>
      <c r="BV267" s="300"/>
      <c r="BW267" s="300"/>
    </row>
    <row r="268" spans="2:75">
      <c r="B268" s="283"/>
      <c r="C268" s="283"/>
      <c r="D268" s="283"/>
      <c r="E268" s="283"/>
      <c r="AJ268" s="283"/>
      <c r="AK268" s="283"/>
      <c r="AL268" s="291"/>
      <c r="AM268" s="300"/>
      <c r="AN268" s="300"/>
      <c r="AO268" s="300"/>
      <c r="AP268" s="300"/>
      <c r="AQ268" s="300"/>
      <c r="AR268" s="300"/>
      <c r="AS268" s="300"/>
      <c r="AT268" s="300"/>
      <c r="AU268" s="300"/>
      <c r="AV268" s="300"/>
      <c r="AW268" s="300"/>
      <c r="AX268" s="300"/>
      <c r="AY268" s="300"/>
      <c r="AZ268" s="300"/>
      <c r="BA268" s="300"/>
      <c r="BB268" s="300"/>
      <c r="BC268" s="300"/>
      <c r="BD268" s="300"/>
      <c r="BE268" s="300"/>
      <c r="BF268" s="300"/>
      <c r="BG268" s="300"/>
      <c r="BH268" s="300"/>
      <c r="BI268" s="300"/>
      <c r="BJ268" s="300"/>
      <c r="BK268" s="300"/>
      <c r="BL268" s="300"/>
      <c r="BM268" s="300"/>
      <c r="BN268" s="300"/>
      <c r="BO268" s="300"/>
      <c r="BP268" s="300"/>
      <c r="BQ268" s="300"/>
      <c r="BR268" s="300"/>
      <c r="BS268" s="300"/>
      <c r="BT268" s="300"/>
      <c r="BU268" s="300"/>
      <c r="BV268" s="300"/>
      <c r="BW268" s="300"/>
    </row>
    <row r="269" spans="2:75">
      <c r="B269" s="283"/>
      <c r="C269" s="283"/>
      <c r="D269" s="283"/>
      <c r="E269" s="283"/>
      <c r="AJ269" s="283"/>
      <c r="AK269" s="283"/>
      <c r="AL269" s="291"/>
      <c r="AM269" s="300"/>
      <c r="AN269" s="300"/>
      <c r="AO269" s="300"/>
      <c r="AP269" s="300"/>
      <c r="AQ269" s="300"/>
      <c r="AR269" s="300"/>
      <c r="AS269" s="300"/>
      <c r="AT269" s="300"/>
      <c r="AU269" s="300"/>
      <c r="AV269" s="300"/>
      <c r="AW269" s="300"/>
      <c r="AX269" s="300"/>
      <c r="AY269" s="300"/>
      <c r="AZ269" s="300"/>
      <c r="BA269" s="300"/>
      <c r="BB269" s="300"/>
      <c r="BC269" s="300"/>
      <c r="BD269" s="300"/>
      <c r="BE269" s="300"/>
      <c r="BF269" s="300"/>
      <c r="BG269" s="300"/>
      <c r="BH269" s="300"/>
      <c r="BI269" s="300"/>
      <c r="BJ269" s="300"/>
      <c r="BK269" s="300"/>
      <c r="BL269" s="300"/>
      <c r="BM269" s="300"/>
      <c r="BN269" s="300"/>
      <c r="BO269" s="300"/>
      <c r="BP269" s="300"/>
      <c r="BQ269" s="300"/>
      <c r="BR269" s="300"/>
      <c r="BS269" s="300"/>
      <c r="BT269" s="300"/>
      <c r="BU269" s="300"/>
      <c r="BV269" s="300"/>
      <c r="BW269" s="300"/>
    </row>
    <row r="270" spans="2:75">
      <c r="B270" s="283"/>
      <c r="C270" s="283"/>
      <c r="D270" s="283"/>
      <c r="E270" s="283"/>
      <c r="AJ270" s="283"/>
      <c r="AK270" s="283"/>
      <c r="AL270" s="291"/>
      <c r="AM270" s="300"/>
      <c r="AN270" s="300"/>
      <c r="AO270" s="300"/>
      <c r="AP270" s="300"/>
      <c r="AQ270" s="300"/>
      <c r="AR270" s="300"/>
      <c r="AS270" s="300"/>
      <c r="AT270" s="300"/>
      <c r="AU270" s="300"/>
      <c r="AV270" s="300"/>
      <c r="AW270" s="300"/>
      <c r="AX270" s="300"/>
      <c r="AY270" s="300"/>
      <c r="AZ270" s="300"/>
      <c r="BA270" s="300"/>
      <c r="BB270" s="300"/>
      <c r="BC270" s="300"/>
      <c r="BD270" s="300"/>
      <c r="BE270" s="300"/>
      <c r="BF270" s="300"/>
      <c r="BG270" s="300"/>
      <c r="BH270" s="300"/>
      <c r="BI270" s="300"/>
      <c r="BJ270" s="300"/>
      <c r="BK270" s="300"/>
      <c r="BL270" s="300"/>
      <c r="BM270" s="300"/>
      <c r="BN270" s="300"/>
      <c r="BO270" s="300"/>
      <c r="BP270" s="300"/>
      <c r="BQ270" s="300"/>
      <c r="BR270" s="300"/>
      <c r="BS270" s="300"/>
      <c r="BT270" s="300"/>
      <c r="BU270" s="300"/>
      <c r="BV270" s="300"/>
      <c r="BW270" s="300"/>
    </row>
    <row r="271" spans="2:75">
      <c r="B271" s="283"/>
      <c r="C271" s="283"/>
      <c r="D271" s="283"/>
      <c r="E271" s="283"/>
      <c r="AJ271" s="283"/>
      <c r="AK271" s="283"/>
      <c r="AL271" s="291"/>
      <c r="AM271" s="300"/>
      <c r="AN271" s="300"/>
      <c r="AO271" s="300"/>
      <c r="AP271" s="300"/>
      <c r="AQ271" s="300"/>
      <c r="AR271" s="300"/>
      <c r="AS271" s="300"/>
      <c r="AT271" s="300"/>
      <c r="AU271" s="300"/>
      <c r="AV271" s="300"/>
      <c r="AW271" s="300"/>
      <c r="AX271" s="300"/>
      <c r="AY271" s="300"/>
      <c r="AZ271" s="300"/>
      <c r="BA271" s="300"/>
      <c r="BB271" s="300"/>
      <c r="BC271" s="300"/>
      <c r="BD271" s="300"/>
      <c r="BE271" s="300"/>
      <c r="BF271" s="300"/>
      <c r="BG271" s="300"/>
      <c r="BH271" s="300"/>
      <c r="BI271" s="300"/>
      <c r="BJ271" s="300"/>
      <c r="BK271" s="300"/>
      <c r="BL271" s="300"/>
      <c r="BM271" s="300"/>
      <c r="BN271" s="300"/>
      <c r="BO271" s="300"/>
      <c r="BP271" s="300"/>
      <c r="BQ271" s="300"/>
      <c r="BR271" s="300"/>
      <c r="BS271" s="300"/>
      <c r="BT271" s="300"/>
      <c r="BU271" s="300"/>
      <c r="BV271" s="300"/>
      <c r="BW271" s="300"/>
    </row>
    <row r="272" spans="2:75">
      <c r="B272" s="283"/>
      <c r="C272" s="283"/>
      <c r="D272" s="283"/>
      <c r="E272" s="283"/>
      <c r="AJ272" s="283"/>
      <c r="AK272" s="283"/>
      <c r="AL272" s="291"/>
      <c r="AM272" s="300"/>
      <c r="AN272" s="300"/>
      <c r="AO272" s="300"/>
      <c r="AP272" s="300"/>
      <c r="AQ272" s="300"/>
      <c r="AR272" s="300"/>
      <c r="AS272" s="300"/>
      <c r="AT272" s="300"/>
      <c r="AU272" s="300"/>
      <c r="AV272" s="300"/>
      <c r="AW272" s="300"/>
      <c r="AX272" s="300"/>
      <c r="AY272" s="300"/>
      <c r="AZ272" s="300"/>
      <c r="BA272" s="300"/>
      <c r="BB272" s="300"/>
      <c r="BC272" s="300"/>
      <c r="BD272" s="300"/>
      <c r="BE272" s="300"/>
      <c r="BF272" s="300"/>
      <c r="BG272" s="300"/>
      <c r="BH272" s="300"/>
      <c r="BI272" s="300"/>
      <c r="BJ272" s="300"/>
      <c r="BK272" s="300"/>
      <c r="BL272" s="300"/>
      <c r="BM272" s="300"/>
      <c r="BN272" s="300"/>
      <c r="BO272" s="300"/>
      <c r="BP272" s="300"/>
      <c r="BQ272" s="300"/>
      <c r="BR272" s="300"/>
      <c r="BS272" s="300"/>
      <c r="BT272" s="300"/>
      <c r="BU272" s="300"/>
      <c r="BV272" s="300"/>
      <c r="BW272" s="300"/>
    </row>
    <row r="273" spans="2:75">
      <c r="B273" s="283"/>
      <c r="C273" s="283"/>
      <c r="D273" s="283"/>
      <c r="E273" s="283"/>
      <c r="AJ273" s="283"/>
      <c r="AK273" s="283"/>
      <c r="AL273" s="291"/>
      <c r="AM273" s="300"/>
      <c r="AN273" s="300"/>
      <c r="AO273" s="300"/>
      <c r="AP273" s="300"/>
      <c r="AQ273" s="300"/>
      <c r="AR273" s="300"/>
      <c r="AS273" s="300"/>
      <c r="AT273" s="300"/>
      <c r="AU273" s="300"/>
      <c r="AV273" s="300"/>
      <c r="AW273" s="300"/>
      <c r="AX273" s="300"/>
      <c r="AY273" s="300"/>
      <c r="AZ273" s="300"/>
      <c r="BA273" s="300"/>
      <c r="BB273" s="300"/>
      <c r="BC273" s="300"/>
      <c r="BD273" s="300"/>
      <c r="BE273" s="300"/>
      <c r="BF273" s="300"/>
      <c r="BG273" s="300"/>
      <c r="BH273" s="300"/>
      <c r="BI273" s="300"/>
      <c r="BJ273" s="300"/>
      <c r="BK273" s="300"/>
      <c r="BL273" s="300"/>
      <c r="BM273" s="300"/>
      <c r="BN273" s="300"/>
      <c r="BO273" s="300"/>
      <c r="BP273" s="300"/>
      <c r="BQ273" s="300"/>
      <c r="BR273" s="300"/>
      <c r="BS273" s="300"/>
      <c r="BT273" s="300"/>
      <c r="BU273" s="300"/>
      <c r="BV273" s="300"/>
      <c r="BW273" s="300"/>
    </row>
    <row r="274" spans="2:75">
      <c r="B274" s="283"/>
      <c r="C274" s="283"/>
      <c r="D274" s="283"/>
      <c r="E274" s="283"/>
      <c r="AJ274" s="283"/>
      <c r="AK274" s="283"/>
      <c r="AL274" s="291"/>
      <c r="AM274" s="300"/>
      <c r="AN274" s="300"/>
      <c r="AO274" s="300"/>
      <c r="AP274" s="300"/>
      <c r="AQ274" s="300"/>
      <c r="AR274" s="300"/>
      <c r="AS274" s="300"/>
      <c r="AT274" s="300"/>
      <c r="AU274" s="300"/>
      <c r="AV274" s="300"/>
      <c r="AW274" s="300"/>
      <c r="AX274" s="300"/>
      <c r="AY274" s="300"/>
      <c r="AZ274" s="300"/>
      <c r="BA274" s="300"/>
      <c r="BB274" s="300"/>
      <c r="BC274" s="300"/>
      <c r="BD274" s="300"/>
      <c r="BE274" s="300"/>
      <c r="BF274" s="300"/>
      <c r="BG274" s="300"/>
      <c r="BH274" s="300"/>
      <c r="BI274" s="300"/>
      <c r="BJ274" s="300"/>
      <c r="BK274" s="300"/>
      <c r="BL274" s="300"/>
      <c r="BM274" s="300"/>
      <c r="BN274" s="300"/>
      <c r="BO274" s="300"/>
      <c r="BP274" s="300"/>
      <c r="BQ274" s="300"/>
      <c r="BR274" s="300"/>
      <c r="BS274" s="300"/>
      <c r="BT274" s="300"/>
      <c r="BU274" s="300"/>
      <c r="BV274" s="300"/>
      <c r="BW274" s="300"/>
    </row>
    <row r="275" spans="2:75">
      <c r="B275" s="283"/>
      <c r="C275" s="283"/>
      <c r="D275" s="283"/>
      <c r="E275" s="283"/>
      <c r="AJ275" s="283"/>
      <c r="AK275" s="283"/>
      <c r="AL275" s="291"/>
      <c r="AM275" s="300"/>
      <c r="AN275" s="300"/>
      <c r="AO275" s="300"/>
      <c r="AP275" s="300"/>
      <c r="AQ275" s="300"/>
      <c r="AR275" s="300"/>
      <c r="AS275" s="300"/>
      <c r="AT275" s="300"/>
      <c r="AU275" s="300"/>
      <c r="AV275" s="300"/>
      <c r="AW275" s="300"/>
      <c r="AX275" s="300"/>
      <c r="AY275" s="300"/>
      <c r="AZ275" s="300"/>
      <c r="BA275" s="300"/>
      <c r="BB275" s="300"/>
      <c r="BC275" s="300"/>
      <c r="BD275" s="300"/>
      <c r="BE275" s="300"/>
      <c r="BF275" s="300"/>
      <c r="BG275" s="300"/>
      <c r="BH275" s="300"/>
      <c r="BI275" s="300"/>
      <c r="BJ275" s="300"/>
      <c r="BK275" s="300"/>
      <c r="BL275" s="300"/>
      <c r="BM275" s="300"/>
      <c r="BN275" s="300"/>
      <c r="BO275" s="300"/>
      <c r="BP275" s="300"/>
      <c r="BQ275" s="300"/>
      <c r="BR275" s="300"/>
      <c r="BS275" s="300"/>
      <c r="BT275" s="300"/>
      <c r="BU275" s="300"/>
      <c r="BV275" s="300"/>
      <c r="BW275" s="300"/>
    </row>
    <row r="276" spans="2:75">
      <c r="B276" s="283"/>
      <c r="C276" s="283"/>
      <c r="D276" s="283"/>
      <c r="E276" s="283"/>
      <c r="AJ276" s="283"/>
      <c r="AK276" s="283"/>
      <c r="AL276" s="291"/>
      <c r="AM276" s="300"/>
      <c r="AN276" s="300"/>
      <c r="AO276" s="300"/>
      <c r="AP276" s="300"/>
      <c r="AQ276" s="300"/>
      <c r="AR276" s="300"/>
      <c r="AS276" s="300"/>
      <c r="AT276" s="300"/>
      <c r="AU276" s="300"/>
      <c r="AV276" s="300"/>
      <c r="AW276" s="300"/>
      <c r="AX276" s="300"/>
      <c r="AY276" s="300"/>
      <c r="AZ276" s="300"/>
      <c r="BA276" s="300"/>
      <c r="BB276" s="300"/>
      <c r="BC276" s="300"/>
      <c r="BD276" s="300"/>
      <c r="BE276" s="300"/>
      <c r="BF276" s="300"/>
      <c r="BG276" s="300"/>
      <c r="BH276" s="300"/>
      <c r="BI276" s="300"/>
      <c r="BJ276" s="300"/>
      <c r="BK276" s="300"/>
      <c r="BL276" s="300"/>
      <c r="BM276" s="300"/>
      <c r="BN276" s="300"/>
      <c r="BO276" s="300"/>
      <c r="BP276" s="300"/>
      <c r="BQ276" s="300"/>
      <c r="BR276" s="300"/>
      <c r="BS276" s="300"/>
      <c r="BT276" s="300"/>
      <c r="BU276" s="300"/>
      <c r="BV276" s="300"/>
      <c r="BW276" s="300"/>
    </row>
    <row r="277" spans="2:75">
      <c r="B277" s="283"/>
      <c r="C277" s="283"/>
      <c r="D277" s="283"/>
      <c r="E277" s="283"/>
      <c r="AJ277" s="283"/>
      <c r="AK277" s="283"/>
      <c r="AL277" s="291"/>
      <c r="AM277" s="300"/>
      <c r="AN277" s="300"/>
      <c r="AO277" s="300"/>
      <c r="AP277" s="300"/>
      <c r="AQ277" s="300"/>
      <c r="AR277" s="300"/>
      <c r="AS277" s="300"/>
      <c r="AT277" s="300"/>
      <c r="AU277" s="300"/>
      <c r="AV277" s="300"/>
      <c r="AW277" s="300"/>
      <c r="AX277" s="300"/>
      <c r="AY277" s="300"/>
      <c r="AZ277" s="300"/>
      <c r="BA277" s="300"/>
      <c r="BB277" s="300"/>
      <c r="BC277" s="300"/>
      <c r="BD277" s="300"/>
      <c r="BE277" s="300"/>
      <c r="BF277" s="300"/>
      <c r="BG277" s="300"/>
      <c r="BH277" s="300"/>
      <c r="BI277" s="300"/>
      <c r="BJ277" s="300"/>
      <c r="BK277" s="300"/>
      <c r="BL277" s="300"/>
      <c r="BM277" s="300"/>
      <c r="BN277" s="300"/>
      <c r="BO277" s="300"/>
      <c r="BP277" s="300"/>
      <c r="BQ277" s="300"/>
      <c r="BR277" s="300"/>
      <c r="BS277" s="300"/>
      <c r="BT277" s="300"/>
      <c r="BU277" s="300"/>
      <c r="BV277" s="300"/>
      <c r="BW277" s="300"/>
    </row>
    <row r="278" spans="2:75">
      <c r="B278" s="283"/>
      <c r="C278" s="283"/>
      <c r="D278" s="283"/>
      <c r="E278" s="283"/>
      <c r="AJ278" s="283"/>
      <c r="AK278" s="283"/>
      <c r="AL278" s="291"/>
      <c r="AM278" s="300"/>
      <c r="AN278" s="300"/>
      <c r="AO278" s="300"/>
      <c r="AP278" s="300"/>
      <c r="AQ278" s="300"/>
      <c r="AR278" s="300"/>
      <c r="AS278" s="300"/>
      <c r="AT278" s="300"/>
      <c r="AU278" s="300"/>
      <c r="AV278" s="300"/>
      <c r="AW278" s="300"/>
      <c r="AX278" s="300"/>
      <c r="AY278" s="300"/>
      <c r="AZ278" s="300"/>
      <c r="BA278" s="300"/>
      <c r="BB278" s="300"/>
      <c r="BC278" s="300"/>
      <c r="BD278" s="300"/>
      <c r="BE278" s="300"/>
      <c r="BF278" s="300"/>
      <c r="BG278" s="300"/>
      <c r="BH278" s="300"/>
      <c r="BI278" s="300"/>
      <c r="BJ278" s="300"/>
      <c r="BK278" s="300"/>
      <c r="BL278" s="300"/>
      <c r="BM278" s="300"/>
      <c r="BN278" s="300"/>
      <c r="BO278" s="300"/>
      <c r="BP278" s="300"/>
      <c r="BQ278" s="300"/>
      <c r="BR278" s="300"/>
      <c r="BS278" s="300"/>
      <c r="BT278" s="300"/>
      <c r="BU278" s="300"/>
      <c r="BV278" s="300"/>
      <c r="BW278" s="300"/>
    </row>
    <row r="279" spans="2:75">
      <c r="B279" s="283"/>
      <c r="C279" s="283"/>
      <c r="D279" s="283"/>
      <c r="E279" s="283"/>
      <c r="AJ279" s="283"/>
      <c r="AK279" s="283"/>
      <c r="AL279" s="291"/>
      <c r="AM279" s="300"/>
      <c r="AN279" s="300"/>
      <c r="AO279" s="300"/>
      <c r="AP279" s="300"/>
      <c r="AQ279" s="300"/>
      <c r="AR279" s="300"/>
      <c r="AS279" s="300"/>
      <c r="AT279" s="300"/>
      <c r="AU279" s="300"/>
      <c r="AV279" s="300"/>
      <c r="AW279" s="300"/>
      <c r="AX279" s="300"/>
      <c r="AY279" s="300"/>
      <c r="AZ279" s="300"/>
      <c r="BA279" s="300"/>
      <c r="BB279" s="300"/>
      <c r="BC279" s="300"/>
      <c r="BD279" s="300"/>
      <c r="BE279" s="300"/>
      <c r="BF279" s="300"/>
      <c r="BG279" s="300"/>
      <c r="BH279" s="300"/>
      <c r="BI279" s="300"/>
      <c r="BJ279" s="300"/>
      <c r="BK279" s="300"/>
      <c r="BL279" s="300"/>
      <c r="BM279" s="300"/>
      <c r="BN279" s="300"/>
      <c r="BO279" s="300"/>
      <c r="BP279" s="300"/>
      <c r="BQ279" s="300"/>
      <c r="BR279" s="300"/>
      <c r="BS279" s="300"/>
      <c r="BT279" s="300"/>
      <c r="BU279" s="300"/>
      <c r="BV279" s="300"/>
      <c r="BW279" s="300"/>
    </row>
    <row r="280" spans="2:75">
      <c r="B280" s="283"/>
      <c r="C280" s="283"/>
      <c r="D280" s="283"/>
      <c r="E280" s="283"/>
      <c r="AJ280" s="283"/>
      <c r="AK280" s="283"/>
      <c r="AL280" s="291"/>
      <c r="AM280" s="300"/>
      <c r="AN280" s="300"/>
      <c r="AO280" s="300"/>
      <c r="AP280" s="300"/>
      <c r="AQ280" s="300"/>
      <c r="AR280" s="300"/>
      <c r="AS280" s="300"/>
      <c r="AT280" s="300"/>
      <c r="AU280" s="300"/>
      <c r="AV280" s="300"/>
      <c r="AW280" s="300"/>
      <c r="AX280" s="300"/>
      <c r="AY280" s="300"/>
      <c r="AZ280" s="300"/>
      <c r="BA280" s="300"/>
      <c r="BB280" s="300"/>
      <c r="BC280" s="300"/>
      <c r="BD280" s="300"/>
      <c r="BE280" s="300"/>
      <c r="BF280" s="300"/>
      <c r="BG280" s="300"/>
      <c r="BH280" s="300"/>
      <c r="BI280" s="300"/>
      <c r="BJ280" s="300"/>
      <c r="BK280" s="300"/>
      <c r="BL280" s="300"/>
      <c r="BM280" s="300"/>
      <c r="BN280" s="300"/>
      <c r="BO280" s="300"/>
      <c r="BP280" s="300"/>
      <c r="BQ280" s="300"/>
      <c r="BR280" s="300"/>
      <c r="BS280" s="300"/>
      <c r="BT280" s="300"/>
      <c r="BU280" s="300"/>
      <c r="BV280" s="300"/>
      <c r="BW280" s="300"/>
    </row>
    <row r="281" spans="2:75">
      <c r="B281" s="283"/>
      <c r="C281" s="283"/>
      <c r="D281" s="283"/>
      <c r="E281" s="283"/>
      <c r="AJ281" s="283"/>
      <c r="AK281" s="283"/>
      <c r="AL281" s="291"/>
      <c r="AM281" s="300"/>
      <c r="AN281" s="300"/>
      <c r="AO281" s="300"/>
      <c r="AP281" s="300"/>
      <c r="AQ281" s="300"/>
      <c r="AR281" s="300"/>
      <c r="AS281" s="300"/>
      <c r="AT281" s="300"/>
      <c r="AU281" s="300"/>
      <c r="AV281" s="300"/>
      <c r="AW281" s="300"/>
      <c r="AX281" s="300"/>
      <c r="AY281" s="300"/>
      <c r="AZ281" s="300"/>
      <c r="BA281" s="300"/>
      <c r="BB281" s="300"/>
      <c r="BC281" s="300"/>
      <c r="BD281" s="300"/>
      <c r="BE281" s="300"/>
      <c r="BF281" s="300"/>
      <c r="BG281" s="300"/>
      <c r="BH281" s="300"/>
      <c r="BI281" s="300"/>
      <c r="BJ281" s="300"/>
      <c r="BK281" s="300"/>
      <c r="BL281" s="300"/>
      <c r="BM281" s="300"/>
      <c r="BN281" s="300"/>
      <c r="BO281" s="300"/>
      <c r="BP281" s="300"/>
      <c r="BQ281" s="300"/>
      <c r="BR281" s="300"/>
      <c r="BS281" s="300"/>
      <c r="BT281" s="300"/>
      <c r="BU281" s="300"/>
      <c r="BV281" s="300"/>
      <c r="BW281" s="300"/>
    </row>
    <row r="282" spans="2:75">
      <c r="B282" s="283"/>
      <c r="C282" s="283"/>
      <c r="D282" s="283"/>
      <c r="E282" s="283"/>
      <c r="AJ282" s="283"/>
      <c r="AK282" s="283"/>
      <c r="AL282" s="291"/>
      <c r="AM282" s="300"/>
      <c r="AN282" s="300"/>
      <c r="AO282" s="300"/>
      <c r="AP282" s="300"/>
      <c r="AQ282" s="300"/>
      <c r="AR282" s="300"/>
      <c r="AS282" s="300"/>
      <c r="AT282" s="300"/>
      <c r="AU282" s="300"/>
      <c r="AV282" s="300"/>
      <c r="AW282" s="300"/>
      <c r="AX282" s="300"/>
      <c r="AY282" s="300"/>
      <c r="AZ282" s="300"/>
      <c r="BA282" s="300"/>
      <c r="BB282" s="300"/>
      <c r="BC282" s="300"/>
      <c r="BD282" s="300"/>
      <c r="BE282" s="300"/>
      <c r="BF282" s="300"/>
      <c r="BG282" s="300"/>
      <c r="BH282" s="300"/>
      <c r="BI282" s="300"/>
      <c r="BJ282" s="300"/>
      <c r="BK282" s="300"/>
      <c r="BL282" s="300"/>
      <c r="BM282" s="300"/>
      <c r="BN282" s="300"/>
      <c r="BO282" s="300"/>
      <c r="BP282" s="300"/>
      <c r="BQ282" s="300"/>
      <c r="BR282" s="300"/>
      <c r="BS282" s="300"/>
      <c r="BT282" s="300"/>
      <c r="BU282" s="300"/>
      <c r="BV282" s="300"/>
      <c r="BW282" s="300"/>
    </row>
    <row r="283" spans="2:75">
      <c r="B283" s="283"/>
      <c r="C283" s="283"/>
      <c r="D283" s="283"/>
      <c r="E283" s="283"/>
      <c r="AJ283" s="283"/>
      <c r="AK283" s="283"/>
      <c r="AL283" s="291"/>
      <c r="AM283" s="300"/>
      <c r="AN283" s="300"/>
      <c r="AO283" s="300"/>
      <c r="AP283" s="300"/>
      <c r="AQ283" s="300"/>
      <c r="AR283" s="300"/>
      <c r="AS283" s="300"/>
      <c r="AT283" s="300"/>
      <c r="AU283" s="300"/>
      <c r="AV283" s="300"/>
      <c r="AW283" s="300"/>
      <c r="AX283" s="300"/>
      <c r="AY283" s="300"/>
      <c r="AZ283" s="300"/>
      <c r="BA283" s="300"/>
      <c r="BB283" s="300"/>
      <c r="BC283" s="300"/>
      <c r="BD283" s="300"/>
      <c r="BE283" s="300"/>
      <c r="BF283" s="300"/>
      <c r="BG283" s="300"/>
      <c r="BH283" s="300"/>
      <c r="BI283" s="300"/>
      <c r="BJ283" s="300"/>
      <c r="BK283" s="300"/>
      <c r="BL283" s="300"/>
      <c r="BM283" s="300"/>
      <c r="BN283" s="300"/>
      <c r="BO283" s="300"/>
      <c r="BP283" s="300"/>
      <c r="BQ283" s="300"/>
      <c r="BR283" s="300"/>
      <c r="BS283" s="300"/>
      <c r="BT283" s="300"/>
      <c r="BU283" s="300"/>
      <c r="BV283" s="300"/>
      <c r="BW283" s="300"/>
    </row>
    <row r="284" spans="2:75">
      <c r="B284" s="283"/>
      <c r="C284" s="283"/>
      <c r="D284" s="283"/>
      <c r="E284" s="283"/>
      <c r="AJ284" s="283"/>
      <c r="AK284" s="283"/>
      <c r="AL284" s="291"/>
      <c r="AM284" s="300"/>
      <c r="AN284" s="300"/>
      <c r="AO284" s="300"/>
      <c r="AP284" s="300"/>
      <c r="AQ284" s="300"/>
      <c r="AR284" s="300"/>
      <c r="AS284" s="300"/>
      <c r="AT284" s="300"/>
      <c r="AU284" s="300"/>
      <c r="AV284" s="300"/>
      <c r="AW284" s="300"/>
      <c r="AX284" s="300"/>
      <c r="AY284" s="300"/>
      <c r="AZ284" s="300"/>
      <c r="BA284" s="300"/>
      <c r="BB284" s="300"/>
      <c r="BC284" s="300"/>
      <c r="BD284" s="300"/>
      <c r="BE284" s="300"/>
      <c r="BF284" s="300"/>
      <c r="BG284" s="300"/>
      <c r="BH284" s="300"/>
      <c r="BI284" s="300"/>
      <c r="BJ284" s="300"/>
      <c r="BK284" s="300"/>
      <c r="BL284" s="300"/>
      <c r="BM284" s="300"/>
      <c r="BN284" s="300"/>
      <c r="BO284" s="300"/>
      <c r="BP284" s="300"/>
      <c r="BQ284" s="300"/>
      <c r="BR284" s="300"/>
      <c r="BS284" s="300"/>
      <c r="BT284" s="300"/>
      <c r="BU284" s="300"/>
      <c r="BV284" s="300"/>
      <c r="BW284" s="300"/>
    </row>
    <row r="285" spans="2:75">
      <c r="B285" s="283"/>
      <c r="C285" s="283"/>
      <c r="D285" s="283"/>
      <c r="E285" s="283"/>
      <c r="AJ285" s="283"/>
      <c r="AK285" s="283"/>
      <c r="AL285" s="291"/>
      <c r="AM285" s="300"/>
      <c r="AN285" s="300"/>
      <c r="AO285" s="300"/>
      <c r="AP285" s="300"/>
      <c r="AQ285" s="300"/>
      <c r="AR285" s="300"/>
      <c r="AS285" s="300"/>
      <c r="AT285" s="300"/>
      <c r="AU285" s="300"/>
      <c r="AV285" s="300"/>
      <c r="AW285" s="300"/>
      <c r="AX285" s="300"/>
      <c r="AY285" s="300"/>
      <c r="AZ285" s="300"/>
      <c r="BA285" s="300"/>
      <c r="BB285" s="300"/>
      <c r="BC285" s="300"/>
      <c r="BD285" s="300"/>
      <c r="BE285" s="300"/>
      <c r="BF285" s="300"/>
      <c r="BG285" s="300"/>
      <c r="BH285" s="300"/>
      <c r="BI285" s="300"/>
      <c r="BJ285" s="300"/>
      <c r="BK285" s="300"/>
      <c r="BL285" s="300"/>
      <c r="BM285" s="300"/>
      <c r="BN285" s="300"/>
      <c r="BO285" s="300"/>
      <c r="BP285" s="300"/>
      <c r="BQ285" s="300"/>
      <c r="BR285" s="300"/>
      <c r="BS285" s="300"/>
      <c r="BT285" s="300"/>
      <c r="BU285" s="300"/>
      <c r="BV285" s="300"/>
      <c r="BW285" s="300"/>
    </row>
    <row r="286" spans="2:75">
      <c r="B286" s="283"/>
      <c r="C286" s="283"/>
      <c r="D286" s="283"/>
      <c r="E286" s="283"/>
      <c r="AJ286" s="283"/>
      <c r="AK286" s="283"/>
      <c r="AL286" s="291"/>
      <c r="AM286" s="300"/>
      <c r="AN286" s="300"/>
      <c r="AO286" s="300"/>
      <c r="AP286" s="300"/>
      <c r="AQ286" s="300"/>
      <c r="AR286" s="300"/>
      <c r="AS286" s="300"/>
      <c r="AT286" s="300"/>
      <c r="AU286" s="300"/>
      <c r="AV286" s="300"/>
      <c r="AW286" s="300"/>
      <c r="AX286" s="300"/>
      <c r="AY286" s="300"/>
      <c r="AZ286" s="300"/>
      <c r="BA286" s="300"/>
      <c r="BB286" s="300"/>
      <c r="BC286" s="300"/>
      <c r="BD286" s="300"/>
      <c r="BE286" s="300"/>
      <c r="BF286" s="300"/>
      <c r="BG286" s="300"/>
      <c r="BH286" s="300"/>
      <c r="BI286" s="300"/>
      <c r="BJ286" s="300"/>
      <c r="BK286" s="300"/>
      <c r="BL286" s="300"/>
      <c r="BM286" s="300"/>
      <c r="BN286" s="300"/>
      <c r="BO286" s="300"/>
      <c r="BP286" s="300"/>
      <c r="BQ286" s="300"/>
      <c r="BR286" s="300"/>
      <c r="BS286" s="300"/>
      <c r="BT286" s="300"/>
      <c r="BU286" s="300"/>
      <c r="BV286" s="300"/>
      <c r="BW286" s="300"/>
    </row>
    <row r="287" spans="2:75">
      <c r="B287" s="283"/>
      <c r="C287" s="283"/>
      <c r="D287" s="283"/>
      <c r="E287" s="283"/>
      <c r="AJ287" s="283"/>
      <c r="AK287" s="283"/>
      <c r="AL287" s="291"/>
      <c r="AM287" s="300"/>
      <c r="AN287" s="300"/>
      <c r="AO287" s="300"/>
      <c r="AP287" s="300"/>
      <c r="AQ287" s="300"/>
      <c r="AR287" s="300"/>
      <c r="AS287" s="300"/>
      <c r="AT287" s="300"/>
      <c r="AU287" s="300"/>
      <c r="AV287" s="300"/>
      <c r="AW287" s="300"/>
      <c r="AX287" s="300"/>
      <c r="AY287" s="300"/>
      <c r="AZ287" s="300"/>
      <c r="BA287" s="300"/>
      <c r="BB287" s="300"/>
      <c r="BC287" s="300"/>
      <c r="BD287" s="300"/>
      <c r="BE287" s="300"/>
      <c r="BF287" s="300"/>
      <c r="BG287" s="300"/>
      <c r="BH287" s="300"/>
      <c r="BI287" s="300"/>
      <c r="BJ287" s="300"/>
      <c r="BK287" s="300"/>
      <c r="BL287" s="300"/>
      <c r="BM287" s="300"/>
      <c r="BN287" s="300"/>
      <c r="BO287" s="300"/>
      <c r="BP287" s="300"/>
      <c r="BQ287" s="300"/>
      <c r="BR287" s="300"/>
      <c r="BS287" s="300"/>
      <c r="BT287" s="300"/>
      <c r="BU287" s="300"/>
      <c r="BV287" s="300"/>
      <c r="BW287" s="300"/>
    </row>
    <row r="288" spans="2:75">
      <c r="B288" s="283"/>
      <c r="C288" s="283"/>
      <c r="D288" s="283"/>
      <c r="E288" s="283"/>
      <c r="AJ288" s="283"/>
      <c r="AK288" s="283"/>
      <c r="AL288" s="291"/>
      <c r="AM288" s="300"/>
      <c r="AN288" s="300"/>
      <c r="AO288" s="300"/>
      <c r="AP288" s="300"/>
      <c r="AQ288" s="300"/>
      <c r="AR288" s="300"/>
      <c r="AS288" s="300"/>
      <c r="AT288" s="300"/>
      <c r="AU288" s="300"/>
      <c r="AV288" s="300"/>
      <c r="AW288" s="300"/>
      <c r="AX288" s="300"/>
      <c r="AY288" s="300"/>
      <c r="AZ288" s="300"/>
      <c r="BA288" s="300"/>
      <c r="BB288" s="300"/>
      <c r="BC288" s="300"/>
      <c r="BD288" s="300"/>
      <c r="BE288" s="300"/>
      <c r="BF288" s="300"/>
      <c r="BG288" s="300"/>
      <c r="BH288" s="300"/>
      <c r="BI288" s="300"/>
      <c r="BJ288" s="300"/>
      <c r="BK288" s="300"/>
      <c r="BL288" s="300"/>
      <c r="BM288" s="300"/>
      <c r="BN288" s="300"/>
      <c r="BO288" s="300"/>
      <c r="BP288" s="300"/>
      <c r="BQ288" s="300"/>
      <c r="BR288" s="300"/>
      <c r="BS288" s="300"/>
      <c r="BT288" s="300"/>
      <c r="BU288" s="300"/>
      <c r="BV288" s="300"/>
      <c r="BW288" s="300"/>
    </row>
    <row r="289" spans="2:75">
      <c r="B289" s="283"/>
      <c r="C289" s="283"/>
      <c r="D289" s="283"/>
      <c r="E289" s="283"/>
      <c r="AJ289" s="283"/>
      <c r="AK289" s="283"/>
      <c r="AL289" s="291"/>
      <c r="AM289" s="300"/>
      <c r="AN289" s="300"/>
      <c r="AO289" s="300"/>
      <c r="AP289" s="300"/>
      <c r="AQ289" s="300"/>
      <c r="AR289" s="300"/>
      <c r="AS289" s="300"/>
      <c r="AT289" s="300"/>
      <c r="AU289" s="300"/>
      <c r="AV289" s="300"/>
      <c r="AW289" s="300"/>
      <c r="AX289" s="300"/>
      <c r="AY289" s="300"/>
      <c r="AZ289" s="300"/>
      <c r="BA289" s="300"/>
      <c r="BB289" s="300"/>
      <c r="BC289" s="300"/>
      <c r="BD289" s="300"/>
      <c r="BE289" s="300"/>
      <c r="BF289" s="300"/>
      <c r="BG289" s="300"/>
      <c r="BH289" s="300"/>
      <c r="BI289" s="300"/>
      <c r="BJ289" s="300"/>
      <c r="BK289" s="300"/>
      <c r="BL289" s="300"/>
      <c r="BM289" s="300"/>
      <c r="BN289" s="300"/>
      <c r="BO289" s="300"/>
      <c r="BP289" s="300"/>
      <c r="BQ289" s="300"/>
      <c r="BR289" s="300"/>
      <c r="BS289" s="300"/>
      <c r="BT289" s="300"/>
      <c r="BU289" s="300"/>
      <c r="BV289" s="300"/>
      <c r="BW289" s="300"/>
    </row>
    <row r="290" spans="2:75">
      <c r="B290" s="283"/>
      <c r="C290" s="283"/>
      <c r="D290" s="283"/>
      <c r="E290" s="283"/>
      <c r="AJ290" s="283"/>
      <c r="AK290" s="283"/>
      <c r="AL290" s="291"/>
      <c r="AM290" s="300"/>
      <c r="AN290" s="300"/>
      <c r="AO290" s="300"/>
      <c r="AP290" s="300"/>
      <c r="AQ290" s="300"/>
      <c r="AR290" s="300"/>
      <c r="AS290" s="300"/>
      <c r="AT290" s="300"/>
      <c r="AU290" s="300"/>
      <c r="AV290" s="300"/>
      <c r="AW290" s="300"/>
      <c r="AX290" s="300"/>
      <c r="AY290" s="300"/>
      <c r="AZ290" s="300"/>
      <c r="BA290" s="300"/>
      <c r="BB290" s="300"/>
      <c r="BC290" s="300"/>
      <c r="BD290" s="300"/>
      <c r="BE290" s="300"/>
      <c r="BF290" s="300"/>
      <c r="BG290" s="300"/>
      <c r="BH290" s="300"/>
      <c r="BI290" s="300"/>
      <c r="BJ290" s="300"/>
      <c r="BK290" s="300"/>
      <c r="BL290" s="300"/>
      <c r="BM290" s="300"/>
      <c r="BN290" s="300"/>
      <c r="BO290" s="300"/>
      <c r="BP290" s="300"/>
      <c r="BQ290" s="300"/>
      <c r="BR290" s="300"/>
      <c r="BS290" s="300"/>
      <c r="BT290" s="300"/>
      <c r="BU290" s="300"/>
      <c r="BV290" s="300"/>
      <c r="BW290" s="300"/>
    </row>
    <row r="291" spans="2:75">
      <c r="B291" s="283"/>
      <c r="C291" s="283"/>
      <c r="D291" s="283"/>
      <c r="E291" s="283"/>
      <c r="AJ291" s="283"/>
      <c r="AK291" s="283"/>
      <c r="AL291" s="291"/>
      <c r="AM291" s="300"/>
      <c r="AN291" s="300"/>
      <c r="AO291" s="300"/>
      <c r="AP291" s="300"/>
      <c r="AQ291" s="300"/>
      <c r="AR291" s="300"/>
      <c r="AS291" s="300"/>
      <c r="AT291" s="300"/>
      <c r="AU291" s="300"/>
      <c r="AV291" s="300"/>
      <c r="AW291" s="300"/>
      <c r="AX291" s="300"/>
      <c r="AY291" s="300"/>
      <c r="AZ291" s="300"/>
      <c r="BA291" s="300"/>
      <c r="BB291" s="300"/>
      <c r="BC291" s="300"/>
      <c r="BD291" s="300"/>
      <c r="BE291" s="300"/>
      <c r="BF291" s="300"/>
      <c r="BG291" s="300"/>
      <c r="BH291" s="300"/>
      <c r="BI291" s="300"/>
      <c r="BJ291" s="300"/>
      <c r="BK291" s="300"/>
      <c r="BL291" s="300"/>
      <c r="BM291" s="300"/>
      <c r="BN291" s="300"/>
      <c r="BO291" s="300"/>
      <c r="BP291" s="300"/>
      <c r="BQ291" s="300"/>
      <c r="BR291" s="300"/>
      <c r="BS291" s="300"/>
      <c r="BT291" s="300"/>
      <c r="BU291" s="300"/>
      <c r="BV291" s="300"/>
      <c r="BW291" s="300"/>
    </row>
    <row r="292" spans="2:75">
      <c r="B292" s="283"/>
      <c r="C292" s="283"/>
      <c r="D292" s="283"/>
      <c r="E292" s="283"/>
      <c r="AJ292" s="283"/>
      <c r="AK292" s="283"/>
      <c r="AL292" s="291"/>
      <c r="AM292" s="300"/>
      <c r="AN292" s="300"/>
      <c r="AO292" s="300"/>
      <c r="AP292" s="300"/>
      <c r="AQ292" s="300"/>
      <c r="AR292" s="300"/>
      <c r="AS292" s="300"/>
      <c r="AT292" s="300"/>
      <c r="AU292" s="300"/>
      <c r="AV292" s="300"/>
      <c r="AW292" s="300"/>
      <c r="AX292" s="300"/>
      <c r="AY292" s="300"/>
      <c r="AZ292" s="300"/>
      <c r="BA292" s="300"/>
      <c r="BB292" s="300"/>
      <c r="BC292" s="300"/>
      <c r="BD292" s="300"/>
      <c r="BE292" s="300"/>
      <c r="BF292" s="300"/>
      <c r="BG292" s="300"/>
      <c r="BH292" s="300"/>
      <c r="BI292" s="300"/>
      <c r="BJ292" s="300"/>
      <c r="BK292" s="300"/>
      <c r="BL292" s="300"/>
      <c r="BM292" s="300"/>
      <c r="BN292" s="300"/>
      <c r="BO292" s="300"/>
      <c r="BP292" s="300"/>
      <c r="BQ292" s="300"/>
      <c r="BR292" s="300"/>
      <c r="BS292" s="300"/>
      <c r="BT292" s="300"/>
      <c r="BU292" s="300"/>
      <c r="BV292" s="300"/>
      <c r="BW292" s="300"/>
    </row>
    <row r="293" spans="2:75">
      <c r="B293" s="283"/>
      <c r="C293" s="283"/>
      <c r="D293" s="283"/>
      <c r="E293" s="283"/>
      <c r="AJ293" s="283"/>
      <c r="AK293" s="283"/>
      <c r="AL293" s="291"/>
      <c r="AM293" s="300"/>
      <c r="AN293" s="300"/>
      <c r="AO293" s="300"/>
      <c r="AP293" s="300"/>
      <c r="AQ293" s="300"/>
      <c r="AR293" s="300"/>
      <c r="AS293" s="300"/>
      <c r="AT293" s="300"/>
      <c r="AU293" s="300"/>
      <c r="AV293" s="300"/>
      <c r="AW293" s="300"/>
      <c r="AX293" s="300"/>
      <c r="AY293" s="300"/>
      <c r="AZ293" s="300"/>
      <c r="BA293" s="300"/>
      <c r="BB293" s="300"/>
      <c r="BC293" s="300"/>
      <c r="BD293" s="300"/>
      <c r="BE293" s="300"/>
      <c r="BF293" s="300"/>
      <c r="BG293" s="300"/>
      <c r="BH293" s="300"/>
      <c r="BI293" s="300"/>
      <c r="BJ293" s="300"/>
      <c r="BK293" s="300"/>
      <c r="BL293" s="300"/>
      <c r="BM293" s="300"/>
      <c r="BN293" s="300"/>
      <c r="BO293" s="300"/>
      <c r="BP293" s="300"/>
      <c r="BQ293" s="300"/>
      <c r="BR293" s="300"/>
      <c r="BS293" s="300"/>
      <c r="BT293" s="300"/>
      <c r="BU293" s="300"/>
      <c r="BV293" s="300"/>
      <c r="BW293" s="300"/>
    </row>
    <row r="294" spans="2:75">
      <c r="B294" s="283"/>
      <c r="C294" s="283"/>
      <c r="D294" s="283"/>
      <c r="E294" s="283"/>
      <c r="AJ294" s="283"/>
      <c r="AK294" s="283"/>
      <c r="AL294" s="291"/>
      <c r="AM294" s="300"/>
      <c r="AN294" s="300"/>
      <c r="AO294" s="300"/>
      <c r="AP294" s="300"/>
      <c r="AQ294" s="300"/>
      <c r="AR294" s="300"/>
      <c r="AS294" s="300"/>
      <c r="AT294" s="300"/>
      <c r="AU294" s="300"/>
      <c r="AV294" s="300"/>
      <c r="AW294" s="300"/>
      <c r="AX294" s="300"/>
      <c r="AY294" s="300"/>
      <c r="AZ294" s="300"/>
      <c r="BA294" s="300"/>
      <c r="BB294" s="300"/>
      <c r="BC294" s="300"/>
      <c r="BD294" s="300"/>
      <c r="BE294" s="300"/>
      <c r="BF294" s="300"/>
      <c r="BG294" s="300"/>
      <c r="BH294" s="300"/>
      <c r="BI294" s="300"/>
      <c r="BJ294" s="300"/>
      <c r="BK294" s="300"/>
      <c r="BL294" s="300"/>
      <c r="BM294" s="300"/>
      <c r="BN294" s="300"/>
      <c r="BO294" s="300"/>
      <c r="BP294" s="300"/>
      <c r="BQ294" s="300"/>
      <c r="BR294" s="300"/>
      <c r="BS294" s="300"/>
      <c r="BT294" s="300"/>
      <c r="BU294" s="300"/>
      <c r="BV294" s="300"/>
      <c r="BW294" s="300"/>
    </row>
    <row r="295" spans="2:75">
      <c r="B295" s="283"/>
      <c r="C295" s="283"/>
      <c r="D295" s="283"/>
      <c r="E295" s="283"/>
      <c r="AJ295" s="283"/>
      <c r="AK295" s="283"/>
      <c r="AL295" s="291"/>
      <c r="AM295" s="300"/>
      <c r="AN295" s="300"/>
      <c r="AO295" s="300"/>
      <c r="AP295" s="300"/>
      <c r="AQ295" s="300"/>
      <c r="AR295" s="300"/>
      <c r="AS295" s="300"/>
      <c r="AT295" s="300"/>
      <c r="AU295" s="300"/>
      <c r="AV295" s="300"/>
      <c r="AW295" s="300"/>
      <c r="AX295" s="300"/>
      <c r="AY295" s="300"/>
      <c r="AZ295" s="300"/>
      <c r="BA295" s="300"/>
      <c r="BB295" s="300"/>
      <c r="BC295" s="300"/>
      <c r="BD295" s="300"/>
      <c r="BE295" s="300"/>
      <c r="BF295" s="300"/>
      <c r="BG295" s="300"/>
      <c r="BH295" s="300"/>
      <c r="BI295" s="300"/>
      <c r="BJ295" s="300"/>
      <c r="BK295" s="300"/>
      <c r="BL295" s="300"/>
      <c r="BM295" s="300"/>
      <c r="BN295" s="300"/>
      <c r="BO295" s="300"/>
      <c r="BP295" s="300"/>
      <c r="BQ295" s="300"/>
      <c r="BR295" s="300"/>
      <c r="BS295" s="300"/>
      <c r="BT295" s="300"/>
      <c r="BU295" s="300"/>
      <c r="BV295" s="300"/>
      <c r="BW295" s="300"/>
    </row>
    <row r="296" spans="2:75">
      <c r="B296" s="283"/>
      <c r="C296" s="283"/>
      <c r="D296" s="283"/>
      <c r="E296" s="283"/>
      <c r="AJ296" s="283"/>
      <c r="AK296" s="283"/>
      <c r="AL296" s="291"/>
      <c r="AM296" s="300"/>
      <c r="AN296" s="300"/>
      <c r="AO296" s="300"/>
      <c r="AP296" s="300"/>
      <c r="AQ296" s="300"/>
      <c r="AR296" s="300"/>
      <c r="AS296" s="300"/>
      <c r="AT296" s="300"/>
      <c r="AU296" s="300"/>
      <c r="AV296" s="300"/>
      <c r="AW296" s="300"/>
      <c r="AX296" s="300"/>
      <c r="AY296" s="300"/>
      <c r="AZ296" s="300"/>
      <c r="BA296" s="300"/>
      <c r="BB296" s="300"/>
      <c r="BC296" s="300"/>
      <c r="BD296" s="300"/>
      <c r="BE296" s="300"/>
      <c r="BF296" s="300"/>
      <c r="BG296" s="300"/>
      <c r="BH296" s="300"/>
      <c r="BI296" s="300"/>
      <c r="BJ296" s="300"/>
      <c r="BK296" s="300"/>
      <c r="BL296" s="300"/>
      <c r="BM296" s="300"/>
      <c r="BN296" s="300"/>
      <c r="BO296" s="300"/>
      <c r="BP296" s="300"/>
      <c r="BQ296" s="300"/>
      <c r="BR296" s="300"/>
      <c r="BS296" s="300"/>
      <c r="BT296" s="300"/>
      <c r="BU296" s="300"/>
      <c r="BV296" s="300"/>
      <c r="BW296" s="300"/>
    </row>
    <row r="297" spans="2:75">
      <c r="B297" s="283"/>
      <c r="C297" s="283"/>
      <c r="D297" s="283"/>
      <c r="E297" s="283"/>
      <c r="AJ297" s="283"/>
      <c r="AK297" s="283"/>
      <c r="AL297" s="291"/>
      <c r="AM297" s="300"/>
      <c r="AN297" s="300"/>
      <c r="AO297" s="300"/>
      <c r="AP297" s="300"/>
      <c r="AQ297" s="300"/>
      <c r="AR297" s="300"/>
      <c r="AS297" s="300"/>
      <c r="AT297" s="300"/>
      <c r="AU297" s="300"/>
      <c r="AV297" s="300"/>
      <c r="AW297" s="300"/>
      <c r="AX297" s="300"/>
      <c r="AY297" s="300"/>
      <c r="AZ297" s="300"/>
      <c r="BA297" s="300"/>
      <c r="BB297" s="300"/>
      <c r="BC297" s="300"/>
      <c r="BD297" s="300"/>
      <c r="BE297" s="300"/>
      <c r="BF297" s="300"/>
      <c r="BG297" s="300"/>
      <c r="BH297" s="300"/>
      <c r="BI297" s="300"/>
      <c r="BJ297" s="300"/>
      <c r="BK297" s="300"/>
      <c r="BL297" s="300"/>
      <c r="BM297" s="300"/>
      <c r="BN297" s="300"/>
      <c r="BO297" s="300"/>
      <c r="BP297" s="300"/>
      <c r="BQ297" s="300"/>
      <c r="BR297" s="300"/>
      <c r="BS297" s="300"/>
      <c r="BT297" s="300"/>
      <c r="BU297" s="300"/>
      <c r="BV297" s="300"/>
      <c r="BW297" s="300"/>
    </row>
    <row r="298" spans="2:75">
      <c r="B298" s="283"/>
      <c r="C298" s="283"/>
      <c r="D298" s="283"/>
      <c r="E298" s="283"/>
      <c r="AJ298" s="283"/>
      <c r="AK298" s="283"/>
      <c r="AL298" s="291"/>
      <c r="AM298" s="300"/>
      <c r="AN298" s="300"/>
      <c r="AO298" s="300"/>
      <c r="AP298" s="300"/>
      <c r="AQ298" s="300"/>
      <c r="AR298" s="300"/>
      <c r="AS298" s="300"/>
      <c r="AT298" s="300"/>
      <c r="AU298" s="300"/>
      <c r="AV298" s="300"/>
      <c r="AW298" s="300"/>
      <c r="AX298" s="300"/>
      <c r="AY298" s="300"/>
      <c r="AZ298" s="300"/>
      <c r="BA298" s="300"/>
      <c r="BB298" s="300"/>
      <c r="BC298" s="300"/>
      <c r="BD298" s="300"/>
      <c r="BE298" s="300"/>
      <c r="BF298" s="300"/>
      <c r="BG298" s="300"/>
      <c r="BH298" s="300"/>
      <c r="BI298" s="300"/>
      <c r="BJ298" s="300"/>
      <c r="BK298" s="300"/>
      <c r="BL298" s="300"/>
      <c r="BM298" s="300"/>
      <c r="BN298" s="300"/>
      <c r="BO298" s="300"/>
      <c r="BP298" s="300"/>
      <c r="BQ298" s="300"/>
      <c r="BR298" s="300"/>
      <c r="BS298" s="300"/>
      <c r="BT298" s="300"/>
      <c r="BU298" s="300"/>
      <c r="BV298" s="300"/>
      <c r="BW298" s="300"/>
    </row>
    <row r="299" spans="2:75">
      <c r="B299" s="283"/>
      <c r="C299" s="283"/>
      <c r="D299" s="283"/>
      <c r="E299" s="283"/>
      <c r="AJ299" s="283"/>
      <c r="AK299" s="283"/>
      <c r="AL299" s="291"/>
      <c r="AM299" s="300"/>
      <c r="AN299" s="300"/>
      <c r="AO299" s="300"/>
      <c r="AP299" s="300"/>
      <c r="AQ299" s="300"/>
      <c r="AR299" s="300"/>
      <c r="AS299" s="300"/>
      <c r="AT299" s="300"/>
      <c r="AU299" s="300"/>
      <c r="AV299" s="300"/>
      <c r="AW299" s="300"/>
      <c r="AX299" s="300"/>
      <c r="AY299" s="300"/>
      <c r="AZ299" s="300"/>
      <c r="BA299" s="300"/>
      <c r="BB299" s="300"/>
      <c r="BC299" s="300"/>
      <c r="BD299" s="300"/>
      <c r="BE299" s="300"/>
      <c r="BF299" s="300"/>
      <c r="BG299" s="300"/>
      <c r="BH299" s="300"/>
      <c r="BI299" s="300"/>
      <c r="BJ299" s="300"/>
      <c r="BK299" s="300"/>
      <c r="BL299" s="300"/>
      <c r="BM299" s="300"/>
      <c r="BN299" s="300"/>
      <c r="BO299" s="300"/>
      <c r="BP299" s="300"/>
      <c r="BQ299" s="300"/>
      <c r="BR299" s="300"/>
      <c r="BS299" s="300"/>
      <c r="BT299" s="300"/>
      <c r="BU299" s="300"/>
      <c r="BV299" s="300"/>
      <c r="BW299" s="300"/>
    </row>
    <row r="300" spans="2:75">
      <c r="B300" s="283"/>
      <c r="C300" s="283"/>
      <c r="D300" s="283"/>
      <c r="E300" s="283"/>
      <c r="AJ300" s="283"/>
      <c r="AK300" s="283"/>
      <c r="AL300" s="291"/>
      <c r="AM300" s="300"/>
      <c r="AN300" s="300"/>
      <c r="AO300" s="300"/>
      <c r="AP300" s="300"/>
      <c r="AQ300" s="300"/>
      <c r="AR300" s="300"/>
      <c r="AS300" s="300"/>
      <c r="AT300" s="300"/>
      <c r="AU300" s="300"/>
      <c r="AV300" s="300"/>
      <c r="AW300" s="300"/>
      <c r="AX300" s="300"/>
      <c r="AY300" s="300"/>
      <c r="AZ300" s="300"/>
      <c r="BA300" s="300"/>
      <c r="BB300" s="300"/>
      <c r="BC300" s="300"/>
      <c r="BD300" s="300"/>
      <c r="BE300" s="300"/>
      <c r="BF300" s="300"/>
      <c r="BG300" s="300"/>
      <c r="BH300" s="300"/>
      <c r="BI300" s="300"/>
      <c r="BJ300" s="300"/>
      <c r="BK300" s="300"/>
      <c r="BL300" s="300"/>
      <c r="BM300" s="300"/>
      <c r="BN300" s="300"/>
      <c r="BO300" s="300"/>
      <c r="BP300" s="300"/>
      <c r="BQ300" s="300"/>
      <c r="BR300" s="300"/>
      <c r="BS300" s="300"/>
      <c r="BT300" s="300"/>
      <c r="BU300" s="300"/>
      <c r="BV300" s="300"/>
      <c r="BW300" s="300"/>
    </row>
    <row r="301" spans="2:75">
      <c r="B301" s="283"/>
      <c r="C301" s="283"/>
      <c r="D301" s="283"/>
      <c r="E301" s="283"/>
      <c r="AJ301" s="283"/>
      <c r="AK301" s="283"/>
      <c r="AL301" s="291"/>
      <c r="AM301" s="300"/>
      <c r="AN301" s="300"/>
      <c r="AO301" s="300"/>
      <c r="AP301" s="300"/>
      <c r="AQ301" s="300"/>
      <c r="AR301" s="300"/>
      <c r="AS301" s="300"/>
      <c r="AT301" s="300"/>
      <c r="AU301" s="300"/>
      <c r="AV301" s="300"/>
      <c r="AW301" s="300"/>
      <c r="AX301" s="300"/>
      <c r="AY301" s="300"/>
      <c r="AZ301" s="300"/>
      <c r="BA301" s="300"/>
      <c r="BB301" s="300"/>
      <c r="BC301" s="300"/>
      <c r="BD301" s="300"/>
      <c r="BE301" s="300"/>
      <c r="BF301" s="300"/>
      <c r="BG301" s="300"/>
      <c r="BH301" s="300"/>
      <c r="BI301" s="300"/>
      <c r="BJ301" s="300"/>
      <c r="BK301" s="300"/>
      <c r="BL301" s="300"/>
      <c r="BM301" s="300"/>
      <c r="BN301" s="300"/>
      <c r="BO301" s="300"/>
      <c r="BP301" s="300"/>
      <c r="BQ301" s="300"/>
      <c r="BR301" s="300"/>
      <c r="BS301" s="300"/>
      <c r="BT301" s="300"/>
      <c r="BU301" s="300"/>
      <c r="BV301" s="300"/>
      <c r="BW301" s="300"/>
    </row>
    <row r="302" spans="2:75">
      <c r="B302" s="283"/>
      <c r="C302" s="283"/>
      <c r="D302" s="283"/>
      <c r="E302" s="283"/>
      <c r="AJ302" s="283"/>
      <c r="AK302" s="283"/>
      <c r="AL302" s="291"/>
      <c r="AM302" s="300"/>
      <c r="AN302" s="300"/>
      <c r="AO302" s="300"/>
      <c r="AP302" s="300"/>
      <c r="AQ302" s="300"/>
      <c r="AR302" s="300"/>
      <c r="AS302" s="300"/>
      <c r="AT302" s="300"/>
      <c r="AU302" s="300"/>
      <c r="AV302" s="300"/>
      <c r="AW302" s="300"/>
      <c r="AX302" s="300"/>
      <c r="AY302" s="300"/>
      <c r="AZ302" s="300"/>
      <c r="BA302" s="300"/>
      <c r="BB302" s="300"/>
      <c r="BC302" s="300"/>
      <c r="BD302" s="300"/>
      <c r="BE302" s="300"/>
      <c r="BF302" s="300"/>
      <c r="BG302" s="300"/>
      <c r="BH302" s="300"/>
      <c r="BI302" s="300"/>
      <c r="BJ302" s="300"/>
      <c r="BK302" s="300"/>
      <c r="BL302" s="300"/>
      <c r="BM302" s="300"/>
      <c r="BN302" s="300"/>
      <c r="BO302" s="300"/>
      <c r="BP302" s="300"/>
      <c r="BQ302" s="300"/>
      <c r="BR302" s="300"/>
      <c r="BS302" s="300"/>
      <c r="BT302" s="300"/>
      <c r="BU302" s="300"/>
      <c r="BV302" s="300"/>
      <c r="BW302" s="300"/>
    </row>
    <row r="303" spans="2:75">
      <c r="B303" s="283"/>
      <c r="C303" s="283"/>
      <c r="D303" s="283"/>
      <c r="E303" s="283"/>
      <c r="AJ303" s="283"/>
      <c r="AK303" s="283"/>
      <c r="AL303" s="291"/>
      <c r="AM303" s="300"/>
      <c r="AN303" s="300"/>
      <c r="AO303" s="300"/>
      <c r="AP303" s="300"/>
      <c r="AQ303" s="300"/>
      <c r="AR303" s="300"/>
      <c r="AS303" s="300"/>
      <c r="AT303" s="300"/>
      <c r="AU303" s="300"/>
      <c r="AV303" s="300"/>
      <c r="AW303" s="300"/>
      <c r="AX303" s="300"/>
      <c r="AY303" s="300"/>
      <c r="AZ303" s="300"/>
      <c r="BA303" s="300"/>
      <c r="BB303" s="300"/>
      <c r="BC303" s="300"/>
      <c r="BD303" s="300"/>
      <c r="BE303" s="300"/>
      <c r="BF303" s="300"/>
      <c r="BG303" s="300"/>
      <c r="BH303" s="300"/>
      <c r="BI303" s="300"/>
      <c r="BJ303" s="300"/>
      <c r="BK303" s="300"/>
      <c r="BL303" s="300"/>
      <c r="BM303" s="300"/>
      <c r="BN303" s="300"/>
      <c r="BO303" s="300"/>
      <c r="BP303" s="300"/>
      <c r="BQ303" s="300"/>
      <c r="BR303" s="300"/>
      <c r="BS303" s="300"/>
      <c r="BT303" s="300"/>
      <c r="BU303" s="300"/>
      <c r="BV303" s="300"/>
      <c r="BW303" s="300"/>
    </row>
    <row r="304" spans="2:75">
      <c r="B304" s="283"/>
      <c r="C304" s="283"/>
      <c r="D304" s="283"/>
      <c r="E304" s="283"/>
      <c r="AJ304" s="283"/>
      <c r="AK304" s="283"/>
      <c r="AL304" s="291"/>
      <c r="AM304" s="300"/>
      <c r="AN304" s="300"/>
      <c r="AO304" s="300"/>
      <c r="AP304" s="300"/>
      <c r="AQ304" s="300"/>
      <c r="AR304" s="300"/>
      <c r="AS304" s="300"/>
      <c r="AT304" s="300"/>
      <c r="AU304" s="300"/>
      <c r="AV304" s="300"/>
      <c r="AW304" s="300"/>
      <c r="AX304" s="300"/>
      <c r="AY304" s="300"/>
      <c r="AZ304" s="300"/>
      <c r="BA304" s="300"/>
      <c r="BB304" s="300"/>
      <c r="BC304" s="300"/>
      <c r="BD304" s="300"/>
      <c r="BE304" s="300"/>
      <c r="BF304" s="300"/>
      <c r="BG304" s="300"/>
      <c r="BH304" s="300"/>
      <c r="BI304" s="300"/>
      <c r="BJ304" s="300"/>
      <c r="BK304" s="300"/>
      <c r="BL304" s="300"/>
      <c r="BM304" s="300"/>
      <c r="BN304" s="300"/>
      <c r="BO304" s="300"/>
      <c r="BP304" s="300"/>
      <c r="BQ304" s="300"/>
      <c r="BR304" s="300"/>
      <c r="BS304" s="300"/>
      <c r="BT304" s="300"/>
      <c r="BU304" s="300"/>
      <c r="BV304" s="300"/>
      <c r="BW304" s="300"/>
    </row>
    <row r="305" spans="2:75">
      <c r="B305" s="283"/>
      <c r="C305" s="283"/>
      <c r="D305" s="283"/>
      <c r="E305" s="283"/>
      <c r="AJ305" s="283"/>
      <c r="AK305" s="283"/>
      <c r="AL305" s="291"/>
      <c r="AM305" s="300"/>
      <c r="AN305" s="300"/>
      <c r="AO305" s="300"/>
      <c r="AP305" s="300"/>
      <c r="AQ305" s="300"/>
      <c r="AR305" s="300"/>
      <c r="AS305" s="300"/>
      <c r="AT305" s="300"/>
      <c r="AU305" s="300"/>
      <c r="AV305" s="300"/>
      <c r="AW305" s="300"/>
      <c r="AX305" s="300"/>
      <c r="AY305" s="300"/>
      <c r="AZ305" s="300"/>
      <c r="BA305" s="300"/>
      <c r="BB305" s="300"/>
      <c r="BC305" s="300"/>
      <c r="BD305" s="300"/>
      <c r="BE305" s="300"/>
      <c r="BF305" s="300"/>
      <c r="BG305" s="300"/>
      <c r="BH305" s="300"/>
      <c r="BI305" s="300"/>
      <c r="BJ305" s="300"/>
      <c r="BK305" s="300"/>
      <c r="BL305" s="300"/>
      <c r="BM305" s="300"/>
      <c r="BN305" s="300"/>
      <c r="BO305" s="300"/>
      <c r="BP305" s="300"/>
      <c r="BQ305" s="300"/>
      <c r="BR305" s="300"/>
      <c r="BS305" s="300"/>
      <c r="BT305" s="300"/>
      <c r="BU305" s="300"/>
      <c r="BV305" s="300"/>
      <c r="BW305" s="300"/>
    </row>
    <row r="306" spans="2:75">
      <c r="B306" s="283"/>
      <c r="C306" s="283"/>
      <c r="D306" s="283"/>
      <c r="E306" s="283"/>
      <c r="AJ306" s="283"/>
      <c r="AK306" s="283"/>
      <c r="AL306" s="291"/>
      <c r="AM306" s="300"/>
      <c r="AN306" s="300"/>
      <c r="AO306" s="300"/>
      <c r="AP306" s="300"/>
      <c r="AQ306" s="300"/>
      <c r="AR306" s="300"/>
      <c r="AS306" s="300"/>
      <c r="AT306" s="300"/>
      <c r="AU306" s="300"/>
      <c r="AV306" s="300"/>
      <c r="AW306" s="300"/>
      <c r="AX306" s="300"/>
      <c r="AY306" s="300"/>
      <c r="AZ306" s="300"/>
      <c r="BA306" s="300"/>
      <c r="BB306" s="300"/>
      <c r="BC306" s="300"/>
      <c r="BD306" s="300"/>
      <c r="BE306" s="300"/>
      <c r="BF306" s="300"/>
      <c r="BG306" s="300"/>
      <c r="BH306" s="300"/>
      <c r="BI306" s="300"/>
      <c r="BJ306" s="300"/>
      <c r="BK306" s="300"/>
      <c r="BL306" s="300"/>
      <c r="BM306" s="300"/>
      <c r="BN306" s="300"/>
      <c r="BO306" s="300"/>
      <c r="BP306" s="300"/>
      <c r="BQ306" s="300"/>
      <c r="BR306" s="300"/>
      <c r="BS306" s="300"/>
      <c r="BT306" s="300"/>
      <c r="BU306" s="300"/>
      <c r="BV306" s="300"/>
      <c r="BW306" s="300"/>
    </row>
    <row r="307" spans="2:75">
      <c r="B307" s="283"/>
      <c r="C307" s="283"/>
      <c r="D307" s="283"/>
      <c r="E307" s="283"/>
      <c r="AJ307" s="283"/>
      <c r="AK307" s="283"/>
      <c r="AL307" s="291"/>
      <c r="AM307" s="300"/>
      <c r="AN307" s="300"/>
      <c r="AO307" s="300"/>
      <c r="AP307" s="300"/>
      <c r="AQ307" s="300"/>
      <c r="AR307" s="300"/>
      <c r="AS307" s="300"/>
      <c r="AT307" s="300"/>
      <c r="AU307" s="300"/>
      <c r="AV307" s="300"/>
      <c r="AW307" s="300"/>
      <c r="AX307" s="300"/>
      <c r="AY307" s="300"/>
      <c r="AZ307" s="300"/>
      <c r="BA307" s="300"/>
      <c r="BB307" s="300"/>
      <c r="BC307" s="300"/>
      <c r="BD307" s="300"/>
      <c r="BE307" s="300"/>
      <c r="BF307" s="300"/>
      <c r="BG307" s="300"/>
      <c r="BH307" s="300"/>
      <c r="BI307" s="300"/>
      <c r="BJ307" s="300"/>
      <c r="BK307" s="300"/>
      <c r="BL307" s="300"/>
      <c r="BM307" s="300"/>
      <c r="BN307" s="300"/>
      <c r="BO307" s="300"/>
      <c r="BP307" s="300"/>
      <c r="BQ307" s="300"/>
      <c r="BR307" s="300"/>
      <c r="BS307" s="300"/>
      <c r="BT307" s="300"/>
      <c r="BU307" s="300"/>
      <c r="BV307" s="300"/>
      <c r="BW307" s="300"/>
    </row>
    <row r="308" spans="2:75">
      <c r="B308" s="283"/>
      <c r="C308" s="283"/>
      <c r="D308" s="283"/>
      <c r="E308" s="283"/>
      <c r="AJ308" s="283"/>
      <c r="AK308" s="283"/>
      <c r="AL308" s="291"/>
      <c r="AM308" s="300"/>
      <c r="AN308" s="300"/>
      <c r="AO308" s="300"/>
      <c r="AP308" s="300"/>
      <c r="AQ308" s="300"/>
      <c r="AR308" s="300"/>
      <c r="AS308" s="300"/>
      <c r="AT308" s="300"/>
      <c r="AU308" s="300"/>
      <c r="AV308" s="300"/>
      <c r="AW308" s="300"/>
      <c r="AX308" s="300"/>
      <c r="AY308" s="300"/>
      <c r="AZ308" s="300"/>
      <c r="BA308" s="300"/>
      <c r="BB308" s="300"/>
      <c r="BC308" s="300"/>
      <c r="BD308" s="300"/>
      <c r="BE308" s="300"/>
      <c r="BF308" s="300"/>
      <c r="BG308" s="300"/>
      <c r="BH308" s="300"/>
      <c r="BI308" s="300"/>
      <c r="BJ308" s="300"/>
      <c r="BK308" s="300"/>
      <c r="BL308" s="300"/>
      <c r="BM308" s="300"/>
      <c r="BN308" s="300"/>
      <c r="BO308" s="300"/>
      <c r="BP308" s="300"/>
      <c r="BQ308" s="300"/>
      <c r="BR308" s="300"/>
      <c r="BS308" s="300"/>
      <c r="BT308" s="300"/>
      <c r="BU308" s="300"/>
      <c r="BV308" s="300"/>
      <c r="BW308" s="300"/>
    </row>
    <row r="309" spans="2:75">
      <c r="B309" s="283"/>
      <c r="C309" s="283"/>
      <c r="D309" s="283"/>
      <c r="E309" s="283"/>
      <c r="AJ309" s="283"/>
      <c r="AK309" s="283"/>
      <c r="AL309" s="291"/>
      <c r="AM309" s="300"/>
      <c r="AN309" s="300"/>
      <c r="AO309" s="300"/>
      <c r="AP309" s="300"/>
      <c r="AQ309" s="300"/>
      <c r="AR309" s="300"/>
      <c r="AS309" s="300"/>
      <c r="AT309" s="300"/>
      <c r="AU309" s="300"/>
      <c r="AV309" s="300"/>
      <c r="AW309" s="300"/>
      <c r="AX309" s="300"/>
      <c r="AY309" s="300"/>
      <c r="AZ309" s="300"/>
      <c r="BA309" s="300"/>
      <c r="BB309" s="300"/>
      <c r="BC309" s="300"/>
      <c r="BD309" s="300"/>
      <c r="BE309" s="300"/>
      <c r="BF309" s="300"/>
      <c r="BG309" s="300"/>
      <c r="BH309" s="300"/>
      <c r="BI309" s="300"/>
      <c r="BJ309" s="300"/>
      <c r="BK309" s="300"/>
      <c r="BL309" s="300"/>
      <c r="BM309" s="300"/>
      <c r="BN309" s="300"/>
      <c r="BO309" s="300"/>
      <c r="BP309" s="300"/>
      <c r="BQ309" s="300"/>
      <c r="BR309" s="300"/>
      <c r="BS309" s="300"/>
      <c r="BT309" s="300"/>
      <c r="BU309" s="300"/>
      <c r="BV309" s="300"/>
      <c r="BW309" s="300"/>
    </row>
    <row r="310" spans="2:75">
      <c r="B310" s="283"/>
      <c r="C310" s="283"/>
      <c r="D310" s="283"/>
      <c r="E310" s="283"/>
      <c r="AJ310" s="283"/>
      <c r="AK310" s="283"/>
      <c r="AL310" s="291"/>
      <c r="AM310" s="300"/>
      <c r="AN310" s="300"/>
      <c r="AO310" s="300"/>
      <c r="AP310" s="300"/>
      <c r="AQ310" s="300"/>
      <c r="AR310" s="300"/>
      <c r="AS310" s="300"/>
      <c r="AT310" s="300"/>
      <c r="AU310" s="300"/>
      <c r="AV310" s="300"/>
      <c r="AW310" s="300"/>
      <c r="AX310" s="300"/>
      <c r="AY310" s="300"/>
      <c r="AZ310" s="300"/>
      <c r="BA310" s="300"/>
      <c r="BB310" s="300"/>
      <c r="BC310" s="300"/>
      <c r="BD310" s="300"/>
      <c r="BE310" s="300"/>
      <c r="BF310" s="300"/>
      <c r="BG310" s="300"/>
      <c r="BH310" s="300"/>
      <c r="BI310" s="300"/>
      <c r="BJ310" s="300"/>
      <c r="BK310" s="300"/>
      <c r="BL310" s="300"/>
      <c r="BM310" s="300"/>
      <c r="BN310" s="300"/>
      <c r="BO310" s="300"/>
      <c r="BP310" s="300"/>
      <c r="BQ310" s="300"/>
      <c r="BR310" s="300"/>
      <c r="BS310" s="300"/>
      <c r="BT310" s="300"/>
      <c r="BU310" s="300"/>
      <c r="BV310" s="300"/>
      <c r="BW310" s="300"/>
    </row>
    <row r="311" spans="2:75">
      <c r="B311" s="283"/>
      <c r="C311" s="283"/>
      <c r="D311" s="283"/>
      <c r="E311" s="283"/>
      <c r="AJ311" s="283"/>
      <c r="AK311" s="283"/>
      <c r="AL311" s="291"/>
      <c r="AM311" s="300"/>
      <c r="AN311" s="300"/>
      <c r="AO311" s="300"/>
      <c r="AP311" s="300"/>
      <c r="AQ311" s="300"/>
      <c r="AR311" s="300"/>
      <c r="AS311" s="300"/>
      <c r="AT311" s="300"/>
      <c r="AU311" s="300"/>
      <c r="AV311" s="300"/>
      <c r="AW311" s="300"/>
      <c r="AX311" s="300"/>
      <c r="AY311" s="300"/>
      <c r="AZ311" s="300"/>
      <c r="BA311" s="300"/>
      <c r="BB311" s="300"/>
      <c r="BC311" s="300"/>
      <c r="BD311" s="300"/>
      <c r="BE311" s="300"/>
      <c r="BF311" s="300"/>
      <c r="BG311" s="300"/>
      <c r="BH311" s="300"/>
      <c r="BI311" s="300"/>
      <c r="BJ311" s="300"/>
      <c r="BK311" s="300"/>
      <c r="BL311" s="300"/>
      <c r="BM311" s="300"/>
      <c r="BN311" s="300"/>
      <c r="BO311" s="300"/>
      <c r="BP311" s="300"/>
      <c r="BQ311" s="300"/>
      <c r="BR311" s="300"/>
      <c r="BS311" s="300"/>
      <c r="BT311" s="300"/>
      <c r="BU311" s="300"/>
      <c r="BV311" s="300"/>
      <c r="BW311" s="300"/>
    </row>
    <row r="312" spans="2:75">
      <c r="B312" s="283"/>
      <c r="C312" s="283"/>
      <c r="D312" s="283"/>
      <c r="E312" s="283"/>
      <c r="AJ312" s="283"/>
      <c r="AK312" s="283"/>
      <c r="AL312" s="291"/>
      <c r="AM312" s="300"/>
      <c r="AN312" s="300"/>
      <c r="AO312" s="300"/>
      <c r="AP312" s="300"/>
      <c r="AQ312" s="300"/>
      <c r="AR312" s="300"/>
      <c r="AS312" s="300"/>
      <c r="AT312" s="300"/>
      <c r="AU312" s="300"/>
      <c r="AV312" s="300"/>
      <c r="AW312" s="300"/>
      <c r="AX312" s="300"/>
      <c r="AY312" s="300"/>
      <c r="AZ312" s="300"/>
      <c r="BA312" s="300"/>
      <c r="BB312" s="300"/>
      <c r="BC312" s="300"/>
      <c r="BD312" s="300"/>
      <c r="BE312" s="300"/>
      <c r="BF312" s="300"/>
      <c r="BG312" s="300"/>
      <c r="BH312" s="300"/>
      <c r="BI312" s="300"/>
      <c r="BJ312" s="300"/>
      <c r="BK312" s="300"/>
      <c r="BL312" s="300"/>
      <c r="BM312" s="300"/>
      <c r="BN312" s="300"/>
      <c r="BO312" s="300"/>
      <c r="BP312" s="300"/>
      <c r="BQ312" s="300"/>
      <c r="BR312" s="300"/>
      <c r="BS312" s="300"/>
      <c r="BT312" s="300"/>
      <c r="BU312" s="300"/>
      <c r="BV312" s="300"/>
      <c r="BW312" s="300"/>
    </row>
    <row r="313" spans="2:75">
      <c r="B313" s="283"/>
      <c r="C313" s="283"/>
      <c r="D313" s="283"/>
      <c r="E313" s="283"/>
      <c r="AJ313" s="283"/>
      <c r="AK313" s="283"/>
      <c r="AL313" s="291"/>
      <c r="AM313" s="300"/>
      <c r="AN313" s="300"/>
      <c r="AO313" s="300"/>
      <c r="AP313" s="300"/>
      <c r="AQ313" s="300"/>
      <c r="AR313" s="300"/>
      <c r="AS313" s="300"/>
      <c r="AT313" s="300"/>
      <c r="AU313" s="300"/>
      <c r="AV313" s="300"/>
      <c r="AW313" s="300"/>
      <c r="AX313" s="300"/>
      <c r="AY313" s="300"/>
      <c r="AZ313" s="300"/>
      <c r="BA313" s="300"/>
      <c r="BB313" s="300"/>
      <c r="BC313" s="300"/>
      <c r="BD313" s="300"/>
      <c r="BE313" s="300"/>
      <c r="BF313" s="300"/>
      <c r="BG313" s="300"/>
      <c r="BH313" s="300"/>
      <c r="BI313" s="300"/>
      <c r="BJ313" s="300"/>
      <c r="BK313" s="300"/>
      <c r="BL313" s="300"/>
      <c r="BM313" s="300"/>
      <c r="BN313" s="300"/>
      <c r="BO313" s="300"/>
      <c r="BP313" s="300"/>
      <c r="BQ313" s="300"/>
      <c r="BR313" s="300"/>
      <c r="BS313" s="300"/>
      <c r="BT313" s="300"/>
      <c r="BU313" s="300"/>
      <c r="BV313" s="300"/>
      <c r="BW313" s="300"/>
    </row>
    <row r="314" spans="2:75">
      <c r="B314" s="283"/>
      <c r="C314" s="283"/>
      <c r="D314" s="283"/>
      <c r="E314" s="283"/>
      <c r="AJ314" s="283"/>
      <c r="AK314" s="283"/>
      <c r="AL314" s="291"/>
      <c r="AM314" s="300"/>
      <c r="AN314" s="300"/>
      <c r="AO314" s="300"/>
      <c r="AP314" s="300"/>
      <c r="AQ314" s="300"/>
      <c r="AR314" s="300"/>
      <c r="AS314" s="300"/>
      <c r="AT314" s="300"/>
      <c r="AU314" s="300"/>
      <c r="AV314" s="300"/>
      <c r="AW314" s="300"/>
      <c r="AX314" s="300"/>
      <c r="AY314" s="300"/>
      <c r="AZ314" s="300"/>
      <c r="BA314" s="300"/>
      <c r="BB314" s="300"/>
      <c r="BC314" s="300"/>
      <c r="BD314" s="300"/>
      <c r="BE314" s="300"/>
      <c r="BF314" s="300"/>
      <c r="BG314" s="300"/>
      <c r="BH314" s="300"/>
      <c r="BI314" s="300"/>
      <c r="BJ314" s="300"/>
      <c r="BK314" s="300"/>
      <c r="BL314" s="300"/>
      <c r="BM314" s="300"/>
      <c r="BN314" s="300"/>
      <c r="BO314" s="300"/>
      <c r="BP314" s="300"/>
      <c r="BQ314" s="300"/>
      <c r="BR314" s="300"/>
      <c r="BS314" s="300"/>
      <c r="BT314" s="300"/>
      <c r="BU314" s="300"/>
      <c r="BV314" s="300"/>
      <c r="BW314" s="300"/>
    </row>
    <row r="315" spans="2:75">
      <c r="B315" s="283"/>
      <c r="C315" s="283"/>
      <c r="D315" s="283"/>
      <c r="E315" s="283"/>
      <c r="AJ315" s="283"/>
      <c r="AK315" s="283"/>
      <c r="AL315" s="291"/>
      <c r="AM315" s="300"/>
      <c r="AN315" s="300"/>
      <c r="AO315" s="300"/>
      <c r="AP315" s="300"/>
      <c r="AQ315" s="300"/>
      <c r="AR315" s="300"/>
      <c r="AS315" s="300"/>
      <c r="AT315" s="300"/>
      <c r="AU315" s="300"/>
      <c r="AV315" s="300"/>
      <c r="AW315" s="300"/>
      <c r="AX315" s="300"/>
      <c r="AY315" s="300"/>
      <c r="AZ315" s="300"/>
      <c r="BA315" s="300"/>
      <c r="BB315" s="300"/>
      <c r="BC315" s="300"/>
      <c r="BD315" s="300"/>
      <c r="BE315" s="300"/>
      <c r="BF315" s="300"/>
      <c r="BG315" s="300"/>
      <c r="BH315" s="300"/>
      <c r="BI315" s="300"/>
      <c r="BJ315" s="300"/>
      <c r="BK315" s="300"/>
      <c r="BL315" s="300"/>
      <c r="BM315" s="300"/>
      <c r="BN315" s="300"/>
      <c r="BO315" s="300"/>
      <c r="BP315" s="300"/>
      <c r="BQ315" s="300"/>
      <c r="BR315" s="300"/>
      <c r="BS315" s="300"/>
      <c r="BT315" s="300"/>
      <c r="BU315" s="300"/>
      <c r="BV315" s="300"/>
      <c r="BW315" s="300"/>
    </row>
    <row r="316" spans="2:75">
      <c r="B316" s="283"/>
      <c r="C316" s="283"/>
      <c r="D316" s="283"/>
      <c r="E316" s="283"/>
      <c r="AJ316" s="283"/>
      <c r="AK316" s="283"/>
      <c r="AL316" s="291"/>
      <c r="AM316" s="300"/>
      <c r="AN316" s="300"/>
      <c r="AO316" s="300"/>
      <c r="AP316" s="300"/>
      <c r="AQ316" s="300"/>
      <c r="AR316" s="300"/>
      <c r="AS316" s="300"/>
      <c r="AT316" s="300"/>
      <c r="AU316" s="300"/>
      <c r="AV316" s="300"/>
      <c r="AW316" s="300"/>
      <c r="AX316" s="300"/>
      <c r="AY316" s="300"/>
      <c r="AZ316" s="300"/>
      <c r="BA316" s="300"/>
      <c r="BB316" s="300"/>
      <c r="BC316" s="300"/>
      <c r="BD316" s="300"/>
      <c r="BE316" s="300"/>
      <c r="BF316" s="300"/>
      <c r="BG316" s="300"/>
      <c r="BH316" s="300"/>
      <c r="BI316" s="300"/>
      <c r="BJ316" s="300"/>
      <c r="BK316" s="300"/>
      <c r="BL316" s="300"/>
      <c r="BM316" s="300"/>
      <c r="BN316" s="300"/>
      <c r="BO316" s="300"/>
      <c r="BP316" s="300"/>
      <c r="BQ316" s="300"/>
      <c r="BR316" s="300"/>
      <c r="BS316" s="300"/>
      <c r="BT316" s="300"/>
      <c r="BU316" s="300"/>
      <c r="BV316" s="300"/>
      <c r="BW316" s="300"/>
    </row>
    <row r="317" spans="2:75">
      <c r="B317" s="283"/>
      <c r="C317" s="283"/>
      <c r="D317" s="283"/>
      <c r="E317" s="283"/>
      <c r="AJ317" s="283"/>
      <c r="AK317" s="283"/>
      <c r="AL317" s="291"/>
      <c r="AM317" s="300"/>
      <c r="AN317" s="300"/>
      <c r="AO317" s="300"/>
      <c r="AP317" s="300"/>
      <c r="AQ317" s="300"/>
      <c r="AR317" s="300"/>
      <c r="AS317" s="300"/>
      <c r="AT317" s="300"/>
      <c r="AU317" s="300"/>
      <c r="AV317" s="300"/>
      <c r="AW317" s="300"/>
      <c r="AX317" s="300"/>
      <c r="AY317" s="300"/>
      <c r="AZ317" s="300"/>
      <c r="BA317" s="300"/>
      <c r="BB317" s="300"/>
      <c r="BC317" s="300"/>
      <c r="BD317" s="300"/>
      <c r="BE317" s="300"/>
      <c r="BF317" s="300"/>
      <c r="BG317" s="300"/>
      <c r="BH317" s="300"/>
      <c r="BI317" s="300"/>
      <c r="BJ317" s="300"/>
      <c r="BK317" s="300"/>
      <c r="BL317" s="300"/>
      <c r="BM317" s="300"/>
      <c r="BN317" s="300"/>
      <c r="BO317" s="300"/>
      <c r="BP317" s="300"/>
      <c r="BQ317" s="300"/>
      <c r="BR317" s="300"/>
      <c r="BS317" s="300"/>
      <c r="BT317" s="300"/>
      <c r="BU317" s="300"/>
      <c r="BV317" s="300"/>
      <c r="BW317" s="300"/>
    </row>
    <row r="318" spans="2:75">
      <c r="B318" s="283"/>
      <c r="C318" s="283"/>
      <c r="D318" s="283"/>
      <c r="E318" s="283"/>
      <c r="AJ318" s="283"/>
      <c r="AK318" s="283"/>
      <c r="AL318" s="291"/>
      <c r="AM318" s="300"/>
      <c r="AN318" s="300"/>
      <c r="AO318" s="300"/>
      <c r="AP318" s="300"/>
      <c r="AQ318" s="300"/>
      <c r="AR318" s="300"/>
      <c r="AS318" s="300"/>
      <c r="AT318" s="300"/>
      <c r="AU318" s="300"/>
      <c r="AV318" s="300"/>
      <c r="AW318" s="300"/>
      <c r="AX318" s="300"/>
      <c r="AY318" s="300"/>
      <c r="AZ318" s="300"/>
      <c r="BA318" s="300"/>
      <c r="BB318" s="300"/>
      <c r="BC318" s="300"/>
      <c r="BD318" s="300"/>
      <c r="BE318" s="300"/>
      <c r="BF318" s="300"/>
      <c r="BG318" s="300"/>
      <c r="BH318" s="300"/>
      <c r="BI318" s="300"/>
      <c r="BJ318" s="300"/>
      <c r="BK318" s="300"/>
      <c r="BL318" s="300"/>
      <c r="BM318" s="300"/>
      <c r="BN318" s="300"/>
      <c r="BO318" s="300"/>
      <c r="BP318" s="300"/>
      <c r="BQ318" s="300"/>
      <c r="BR318" s="300"/>
      <c r="BS318" s="300"/>
      <c r="BT318" s="300"/>
      <c r="BU318" s="300"/>
      <c r="BV318" s="300"/>
      <c r="BW318" s="300"/>
    </row>
    <row r="319" spans="2:75">
      <c r="B319" s="283"/>
      <c r="C319" s="283"/>
      <c r="D319" s="283"/>
      <c r="E319" s="283"/>
      <c r="AJ319" s="283"/>
      <c r="AK319" s="283"/>
      <c r="AL319" s="291"/>
      <c r="AM319" s="300"/>
      <c r="AN319" s="300"/>
      <c r="AO319" s="300"/>
      <c r="AP319" s="300"/>
      <c r="AQ319" s="300"/>
      <c r="AR319" s="300"/>
      <c r="AS319" s="300"/>
      <c r="AT319" s="300"/>
      <c r="AU319" s="300"/>
      <c r="AV319" s="300"/>
      <c r="AW319" s="300"/>
      <c r="AX319" s="300"/>
      <c r="AY319" s="300"/>
      <c r="AZ319" s="300"/>
      <c r="BA319" s="300"/>
      <c r="BB319" s="300"/>
      <c r="BC319" s="300"/>
      <c r="BD319" s="300"/>
      <c r="BE319" s="300"/>
      <c r="BF319" s="300"/>
      <c r="BG319" s="300"/>
      <c r="BH319" s="300"/>
      <c r="BI319" s="300"/>
      <c r="BJ319" s="300"/>
      <c r="BK319" s="300"/>
      <c r="BL319" s="300"/>
      <c r="BM319" s="300"/>
      <c r="BN319" s="300"/>
      <c r="BO319" s="300"/>
      <c r="BP319" s="300"/>
      <c r="BQ319" s="300"/>
      <c r="BR319" s="300"/>
      <c r="BS319" s="300"/>
      <c r="BT319" s="300"/>
      <c r="BU319" s="300"/>
      <c r="BV319" s="300"/>
      <c r="BW319" s="300"/>
    </row>
    <row r="320" spans="2:75">
      <c r="B320" s="283"/>
      <c r="C320" s="283"/>
      <c r="D320" s="283"/>
      <c r="E320" s="283"/>
      <c r="AJ320" s="283"/>
      <c r="AK320" s="283"/>
      <c r="AL320" s="291"/>
      <c r="AM320" s="300"/>
      <c r="AN320" s="300"/>
      <c r="AO320" s="300"/>
      <c r="AP320" s="300"/>
      <c r="AQ320" s="300"/>
      <c r="AR320" s="300"/>
      <c r="AS320" s="300"/>
      <c r="AT320" s="300"/>
      <c r="AU320" s="300"/>
      <c r="AV320" s="300"/>
      <c r="AW320" s="300"/>
      <c r="AX320" s="300"/>
      <c r="AY320" s="300"/>
      <c r="AZ320" s="300"/>
      <c r="BA320" s="300"/>
      <c r="BB320" s="300"/>
      <c r="BC320" s="300"/>
      <c r="BD320" s="300"/>
      <c r="BE320" s="300"/>
      <c r="BF320" s="300"/>
      <c r="BG320" s="300"/>
      <c r="BH320" s="300"/>
      <c r="BI320" s="300"/>
      <c r="BJ320" s="300"/>
      <c r="BK320" s="300"/>
      <c r="BL320" s="300"/>
      <c r="BM320" s="300"/>
      <c r="BN320" s="300"/>
      <c r="BO320" s="300"/>
      <c r="BP320" s="300"/>
      <c r="BQ320" s="300"/>
      <c r="BR320" s="300"/>
      <c r="BS320" s="300"/>
      <c r="BT320" s="300"/>
      <c r="BU320" s="300"/>
      <c r="BV320" s="300"/>
      <c r="BW320" s="300"/>
    </row>
    <row r="321" spans="2:75">
      <c r="B321" s="283"/>
      <c r="C321" s="283"/>
      <c r="D321" s="283"/>
      <c r="E321" s="283"/>
      <c r="AJ321" s="283"/>
      <c r="AK321" s="283"/>
      <c r="AL321" s="291"/>
      <c r="AM321" s="300"/>
      <c r="AN321" s="300"/>
      <c r="AO321" s="300"/>
      <c r="AP321" s="300"/>
      <c r="AQ321" s="300"/>
      <c r="AR321" s="300"/>
      <c r="AS321" s="300"/>
      <c r="AT321" s="300"/>
      <c r="AU321" s="300"/>
      <c r="AV321" s="300"/>
      <c r="AW321" s="300"/>
      <c r="AX321" s="300"/>
      <c r="AY321" s="300"/>
      <c r="AZ321" s="300"/>
      <c r="BA321" s="300"/>
      <c r="BB321" s="300"/>
      <c r="BC321" s="300"/>
      <c r="BD321" s="300"/>
      <c r="BE321" s="300"/>
      <c r="BF321" s="300"/>
      <c r="BG321" s="300"/>
      <c r="BH321" s="300"/>
      <c r="BI321" s="300"/>
      <c r="BJ321" s="300"/>
      <c r="BK321" s="300"/>
      <c r="BL321" s="300"/>
      <c r="BM321" s="300"/>
      <c r="BN321" s="300"/>
      <c r="BO321" s="300"/>
      <c r="BP321" s="300"/>
      <c r="BQ321" s="300"/>
      <c r="BR321" s="300"/>
      <c r="BS321" s="300"/>
      <c r="BT321" s="300"/>
      <c r="BU321" s="300"/>
      <c r="BV321" s="300"/>
      <c r="BW321" s="300"/>
    </row>
    <row r="322" spans="2:75">
      <c r="B322" s="283"/>
      <c r="C322" s="283"/>
      <c r="D322" s="283"/>
      <c r="E322" s="283"/>
      <c r="AJ322" s="283"/>
      <c r="AK322" s="283"/>
      <c r="AL322" s="291"/>
      <c r="AM322" s="300"/>
      <c r="AN322" s="300"/>
      <c r="AO322" s="300"/>
      <c r="AP322" s="300"/>
      <c r="AQ322" s="300"/>
      <c r="AR322" s="300"/>
      <c r="AS322" s="300"/>
      <c r="AT322" s="300"/>
      <c r="AU322" s="300"/>
      <c r="AV322" s="300"/>
      <c r="AW322" s="300"/>
      <c r="AX322" s="300"/>
      <c r="AY322" s="300"/>
      <c r="AZ322" s="300"/>
      <c r="BA322" s="300"/>
      <c r="BB322" s="300"/>
      <c r="BC322" s="300"/>
      <c r="BD322" s="300"/>
      <c r="BE322" s="300"/>
      <c r="BF322" s="300"/>
      <c r="BG322" s="300"/>
      <c r="BH322" s="300"/>
      <c r="BI322" s="300"/>
      <c r="BJ322" s="300"/>
      <c r="BK322" s="300"/>
      <c r="BL322" s="300"/>
      <c r="BM322" s="300"/>
      <c r="BN322" s="300"/>
      <c r="BO322" s="300"/>
      <c r="BP322" s="300"/>
      <c r="BQ322" s="300"/>
      <c r="BR322" s="300"/>
      <c r="BS322" s="300"/>
      <c r="BT322" s="300"/>
      <c r="BU322" s="300"/>
      <c r="BV322" s="300"/>
      <c r="BW322" s="300"/>
    </row>
    <row r="323" spans="2:75">
      <c r="B323" s="283"/>
      <c r="C323" s="283"/>
      <c r="D323" s="283"/>
      <c r="E323" s="283"/>
      <c r="AJ323" s="283"/>
      <c r="AK323" s="283"/>
      <c r="AL323" s="291"/>
      <c r="AM323" s="300"/>
      <c r="AN323" s="300"/>
      <c r="AO323" s="300"/>
      <c r="AP323" s="300"/>
      <c r="AQ323" s="300"/>
      <c r="AR323" s="300"/>
      <c r="AS323" s="300"/>
      <c r="AT323" s="300"/>
      <c r="AU323" s="300"/>
      <c r="AV323" s="300"/>
      <c r="AW323" s="300"/>
      <c r="AX323" s="300"/>
      <c r="AY323" s="300"/>
      <c r="AZ323" s="300"/>
      <c r="BA323" s="300"/>
      <c r="BB323" s="300"/>
      <c r="BC323" s="300"/>
      <c r="BD323" s="300"/>
      <c r="BE323" s="300"/>
      <c r="BF323" s="300"/>
      <c r="BG323" s="300"/>
      <c r="BH323" s="300"/>
      <c r="BI323" s="300"/>
      <c r="BJ323" s="300"/>
      <c r="BK323" s="300"/>
      <c r="BL323" s="300"/>
      <c r="BM323" s="300"/>
      <c r="BN323" s="300"/>
      <c r="BO323" s="300"/>
      <c r="BP323" s="300"/>
      <c r="BQ323" s="300"/>
      <c r="BR323" s="300"/>
      <c r="BS323" s="300"/>
      <c r="BT323" s="300"/>
      <c r="BU323" s="300"/>
      <c r="BV323" s="300"/>
      <c r="BW323" s="300"/>
    </row>
    <row r="324" spans="2:75">
      <c r="B324" s="283"/>
      <c r="C324" s="283"/>
      <c r="D324" s="283"/>
      <c r="E324" s="283"/>
      <c r="AJ324" s="283"/>
      <c r="AK324" s="283"/>
      <c r="AL324" s="291"/>
      <c r="AM324" s="300"/>
      <c r="AN324" s="300"/>
      <c r="AO324" s="300"/>
      <c r="AP324" s="300"/>
      <c r="AQ324" s="300"/>
      <c r="AR324" s="300"/>
      <c r="AS324" s="300"/>
      <c r="AT324" s="300"/>
      <c r="AU324" s="300"/>
      <c r="AV324" s="300"/>
      <c r="AW324" s="300"/>
      <c r="AX324" s="300"/>
      <c r="AY324" s="300"/>
      <c r="AZ324" s="300"/>
      <c r="BA324" s="300"/>
      <c r="BB324" s="300"/>
      <c r="BC324" s="300"/>
      <c r="BD324" s="300"/>
      <c r="BE324" s="300"/>
      <c r="BF324" s="300"/>
      <c r="BG324" s="300"/>
      <c r="BH324" s="300"/>
      <c r="BI324" s="300"/>
      <c r="BJ324" s="300"/>
      <c r="BK324" s="300"/>
      <c r="BL324" s="300"/>
      <c r="BM324" s="300"/>
      <c r="BN324" s="300"/>
      <c r="BO324" s="300"/>
      <c r="BP324" s="300"/>
      <c r="BQ324" s="300"/>
      <c r="BR324" s="300"/>
      <c r="BS324" s="300"/>
      <c r="BT324" s="300"/>
      <c r="BU324" s="300"/>
      <c r="BV324" s="300"/>
      <c r="BW324" s="300"/>
    </row>
    <row r="325" spans="2:75">
      <c r="B325" s="283"/>
      <c r="C325" s="283"/>
      <c r="D325" s="283"/>
      <c r="E325" s="283"/>
      <c r="AJ325" s="283"/>
      <c r="AK325" s="283"/>
      <c r="AL325" s="291"/>
      <c r="AM325" s="300"/>
      <c r="AN325" s="300"/>
      <c r="AO325" s="300"/>
      <c r="AP325" s="300"/>
      <c r="AQ325" s="300"/>
      <c r="AR325" s="300"/>
      <c r="AS325" s="300"/>
      <c r="AT325" s="300"/>
      <c r="AU325" s="300"/>
      <c r="AV325" s="300"/>
      <c r="AW325" s="300"/>
      <c r="AX325" s="300"/>
      <c r="AY325" s="300"/>
      <c r="AZ325" s="300"/>
      <c r="BA325" s="300"/>
      <c r="BB325" s="300"/>
      <c r="BC325" s="300"/>
      <c r="BD325" s="300"/>
      <c r="BE325" s="300"/>
      <c r="BF325" s="300"/>
      <c r="BG325" s="300"/>
      <c r="BH325" s="300"/>
      <c r="BI325" s="300"/>
      <c r="BJ325" s="300"/>
      <c r="BK325" s="300"/>
      <c r="BL325" s="300"/>
      <c r="BM325" s="300"/>
      <c r="BN325" s="300"/>
      <c r="BO325" s="300"/>
      <c r="BP325" s="300"/>
      <c r="BQ325" s="300"/>
      <c r="BR325" s="300"/>
      <c r="BS325" s="300"/>
      <c r="BT325" s="300"/>
      <c r="BU325" s="300"/>
      <c r="BV325" s="300"/>
      <c r="BW325" s="300"/>
    </row>
    <row r="326" spans="2:75">
      <c r="B326" s="283"/>
      <c r="C326" s="283"/>
      <c r="D326" s="283"/>
      <c r="E326" s="283"/>
      <c r="AJ326" s="283"/>
      <c r="AK326" s="283"/>
      <c r="AL326" s="291"/>
      <c r="AM326" s="300"/>
      <c r="AN326" s="300"/>
      <c r="AO326" s="300"/>
      <c r="AP326" s="300"/>
      <c r="AQ326" s="300"/>
      <c r="AR326" s="300"/>
      <c r="AS326" s="300"/>
      <c r="AT326" s="300"/>
      <c r="AU326" s="300"/>
      <c r="AV326" s="300"/>
      <c r="AW326" s="300"/>
      <c r="AX326" s="300"/>
      <c r="AY326" s="300"/>
      <c r="AZ326" s="300"/>
      <c r="BA326" s="300"/>
      <c r="BB326" s="300"/>
      <c r="BC326" s="300"/>
      <c r="BD326" s="300"/>
      <c r="BE326" s="300"/>
      <c r="BF326" s="300"/>
      <c r="BG326" s="300"/>
      <c r="BH326" s="300"/>
      <c r="BI326" s="300"/>
      <c r="BJ326" s="300"/>
      <c r="BK326" s="300"/>
      <c r="BL326" s="300"/>
      <c r="BM326" s="300"/>
      <c r="BN326" s="300"/>
      <c r="BO326" s="300"/>
      <c r="BP326" s="300"/>
      <c r="BQ326" s="300"/>
      <c r="BR326" s="300"/>
      <c r="BS326" s="300"/>
      <c r="BT326" s="300"/>
      <c r="BU326" s="300"/>
      <c r="BV326" s="300"/>
      <c r="BW326" s="300"/>
    </row>
    <row r="327" spans="2:75">
      <c r="B327" s="283"/>
      <c r="C327" s="283"/>
      <c r="D327" s="283"/>
      <c r="E327" s="283"/>
      <c r="AJ327" s="283"/>
      <c r="AK327" s="283"/>
      <c r="AL327" s="291"/>
      <c r="AM327" s="300"/>
      <c r="AN327" s="300"/>
      <c r="AO327" s="300"/>
      <c r="AP327" s="300"/>
      <c r="AQ327" s="300"/>
      <c r="AR327" s="300"/>
      <c r="AS327" s="300"/>
      <c r="AT327" s="300"/>
      <c r="AU327" s="300"/>
      <c r="AV327" s="300"/>
      <c r="AW327" s="300"/>
      <c r="AX327" s="300"/>
      <c r="AY327" s="300"/>
      <c r="AZ327" s="300"/>
      <c r="BA327" s="300"/>
      <c r="BB327" s="300"/>
      <c r="BC327" s="300"/>
      <c r="BD327" s="300"/>
      <c r="BE327" s="300"/>
      <c r="BF327" s="300"/>
      <c r="BG327" s="300"/>
      <c r="BH327" s="300"/>
      <c r="BI327" s="300"/>
      <c r="BJ327" s="300"/>
      <c r="BK327" s="300"/>
      <c r="BL327" s="300"/>
      <c r="BM327" s="300"/>
      <c r="BN327" s="300"/>
      <c r="BO327" s="300"/>
      <c r="BP327" s="300"/>
      <c r="BQ327" s="300"/>
      <c r="BR327" s="300"/>
      <c r="BS327" s="300"/>
      <c r="BT327" s="300"/>
      <c r="BU327" s="300"/>
      <c r="BV327" s="300"/>
      <c r="BW327" s="300"/>
    </row>
    <row r="328" spans="2:75">
      <c r="B328" s="283"/>
      <c r="C328" s="283"/>
      <c r="D328" s="283"/>
      <c r="E328" s="283"/>
      <c r="AJ328" s="283"/>
      <c r="AK328" s="283"/>
      <c r="AL328" s="291"/>
      <c r="AM328" s="300"/>
      <c r="AN328" s="300"/>
      <c r="AO328" s="300"/>
      <c r="AP328" s="300"/>
      <c r="AQ328" s="300"/>
      <c r="AR328" s="300"/>
      <c r="AS328" s="300"/>
      <c r="AT328" s="300"/>
      <c r="AU328" s="300"/>
      <c r="AV328" s="300"/>
      <c r="AW328" s="300"/>
      <c r="AX328" s="300"/>
      <c r="AY328" s="300"/>
      <c r="AZ328" s="300"/>
      <c r="BA328" s="300"/>
      <c r="BB328" s="300"/>
      <c r="BC328" s="300"/>
      <c r="BD328" s="300"/>
      <c r="BE328" s="300"/>
      <c r="BF328" s="300"/>
      <c r="BG328" s="300"/>
      <c r="BH328" s="300"/>
      <c r="BI328" s="300"/>
      <c r="BJ328" s="300"/>
      <c r="BK328" s="300"/>
      <c r="BL328" s="300"/>
      <c r="BM328" s="300"/>
      <c r="BN328" s="300"/>
      <c r="BO328" s="300"/>
      <c r="BP328" s="300"/>
      <c r="BQ328" s="300"/>
      <c r="BR328" s="300"/>
      <c r="BS328" s="300"/>
      <c r="BT328" s="300"/>
      <c r="BU328" s="300"/>
      <c r="BV328" s="300"/>
      <c r="BW328" s="300"/>
    </row>
    <row r="329" spans="2:75">
      <c r="B329" s="283"/>
      <c r="C329" s="283"/>
      <c r="D329" s="283"/>
      <c r="E329" s="283"/>
      <c r="AJ329" s="283"/>
      <c r="AK329" s="283"/>
      <c r="AL329" s="291"/>
      <c r="AM329" s="300"/>
      <c r="AN329" s="300"/>
      <c r="AO329" s="300"/>
      <c r="AP329" s="300"/>
      <c r="AQ329" s="300"/>
      <c r="AR329" s="300"/>
      <c r="AS329" s="300"/>
      <c r="AT329" s="300"/>
      <c r="AU329" s="300"/>
      <c r="AV329" s="300"/>
      <c r="AW329" s="300"/>
      <c r="AX329" s="300"/>
      <c r="AY329" s="300"/>
      <c r="AZ329" s="300"/>
      <c r="BA329" s="300"/>
      <c r="BB329" s="300"/>
      <c r="BC329" s="300"/>
      <c r="BD329" s="300"/>
      <c r="BE329" s="300"/>
      <c r="BF329" s="300"/>
      <c r="BG329" s="300"/>
      <c r="BH329" s="300"/>
      <c r="BI329" s="300"/>
      <c r="BJ329" s="300"/>
      <c r="BK329" s="300"/>
      <c r="BL329" s="300"/>
      <c r="BM329" s="300"/>
      <c r="BN329" s="300"/>
      <c r="BO329" s="300"/>
      <c r="BP329" s="300"/>
      <c r="BQ329" s="300"/>
      <c r="BR329" s="300"/>
      <c r="BS329" s="300"/>
      <c r="BT329" s="300"/>
      <c r="BU329" s="300"/>
      <c r="BV329" s="300"/>
      <c r="BW329" s="300"/>
    </row>
    <row r="330" spans="2:75">
      <c r="B330" s="283"/>
      <c r="C330" s="283"/>
      <c r="D330" s="283"/>
      <c r="E330" s="283"/>
      <c r="AJ330" s="283"/>
      <c r="AK330" s="283"/>
      <c r="AL330" s="291"/>
      <c r="AM330" s="300"/>
      <c r="AN330" s="300"/>
      <c r="AO330" s="300"/>
      <c r="AP330" s="300"/>
      <c r="AQ330" s="300"/>
      <c r="AR330" s="300"/>
      <c r="AS330" s="300"/>
      <c r="AT330" s="300"/>
      <c r="AU330" s="300"/>
      <c r="AV330" s="300"/>
      <c r="AW330" s="300"/>
      <c r="AX330" s="300"/>
      <c r="AY330" s="300"/>
      <c r="AZ330" s="300"/>
      <c r="BA330" s="300"/>
      <c r="BB330" s="300"/>
      <c r="BC330" s="300"/>
      <c r="BD330" s="300"/>
      <c r="BE330" s="300"/>
      <c r="BF330" s="300"/>
      <c r="BG330" s="300"/>
      <c r="BH330" s="300"/>
      <c r="BI330" s="300"/>
      <c r="BJ330" s="300"/>
      <c r="BK330" s="300"/>
      <c r="BL330" s="300"/>
      <c r="BM330" s="300"/>
      <c r="BN330" s="300"/>
      <c r="BO330" s="300"/>
      <c r="BP330" s="300"/>
      <c r="BQ330" s="300"/>
      <c r="BR330" s="300"/>
      <c r="BS330" s="300"/>
      <c r="BT330" s="300"/>
      <c r="BU330" s="300"/>
      <c r="BV330" s="300"/>
      <c r="BW330" s="300"/>
    </row>
    <row r="331" spans="2:75">
      <c r="B331" s="283"/>
      <c r="C331" s="283"/>
      <c r="D331" s="283"/>
      <c r="E331" s="283"/>
      <c r="AJ331" s="283"/>
      <c r="AK331" s="283"/>
      <c r="AL331" s="291"/>
      <c r="AM331" s="300"/>
      <c r="AN331" s="300"/>
      <c r="AO331" s="300"/>
      <c r="AP331" s="300"/>
      <c r="AQ331" s="300"/>
      <c r="AR331" s="300"/>
      <c r="AS331" s="300"/>
      <c r="AT331" s="300"/>
      <c r="AU331" s="300"/>
      <c r="AV331" s="300"/>
      <c r="AW331" s="300"/>
      <c r="AX331" s="300"/>
      <c r="AY331" s="300"/>
      <c r="AZ331" s="300"/>
      <c r="BA331" s="300"/>
      <c r="BB331" s="300"/>
      <c r="BC331" s="300"/>
      <c r="BD331" s="300"/>
      <c r="BE331" s="300"/>
      <c r="BF331" s="300"/>
      <c r="BG331" s="300"/>
      <c r="BH331" s="300"/>
      <c r="BI331" s="300"/>
      <c r="BJ331" s="300"/>
      <c r="BK331" s="300"/>
      <c r="BL331" s="300"/>
      <c r="BM331" s="300"/>
      <c r="BN331" s="300"/>
      <c r="BO331" s="300"/>
      <c r="BP331" s="300"/>
      <c r="BQ331" s="300"/>
      <c r="BR331" s="300"/>
      <c r="BS331" s="300"/>
      <c r="BT331" s="300"/>
      <c r="BU331" s="300"/>
      <c r="BV331" s="300"/>
      <c r="BW331" s="300"/>
    </row>
    <row r="332" spans="2:75">
      <c r="B332" s="283"/>
      <c r="C332" s="283"/>
      <c r="D332" s="283"/>
      <c r="E332" s="283"/>
      <c r="AJ332" s="283"/>
      <c r="AK332" s="283"/>
      <c r="AL332" s="291"/>
      <c r="AM332" s="300"/>
      <c r="AN332" s="300"/>
      <c r="AO332" s="300"/>
      <c r="AP332" s="300"/>
      <c r="AQ332" s="300"/>
      <c r="AR332" s="300"/>
      <c r="AS332" s="300"/>
      <c r="AT332" s="300"/>
      <c r="AU332" s="300"/>
      <c r="AV332" s="300"/>
      <c r="AW332" s="300"/>
      <c r="AX332" s="300"/>
      <c r="AY332" s="300"/>
      <c r="AZ332" s="300"/>
      <c r="BA332" s="300"/>
      <c r="BB332" s="300"/>
      <c r="BC332" s="300"/>
      <c r="BD332" s="300"/>
      <c r="BE332" s="300"/>
      <c r="BF332" s="300"/>
      <c r="BG332" s="300"/>
      <c r="BH332" s="300"/>
      <c r="BI332" s="300"/>
      <c r="BJ332" s="300"/>
      <c r="BK332" s="300"/>
      <c r="BL332" s="300"/>
      <c r="BM332" s="300"/>
      <c r="BN332" s="300"/>
      <c r="BO332" s="300"/>
      <c r="BP332" s="300"/>
      <c r="BQ332" s="300"/>
      <c r="BR332" s="300"/>
      <c r="BS332" s="300"/>
      <c r="BT332" s="300"/>
      <c r="BU332" s="300"/>
      <c r="BV332" s="300"/>
      <c r="BW332" s="300"/>
    </row>
    <row r="333" spans="2:75">
      <c r="B333" s="283"/>
      <c r="C333" s="283"/>
      <c r="D333" s="283"/>
      <c r="E333" s="283"/>
      <c r="AJ333" s="283"/>
      <c r="AK333" s="283"/>
      <c r="AL333" s="291"/>
      <c r="AM333" s="300"/>
      <c r="AN333" s="300"/>
      <c r="AO333" s="300"/>
      <c r="AP333" s="300"/>
      <c r="AQ333" s="300"/>
      <c r="AR333" s="300"/>
      <c r="AS333" s="300"/>
      <c r="AT333" s="300"/>
      <c r="AU333" s="300"/>
      <c r="AV333" s="300"/>
      <c r="AW333" s="300"/>
      <c r="AX333" s="300"/>
      <c r="AY333" s="300"/>
      <c r="AZ333" s="300"/>
      <c r="BA333" s="300"/>
      <c r="BB333" s="300"/>
      <c r="BC333" s="300"/>
      <c r="BD333" s="300"/>
      <c r="BE333" s="300"/>
      <c r="BF333" s="300"/>
      <c r="BG333" s="300"/>
      <c r="BH333" s="300"/>
      <c r="BI333" s="300"/>
      <c r="BJ333" s="300"/>
      <c r="BK333" s="300"/>
      <c r="BL333" s="300"/>
      <c r="BM333" s="300"/>
      <c r="BN333" s="300"/>
      <c r="BO333" s="300"/>
      <c r="BP333" s="300"/>
      <c r="BQ333" s="300"/>
      <c r="BR333" s="300"/>
      <c r="BS333" s="300"/>
      <c r="BT333" s="300"/>
      <c r="BU333" s="300"/>
      <c r="BV333" s="300"/>
      <c r="BW333" s="300"/>
    </row>
    <row r="334" spans="2:75">
      <c r="B334" s="283"/>
      <c r="C334" s="283"/>
      <c r="D334" s="283"/>
      <c r="E334" s="283"/>
      <c r="AJ334" s="283"/>
      <c r="AK334" s="283"/>
      <c r="AL334" s="291"/>
      <c r="AM334" s="300"/>
      <c r="AN334" s="300"/>
      <c r="AO334" s="300"/>
      <c r="AP334" s="300"/>
      <c r="AQ334" s="300"/>
      <c r="AR334" s="300"/>
      <c r="AS334" s="300"/>
      <c r="AT334" s="300"/>
      <c r="AU334" s="300"/>
      <c r="AV334" s="300"/>
      <c r="AW334" s="300"/>
      <c r="AX334" s="300"/>
      <c r="AY334" s="300"/>
      <c r="AZ334" s="300"/>
      <c r="BA334" s="300"/>
      <c r="BB334" s="300"/>
      <c r="BC334" s="300"/>
      <c r="BD334" s="300"/>
      <c r="BE334" s="300"/>
      <c r="BF334" s="300"/>
      <c r="BG334" s="300"/>
      <c r="BH334" s="300"/>
      <c r="BI334" s="300"/>
      <c r="BJ334" s="300"/>
      <c r="BK334" s="300"/>
      <c r="BL334" s="300"/>
      <c r="BM334" s="300"/>
      <c r="BN334" s="300"/>
      <c r="BO334" s="300"/>
      <c r="BP334" s="300"/>
      <c r="BQ334" s="300"/>
      <c r="BR334" s="300"/>
      <c r="BS334" s="300"/>
      <c r="BT334" s="300"/>
      <c r="BU334" s="300"/>
      <c r="BV334" s="300"/>
      <c r="BW334" s="300"/>
    </row>
    <row r="335" spans="2:75">
      <c r="B335" s="283"/>
      <c r="C335" s="283"/>
      <c r="D335" s="283"/>
      <c r="E335" s="283"/>
      <c r="AJ335" s="283"/>
      <c r="AK335" s="283"/>
      <c r="AL335" s="291"/>
      <c r="AM335" s="300"/>
      <c r="AN335" s="300"/>
      <c r="AO335" s="300"/>
      <c r="AP335" s="300"/>
      <c r="AQ335" s="300"/>
      <c r="AR335" s="300"/>
      <c r="AS335" s="300"/>
      <c r="AT335" s="300"/>
      <c r="AU335" s="300"/>
      <c r="AV335" s="300"/>
      <c r="AW335" s="300"/>
      <c r="AX335" s="300"/>
      <c r="AY335" s="300"/>
      <c r="AZ335" s="300"/>
      <c r="BA335" s="300"/>
      <c r="BB335" s="300"/>
      <c r="BC335" s="300"/>
      <c r="BD335" s="300"/>
      <c r="BE335" s="300"/>
      <c r="BF335" s="300"/>
      <c r="BG335" s="300"/>
      <c r="BH335" s="300"/>
      <c r="BI335" s="300"/>
      <c r="BJ335" s="300"/>
      <c r="BK335" s="300"/>
      <c r="BL335" s="300"/>
      <c r="BM335" s="300"/>
      <c r="BN335" s="300"/>
      <c r="BO335" s="300"/>
      <c r="BP335" s="300"/>
      <c r="BQ335" s="300"/>
      <c r="BR335" s="300"/>
      <c r="BS335" s="300"/>
      <c r="BT335" s="300"/>
      <c r="BU335" s="300"/>
      <c r="BV335" s="300"/>
      <c r="BW335" s="300"/>
    </row>
    <row r="336" spans="2:75">
      <c r="B336" s="283"/>
      <c r="C336" s="283"/>
      <c r="D336" s="283"/>
      <c r="E336" s="283"/>
      <c r="AJ336" s="283"/>
      <c r="AK336" s="283"/>
      <c r="AL336" s="291"/>
      <c r="AM336" s="300"/>
      <c r="AN336" s="300"/>
      <c r="AO336" s="300"/>
      <c r="AP336" s="300"/>
      <c r="AQ336" s="300"/>
      <c r="AR336" s="300"/>
      <c r="AS336" s="300"/>
      <c r="AT336" s="300"/>
      <c r="AU336" s="300"/>
      <c r="AV336" s="300"/>
      <c r="AW336" s="300"/>
      <c r="AX336" s="300"/>
      <c r="AY336" s="300"/>
      <c r="AZ336" s="300"/>
      <c r="BA336" s="300"/>
      <c r="BB336" s="300"/>
      <c r="BC336" s="300"/>
      <c r="BD336" s="300"/>
      <c r="BE336" s="300"/>
      <c r="BF336" s="300"/>
      <c r="BG336" s="300"/>
      <c r="BH336" s="300"/>
      <c r="BI336" s="300"/>
      <c r="BJ336" s="300"/>
      <c r="BK336" s="300"/>
      <c r="BL336" s="300"/>
      <c r="BM336" s="300"/>
      <c r="BN336" s="300"/>
      <c r="BO336" s="300"/>
      <c r="BP336" s="300"/>
      <c r="BQ336" s="300"/>
      <c r="BR336" s="300"/>
      <c r="BS336" s="300"/>
      <c r="BT336" s="300"/>
      <c r="BU336" s="300"/>
      <c r="BV336" s="300"/>
      <c r="BW336" s="300"/>
    </row>
    <row r="337" spans="2:75">
      <c r="B337" s="283"/>
      <c r="C337" s="283"/>
      <c r="D337" s="283"/>
      <c r="E337" s="283"/>
      <c r="AJ337" s="283"/>
      <c r="AK337" s="283"/>
      <c r="AL337" s="291"/>
      <c r="AM337" s="300"/>
      <c r="AN337" s="300"/>
      <c r="AO337" s="300"/>
      <c r="AP337" s="300"/>
      <c r="AQ337" s="300"/>
      <c r="AR337" s="300"/>
      <c r="AS337" s="300"/>
      <c r="AT337" s="300"/>
      <c r="AU337" s="300"/>
      <c r="AV337" s="300"/>
      <c r="AW337" s="300"/>
      <c r="AX337" s="300"/>
      <c r="AY337" s="300"/>
      <c r="AZ337" s="300"/>
      <c r="BA337" s="300"/>
      <c r="BB337" s="300"/>
      <c r="BC337" s="300"/>
      <c r="BD337" s="300"/>
      <c r="BE337" s="300"/>
      <c r="BF337" s="300"/>
      <c r="BG337" s="300"/>
      <c r="BH337" s="300"/>
      <c r="BI337" s="300"/>
      <c r="BJ337" s="300"/>
      <c r="BK337" s="300"/>
      <c r="BL337" s="300"/>
      <c r="BM337" s="300"/>
      <c r="BN337" s="300"/>
      <c r="BO337" s="300"/>
      <c r="BP337" s="300"/>
      <c r="BQ337" s="300"/>
      <c r="BR337" s="300"/>
      <c r="BS337" s="300"/>
      <c r="BT337" s="300"/>
      <c r="BU337" s="300"/>
      <c r="BV337" s="300"/>
      <c r="BW337" s="300"/>
    </row>
    <row r="338" spans="2:75">
      <c r="B338" s="283"/>
      <c r="C338" s="283"/>
      <c r="D338" s="283"/>
      <c r="E338" s="283"/>
      <c r="AJ338" s="283"/>
      <c r="AK338" s="283"/>
      <c r="AL338" s="291"/>
      <c r="AM338" s="300"/>
      <c r="AN338" s="300"/>
      <c r="AO338" s="300"/>
      <c r="AP338" s="300"/>
      <c r="AQ338" s="300"/>
      <c r="AR338" s="300"/>
      <c r="AS338" s="300"/>
      <c r="AT338" s="300"/>
      <c r="AU338" s="300"/>
      <c r="AV338" s="300"/>
      <c r="AW338" s="300"/>
      <c r="AX338" s="300"/>
      <c r="AY338" s="300"/>
      <c r="AZ338" s="300"/>
      <c r="BA338" s="300"/>
      <c r="BB338" s="300"/>
      <c r="BC338" s="300"/>
      <c r="BD338" s="300"/>
      <c r="BE338" s="300"/>
      <c r="BF338" s="300"/>
      <c r="BG338" s="300"/>
      <c r="BH338" s="300"/>
      <c r="BI338" s="300"/>
      <c r="BJ338" s="300"/>
      <c r="BK338" s="300"/>
      <c r="BL338" s="300"/>
      <c r="BM338" s="300"/>
      <c r="BN338" s="300"/>
      <c r="BO338" s="300"/>
      <c r="BP338" s="300"/>
      <c r="BQ338" s="300"/>
      <c r="BR338" s="300"/>
      <c r="BS338" s="300"/>
      <c r="BT338" s="300"/>
      <c r="BU338" s="300"/>
      <c r="BV338" s="300"/>
      <c r="BW338" s="300"/>
    </row>
    <row r="339" spans="2:75">
      <c r="B339" s="283"/>
      <c r="C339" s="283"/>
      <c r="D339" s="283"/>
      <c r="E339" s="283"/>
      <c r="AJ339" s="283"/>
      <c r="AK339" s="283"/>
      <c r="AL339" s="291"/>
      <c r="AM339" s="300"/>
      <c r="AN339" s="300"/>
      <c r="AO339" s="300"/>
      <c r="AP339" s="300"/>
      <c r="AQ339" s="300"/>
      <c r="AR339" s="300"/>
      <c r="AS339" s="300"/>
      <c r="AT339" s="300"/>
      <c r="AU339" s="300"/>
      <c r="AV339" s="300"/>
      <c r="AW339" s="300"/>
      <c r="AX339" s="300"/>
      <c r="AY339" s="300"/>
      <c r="AZ339" s="300"/>
      <c r="BA339" s="300"/>
      <c r="BB339" s="300"/>
      <c r="BC339" s="300"/>
      <c r="BD339" s="300"/>
      <c r="BE339" s="300"/>
      <c r="BF339" s="300"/>
      <c r="BG339" s="300"/>
      <c r="BH339" s="300"/>
      <c r="BI339" s="300"/>
      <c r="BJ339" s="300"/>
      <c r="BK339" s="300"/>
      <c r="BL339" s="300"/>
      <c r="BM339" s="300"/>
      <c r="BN339" s="300"/>
      <c r="BO339" s="300"/>
      <c r="BP339" s="300"/>
      <c r="BQ339" s="300"/>
      <c r="BR339" s="300"/>
      <c r="BS339" s="300"/>
      <c r="BT339" s="300"/>
      <c r="BU339" s="300"/>
      <c r="BV339" s="300"/>
      <c r="BW339" s="300"/>
    </row>
    <row r="340" spans="2:75">
      <c r="B340" s="283"/>
      <c r="C340" s="283"/>
      <c r="D340" s="283"/>
      <c r="E340" s="283"/>
      <c r="AJ340" s="283"/>
      <c r="AK340" s="283"/>
      <c r="AL340" s="291"/>
      <c r="AM340" s="300"/>
      <c r="AN340" s="300"/>
      <c r="AO340" s="300"/>
      <c r="AP340" s="300"/>
      <c r="AQ340" s="300"/>
      <c r="AR340" s="300"/>
      <c r="AS340" s="300"/>
      <c r="AT340" s="300"/>
      <c r="AU340" s="300"/>
      <c r="AV340" s="300"/>
      <c r="AW340" s="300"/>
      <c r="AX340" s="300"/>
      <c r="AY340" s="300"/>
      <c r="AZ340" s="300"/>
      <c r="BA340" s="300"/>
      <c r="BB340" s="300"/>
      <c r="BC340" s="300"/>
      <c r="BD340" s="300"/>
      <c r="BE340" s="300"/>
      <c r="BF340" s="300"/>
      <c r="BG340" s="300"/>
      <c r="BH340" s="300"/>
      <c r="BI340" s="300"/>
      <c r="BJ340" s="300"/>
      <c r="BK340" s="300"/>
      <c r="BL340" s="300"/>
      <c r="BM340" s="300"/>
      <c r="BN340" s="300"/>
      <c r="BO340" s="300"/>
      <c r="BP340" s="300"/>
      <c r="BQ340" s="300"/>
      <c r="BR340" s="300"/>
      <c r="BS340" s="300"/>
      <c r="BT340" s="300"/>
      <c r="BU340" s="300"/>
      <c r="BV340" s="300"/>
      <c r="BW340" s="300"/>
    </row>
    <row r="341" spans="2:75">
      <c r="B341" s="283"/>
      <c r="C341" s="283"/>
      <c r="D341" s="283"/>
      <c r="E341" s="283"/>
      <c r="AJ341" s="283"/>
      <c r="AK341" s="283"/>
      <c r="AL341" s="291"/>
      <c r="AM341" s="300"/>
      <c r="AN341" s="300"/>
      <c r="AO341" s="300"/>
      <c r="AP341" s="300"/>
      <c r="AQ341" s="300"/>
      <c r="AR341" s="300"/>
      <c r="AS341" s="300"/>
      <c r="AT341" s="300"/>
      <c r="AU341" s="300"/>
      <c r="AV341" s="300"/>
      <c r="AW341" s="300"/>
      <c r="AX341" s="300"/>
      <c r="AY341" s="300"/>
      <c r="AZ341" s="300"/>
      <c r="BA341" s="300"/>
      <c r="BB341" s="300"/>
      <c r="BC341" s="300"/>
      <c r="BD341" s="300"/>
      <c r="BE341" s="300"/>
      <c r="BF341" s="300"/>
      <c r="BG341" s="300"/>
      <c r="BH341" s="300"/>
      <c r="BI341" s="300"/>
      <c r="BJ341" s="300"/>
      <c r="BK341" s="300"/>
      <c r="BL341" s="300"/>
      <c r="BM341" s="300"/>
      <c r="BN341" s="300"/>
      <c r="BO341" s="300"/>
      <c r="BP341" s="300"/>
      <c r="BQ341" s="300"/>
      <c r="BR341" s="300"/>
      <c r="BS341" s="300"/>
      <c r="BT341" s="300"/>
      <c r="BU341" s="300"/>
      <c r="BV341" s="300"/>
      <c r="BW341" s="300"/>
    </row>
    <row r="342" spans="2:75">
      <c r="B342" s="283"/>
      <c r="C342" s="283"/>
      <c r="D342" s="283"/>
      <c r="E342" s="283"/>
      <c r="AJ342" s="283"/>
      <c r="AK342" s="283"/>
      <c r="AL342" s="291"/>
      <c r="AM342" s="300"/>
      <c r="AN342" s="300"/>
      <c r="AO342" s="300"/>
      <c r="AP342" s="300"/>
      <c r="AQ342" s="300"/>
      <c r="AR342" s="300"/>
      <c r="AS342" s="300"/>
      <c r="AT342" s="300"/>
      <c r="AU342" s="300"/>
      <c r="AV342" s="300"/>
      <c r="AW342" s="300"/>
      <c r="AX342" s="300"/>
      <c r="AY342" s="300"/>
      <c r="AZ342" s="300"/>
      <c r="BA342" s="300"/>
      <c r="BB342" s="300"/>
      <c r="BC342" s="300"/>
      <c r="BD342" s="300"/>
      <c r="BE342" s="300"/>
      <c r="BF342" s="300"/>
      <c r="BG342" s="300"/>
      <c r="BH342" s="300"/>
      <c r="BI342" s="300"/>
      <c r="BJ342" s="300"/>
      <c r="BK342" s="300"/>
      <c r="BL342" s="300"/>
      <c r="BM342" s="300"/>
      <c r="BN342" s="300"/>
      <c r="BO342" s="300"/>
      <c r="BP342" s="300"/>
      <c r="BQ342" s="300"/>
      <c r="BR342" s="300"/>
      <c r="BS342" s="300"/>
      <c r="BT342" s="300"/>
      <c r="BU342" s="300"/>
      <c r="BV342" s="300"/>
      <c r="BW342" s="300"/>
    </row>
    <row r="343" spans="2:75">
      <c r="B343" s="283"/>
      <c r="C343" s="283"/>
      <c r="D343" s="283"/>
      <c r="E343" s="283"/>
      <c r="AJ343" s="283"/>
      <c r="AK343" s="283"/>
      <c r="AL343" s="291"/>
      <c r="AM343" s="300"/>
      <c r="AN343" s="300"/>
      <c r="AO343" s="300"/>
      <c r="AP343" s="300"/>
      <c r="AQ343" s="300"/>
      <c r="AR343" s="300"/>
      <c r="AS343" s="300"/>
      <c r="AT343" s="300"/>
      <c r="AU343" s="300"/>
      <c r="AV343" s="300"/>
      <c r="AW343" s="300"/>
      <c r="AX343" s="300"/>
      <c r="AY343" s="300"/>
      <c r="AZ343" s="300"/>
      <c r="BA343" s="300"/>
      <c r="BB343" s="300"/>
      <c r="BC343" s="300"/>
      <c r="BD343" s="300"/>
      <c r="BE343" s="300"/>
      <c r="BF343" s="300"/>
      <c r="BG343" s="300"/>
      <c r="BH343" s="300"/>
      <c r="BI343" s="300"/>
      <c r="BJ343" s="300"/>
      <c r="BK343" s="300"/>
      <c r="BL343" s="300"/>
      <c r="BM343" s="300"/>
      <c r="BN343" s="300"/>
      <c r="BO343" s="300"/>
      <c r="BP343" s="300"/>
      <c r="BQ343" s="300"/>
      <c r="BR343" s="300"/>
      <c r="BS343" s="300"/>
      <c r="BT343" s="300"/>
      <c r="BU343" s="300"/>
      <c r="BV343" s="300"/>
      <c r="BW343" s="300"/>
    </row>
    <row r="344" spans="2:75">
      <c r="B344" s="283"/>
      <c r="C344" s="283"/>
      <c r="D344" s="283"/>
      <c r="E344" s="283"/>
      <c r="AJ344" s="283"/>
      <c r="AK344" s="283"/>
      <c r="AL344" s="291"/>
      <c r="AM344" s="300"/>
      <c r="AN344" s="300"/>
      <c r="AO344" s="300"/>
      <c r="AP344" s="300"/>
      <c r="AQ344" s="300"/>
      <c r="AR344" s="300"/>
      <c r="AS344" s="300"/>
      <c r="AT344" s="300"/>
      <c r="AU344" s="300"/>
      <c r="AV344" s="300"/>
      <c r="AW344" s="300"/>
      <c r="AX344" s="300"/>
      <c r="AY344" s="300"/>
      <c r="AZ344" s="300"/>
      <c r="BA344" s="300"/>
      <c r="BB344" s="300"/>
      <c r="BC344" s="300"/>
      <c r="BD344" s="300"/>
      <c r="BE344" s="300"/>
      <c r="BF344" s="300"/>
      <c r="BG344" s="300"/>
      <c r="BH344" s="300"/>
      <c r="BI344" s="300"/>
      <c r="BJ344" s="300"/>
      <c r="BK344" s="300"/>
      <c r="BL344" s="300"/>
      <c r="BM344" s="300"/>
      <c r="BN344" s="300"/>
      <c r="BO344" s="300"/>
      <c r="BP344" s="300"/>
      <c r="BQ344" s="300"/>
      <c r="BR344" s="300"/>
      <c r="BS344" s="300"/>
      <c r="BT344" s="300"/>
      <c r="BU344" s="300"/>
      <c r="BV344" s="300"/>
      <c r="BW344" s="300"/>
    </row>
    <row r="345" spans="2:75">
      <c r="B345" s="283"/>
      <c r="C345" s="283"/>
      <c r="D345" s="283"/>
      <c r="E345" s="283"/>
      <c r="AJ345" s="283"/>
      <c r="AK345" s="283"/>
      <c r="AL345" s="291"/>
      <c r="AM345" s="300"/>
      <c r="AN345" s="300"/>
      <c r="AO345" s="300"/>
      <c r="AP345" s="300"/>
      <c r="AQ345" s="300"/>
      <c r="AR345" s="300"/>
      <c r="AS345" s="300"/>
      <c r="AT345" s="300"/>
      <c r="AU345" s="300"/>
      <c r="AV345" s="300"/>
      <c r="AW345" s="300"/>
      <c r="AX345" s="300"/>
      <c r="AY345" s="300"/>
      <c r="AZ345" s="300"/>
      <c r="BA345" s="300"/>
      <c r="BB345" s="300"/>
      <c r="BC345" s="300"/>
      <c r="BD345" s="300"/>
      <c r="BE345" s="300"/>
      <c r="BF345" s="300"/>
      <c r="BG345" s="300"/>
      <c r="BH345" s="300"/>
      <c r="BI345" s="300"/>
      <c r="BJ345" s="300"/>
      <c r="BK345" s="300"/>
      <c r="BL345" s="300"/>
      <c r="BM345" s="300"/>
      <c r="BN345" s="300"/>
      <c r="BO345" s="300"/>
      <c r="BP345" s="300"/>
      <c r="BQ345" s="300"/>
      <c r="BR345" s="300"/>
      <c r="BS345" s="300"/>
      <c r="BT345" s="300"/>
      <c r="BU345" s="300"/>
      <c r="BV345" s="300"/>
      <c r="BW345" s="300"/>
    </row>
    <row r="346" spans="2:75">
      <c r="B346" s="283"/>
      <c r="C346" s="283"/>
      <c r="D346" s="283"/>
      <c r="E346" s="283"/>
      <c r="AJ346" s="283"/>
      <c r="AK346" s="283"/>
      <c r="AL346" s="291"/>
      <c r="AM346" s="300"/>
      <c r="AN346" s="300"/>
      <c r="AO346" s="300"/>
      <c r="AP346" s="300"/>
      <c r="AQ346" s="300"/>
      <c r="AR346" s="300"/>
      <c r="AS346" s="300"/>
      <c r="AT346" s="300"/>
      <c r="AU346" s="300"/>
      <c r="AV346" s="300"/>
      <c r="AW346" s="300"/>
      <c r="AX346" s="300"/>
      <c r="AY346" s="300"/>
      <c r="AZ346" s="300"/>
      <c r="BA346" s="300"/>
      <c r="BB346" s="300"/>
      <c r="BC346" s="300"/>
      <c r="BD346" s="300"/>
      <c r="BE346" s="300"/>
      <c r="BF346" s="300"/>
      <c r="BG346" s="300"/>
      <c r="BH346" s="300"/>
      <c r="BI346" s="300"/>
      <c r="BJ346" s="300"/>
      <c r="BK346" s="300"/>
      <c r="BL346" s="300"/>
      <c r="BM346" s="300"/>
      <c r="BN346" s="300"/>
      <c r="BO346" s="300"/>
      <c r="BP346" s="300"/>
      <c r="BQ346" s="300"/>
      <c r="BR346" s="300"/>
      <c r="BS346" s="300"/>
      <c r="BT346" s="300"/>
      <c r="BU346" s="300"/>
      <c r="BV346" s="300"/>
      <c r="BW346" s="300"/>
    </row>
    <row r="347" spans="2:75">
      <c r="B347" s="283"/>
      <c r="C347" s="283"/>
      <c r="D347" s="283"/>
      <c r="E347" s="283"/>
      <c r="AJ347" s="283"/>
      <c r="AK347" s="283"/>
      <c r="AL347" s="291"/>
      <c r="AM347" s="300"/>
      <c r="AN347" s="300"/>
      <c r="AO347" s="300"/>
      <c r="AP347" s="300"/>
      <c r="AQ347" s="300"/>
      <c r="AR347" s="300"/>
      <c r="AS347" s="300"/>
      <c r="AT347" s="300"/>
      <c r="AU347" s="300"/>
      <c r="AV347" s="300"/>
      <c r="AW347" s="300"/>
      <c r="AX347" s="300"/>
      <c r="AY347" s="300"/>
      <c r="AZ347" s="300"/>
      <c r="BA347" s="300"/>
      <c r="BB347" s="300"/>
      <c r="BC347" s="300"/>
      <c r="BD347" s="300"/>
      <c r="BE347" s="300"/>
      <c r="BF347" s="300"/>
      <c r="BG347" s="300"/>
      <c r="BH347" s="300"/>
      <c r="BI347" s="300"/>
      <c r="BJ347" s="300"/>
      <c r="BK347" s="300"/>
      <c r="BL347" s="300"/>
      <c r="BM347" s="300"/>
      <c r="BN347" s="300"/>
      <c r="BO347" s="300"/>
      <c r="BP347" s="300"/>
      <c r="BQ347" s="300"/>
      <c r="BR347" s="300"/>
      <c r="BS347" s="300"/>
      <c r="BT347" s="300"/>
      <c r="BU347" s="300"/>
      <c r="BV347" s="300"/>
      <c r="BW347" s="300"/>
    </row>
    <row r="348" spans="2:75">
      <c r="B348" s="283"/>
      <c r="C348" s="283"/>
      <c r="D348" s="283"/>
      <c r="E348" s="283"/>
      <c r="AJ348" s="283"/>
      <c r="AK348" s="283"/>
      <c r="AL348" s="291"/>
      <c r="AM348" s="300"/>
      <c r="AN348" s="300"/>
      <c r="AO348" s="300"/>
      <c r="AP348" s="300"/>
      <c r="AQ348" s="300"/>
      <c r="AR348" s="300"/>
      <c r="AS348" s="300"/>
      <c r="AT348" s="300"/>
      <c r="AU348" s="300"/>
      <c r="AV348" s="300"/>
      <c r="AW348" s="300"/>
      <c r="AX348" s="300"/>
      <c r="AY348" s="300"/>
      <c r="AZ348" s="300"/>
      <c r="BA348" s="300"/>
      <c r="BB348" s="300"/>
      <c r="BC348" s="300"/>
      <c r="BD348" s="300"/>
      <c r="BE348" s="300"/>
      <c r="BF348" s="300"/>
      <c r="BG348" s="300"/>
      <c r="BH348" s="300"/>
      <c r="BI348" s="300"/>
      <c r="BJ348" s="300"/>
      <c r="BK348" s="300"/>
      <c r="BL348" s="300"/>
      <c r="BM348" s="300"/>
      <c r="BN348" s="300"/>
      <c r="BO348" s="300"/>
      <c r="BP348" s="300"/>
      <c r="BQ348" s="300"/>
      <c r="BR348" s="300"/>
      <c r="BS348" s="300"/>
      <c r="BT348" s="300"/>
      <c r="BU348" s="300"/>
      <c r="BV348" s="300"/>
      <c r="BW348" s="300"/>
    </row>
    <row r="349" spans="2:75">
      <c r="B349" s="283"/>
      <c r="C349" s="283"/>
      <c r="D349" s="283"/>
      <c r="E349" s="283"/>
      <c r="AJ349" s="283"/>
      <c r="AK349" s="283"/>
      <c r="AL349" s="291"/>
      <c r="AM349" s="300"/>
      <c r="AN349" s="300"/>
      <c r="AO349" s="300"/>
      <c r="AP349" s="300"/>
      <c r="AQ349" s="300"/>
      <c r="AR349" s="300"/>
      <c r="AS349" s="300"/>
      <c r="AT349" s="300"/>
      <c r="AU349" s="300"/>
      <c r="AV349" s="300"/>
      <c r="AW349" s="300"/>
      <c r="AX349" s="300"/>
      <c r="AY349" s="300"/>
      <c r="AZ349" s="300"/>
      <c r="BA349" s="300"/>
      <c r="BB349" s="300"/>
      <c r="BC349" s="300"/>
      <c r="BD349" s="300"/>
      <c r="BE349" s="300"/>
      <c r="BF349" s="300"/>
      <c r="BG349" s="300"/>
      <c r="BH349" s="300"/>
      <c r="BI349" s="300"/>
      <c r="BJ349" s="300"/>
      <c r="BK349" s="300"/>
      <c r="BL349" s="300"/>
      <c r="BM349" s="300"/>
      <c r="BN349" s="300"/>
      <c r="BO349" s="300"/>
      <c r="BP349" s="300"/>
      <c r="BQ349" s="300"/>
      <c r="BR349" s="300"/>
      <c r="BS349" s="300"/>
      <c r="BT349" s="300"/>
      <c r="BU349" s="300"/>
      <c r="BV349" s="300"/>
      <c r="BW349" s="300"/>
    </row>
    <row r="350" spans="2:75">
      <c r="B350" s="283"/>
      <c r="C350" s="283"/>
      <c r="D350" s="283"/>
      <c r="E350" s="283"/>
      <c r="AJ350" s="283"/>
      <c r="AK350" s="283"/>
      <c r="AL350" s="291"/>
      <c r="AM350" s="300"/>
      <c r="AN350" s="300"/>
      <c r="AO350" s="300"/>
      <c r="AP350" s="300"/>
      <c r="AQ350" s="300"/>
      <c r="AR350" s="300"/>
      <c r="AS350" s="300"/>
      <c r="AT350" s="300"/>
      <c r="AU350" s="300"/>
      <c r="AV350" s="300"/>
      <c r="AW350" s="300"/>
      <c r="AX350" s="300"/>
      <c r="AY350" s="300"/>
      <c r="AZ350" s="300"/>
      <c r="BA350" s="300"/>
      <c r="BB350" s="300"/>
      <c r="BC350" s="300"/>
      <c r="BD350" s="300"/>
      <c r="BE350" s="300"/>
      <c r="BF350" s="300"/>
      <c r="BG350" s="300"/>
      <c r="BH350" s="300"/>
      <c r="BI350" s="300"/>
      <c r="BJ350" s="300"/>
      <c r="BK350" s="300"/>
      <c r="BL350" s="300"/>
      <c r="BM350" s="300"/>
      <c r="BN350" s="300"/>
      <c r="BO350" s="300"/>
      <c r="BP350" s="300"/>
      <c r="BQ350" s="300"/>
      <c r="BR350" s="300"/>
      <c r="BS350" s="300"/>
      <c r="BT350" s="300"/>
      <c r="BU350" s="300"/>
      <c r="BV350" s="300"/>
      <c r="BW350" s="300"/>
    </row>
    <row r="351" spans="2:75">
      <c r="B351" s="283"/>
      <c r="C351" s="283"/>
      <c r="D351" s="283"/>
      <c r="E351" s="283"/>
      <c r="AJ351" s="283"/>
      <c r="AK351" s="283"/>
      <c r="AL351" s="291"/>
      <c r="AM351" s="300"/>
      <c r="AN351" s="300"/>
      <c r="AO351" s="300"/>
      <c r="AP351" s="300"/>
      <c r="AQ351" s="300"/>
      <c r="AR351" s="300"/>
      <c r="AS351" s="300"/>
      <c r="AT351" s="300"/>
      <c r="AU351" s="300"/>
      <c r="AV351" s="300"/>
      <c r="AW351" s="300"/>
      <c r="AX351" s="300"/>
      <c r="AY351" s="300"/>
      <c r="AZ351" s="300"/>
      <c r="BA351" s="300"/>
      <c r="BB351" s="300"/>
      <c r="BC351" s="300"/>
      <c r="BD351" s="300"/>
      <c r="BE351" s="300"/>
      <c r="BF351" s="300"/>
      <c r="BG351" s="300"/>
      <c r="BH351" s="300"/>
      <c r="BI351" s="300"/>
      <c r="BJ351" s="300"/>
      <c r="BK351" s="300"/>
      <c r="BL351" s="300"/>
      <c r="BM351" s="300"/>
      <c r="BN351" s="300"/>
      <c r="BO351" s="300"/>
      <c r="BP351" s="300"/>
      <c r="BQ351" s="300"/>
      <c r="BR351" s="300"/>
      <c r="BS351" s="300"/>
      <c r="BT351" s="300"/>
      <c r="BU351" s="300"/>
      <c r="BV351" s="300"/>
      <c r="BW351" s="300"/>
    </row>
    <row r="352" spans="2:75">
      <c r="B352" s="283"/>
      <c r="C352" s="283"/>
      <c r="D352" s="283"/>
      <c r="E352" s="283"/>
      <c r="AJ352" s="283"/>
      <c r="AK352" s="283"/>
      <c r="AL352" s="291"/>
      <c r="AM352" s="300"/>
      <c r="AN352" s="300"/>
      <c r="AO352" s="300"/>
      <c r="AP352" s="300"/>
      <c r="AQ352" s="300"/>
      <c r="AR352" s="300"/>
      <c r="AS352" s="300"/>
      <c r="AT352" s="300"/>
      <c r="AU352" s="300"/>
      <c r="AV352" s="300"/>
      <c r="AW352" s="300"/>
      <c r="AX352" s="300"/>
      <c r="AY352" s="300"/>
      <c r="AZ352" s="300"/>
      <c r="BA352" s="300"/>
      <c r="BB352" s="300"/>
      <c r="BC352" s="300"/>
      <c r="BD352" s="300"/>
      <c r="BE352" s="300"/>
      <c r="BF352" s="300"/>
      <c r="BG352" s="300"/>
      <c r="BH352" s="300"/>
      <c r="BI352" s="300"/>
      <c r="BJ352" s="300"/>
      <c r="BK352" s="300"/>
      <c r="BL352" s="300"/>
      <c r="BM352" s="300"/>
      <c r="BN352" s="300"/>
      <c r="BO352" s="300"/>
      <c r="BP352" s="300"/>
      <c r="BQ352" s="300"/>
      <c r="BR352" s="300"/>
      <c r="BS352" s="300"/>
      <c r="BT352" s="300"/>
      <c r="BU352" s="300"/>
      <c r="BV352" s="300"/>
      <c r="BW352" s="300"/>
    </row>
    <row r="353" spans="2:75">
      <c r="B353" s="283"/>
      <c r="C353" s="283"/>
      <c r="D353" s="283"/>
      <c r="E353" s="283"/>
      <c r="AJ353" s="283"/>
      <c r="AK353" s="283"/>
      <c r="AL353" s="291"/>
      <c r="AM353" s="300"/>
      <c r="AN353" s="300"/>
      <c r="AO353" s="300"/>
      <c r="AP353" s="300"/>
      <c r="AQ353" s="300"/>
      <c r="AR353" s="300"/>
      <c r="AS353" s="300"/>
      <c r="AT353" s="300"/>
      <c r="AU353" s="300"/>
      <c r="AV353" s="300"/>
      <c r="AW353" s="300"/>
      <c r="AX353" s="300"/>
      <c r="AY353" s="300"/>
      <c r="AZ353" s="300"/>
      <c r="BA353" s="300"/>
      <c r="BB353" s="300"/>
      <c r="BC353" s="300"/>
      <c r="BD353" s="300"/>
      <c r="BE353" s="300"/>
      <c r="BF353" s="300"/>
      <c r="BG353" s="300"/>
      <c r="BH353" s="300"/>
      <c r="BI353" s="300"/>
      <c r="BJ353" s="300"/>
      <c r="BK353" s="300"/>
      <c r="BL353" s="300"/>
      <c r="BM353" s="300"/>
      <c r="BN353" s="300"/>
      <c r="BO353" s="300"/>
      <c r="BP353" s="300"/>
      <c r="BQ353" s="300"/>
      <c r="BR353" s="300"/>
      <c r="BS353" s="300"/>
      <c r="BT353" s="300"/>
      <c r="BU353" s="300"/>
      <c r="BV353" s="300"/>
      <c r="BW353" s="300"/>
    </row>
    <row r="354" spans="2:75">
      <c r="B354" s="283"/>
      <c r="C354" s="283"/>
      <c r="D354" s="283"/>
      <c r="E354" s="283"/>
      <c r="AJ354" s="283"/>
      <c r="AK354" s="283"/>
      <c r="AL354" s="291"/>
      <c r="AM354" s="300"/>
      <c r="AN354" s="300"/>
      <c r="AO354" s="300"/>
      <c r="AP354" s="300"/>
      <c r="AQ354" s="300"/>
      <c r="AR354" s="300"/>
      <c r="AS354" s="300"/>
      <c r="AT354" s="300"/>
      <c r="AU354" s="300"/>
      <c r="AV354" s="300"/>
      <c r="AW354" s="300"/>
      <c r="AX354" s="300"/>
      <c r="AY354" s="300"/>
      <c r="AZ354" s="300"/>
      <c r="BA354" s="300"/>
      <c r="BB354" s="300"/>
      <c r="BC354" s="300"/>
      <c r="BD354" s="300"/>
      <c r="BE354" s="300"/>
      <c r="BF354" s="300"/>
      <c r="BG354" s="300"/>
      <c r="BH354" s="300"/>
      <c r="BI354" s="300"/>
      <c r="BJ354" s="300"/>
      <c r="BK354" s="300"/>
      <c r="BL354" s="300"/>
      <c r="BM354" s="300"/>
      <c r="BN354" s="300"/>
      <c r="BO354" s="300"/>
      <c r="BP354" s="300"/>
      <c r="BQ354" s="300"/>
      <c r="BR354" s="300"/>
      <c r="BS354" s="300"/>
      <c r="BT354" s="300"/>
      <c r="BU354" s="300"/>
      <c r="BV354" s="300"/>
      <c r="BW354" s="300"/>
    </row>
    <row r="355" spans="2:75">
      <c r="B355" s="283"/>
      <c r="C355" s="283"/>
      <c r="D355" s="283"/>
      <c r="E355" s="283"/>
      <c r="AJ355" s="283"/>
      <c r="AK355" s="283"/>
      <c r="AL355" s="291"/>
      <c r="AM355" s="300"/>
      <c r="AN355" s="300"/>
      <c r="AO355" s="300"/>
      <c r="AP355" s="300"/>
      <c r="AQ355" s="300"/>
      <c r="AR355" s="300"/>
      <c r="AS355" s="300"/>
      <c r="AT355" s="300"/>
      <c r="AU355" s="300"/>
      <c r="AV355" s="300"/>
      <c r="AW355" s="300"/>
      <c r="AX355" s="300"/>
      <c r="AY355" s="300"/>
      <c r="AZ355" s="300"/>
      <c r="BA355" s="300"/>
      <c r="BB355" s="300"/>
      <c r="BC355" s="300"/>
      <c r="BD355" s="300"/>
      <c r="BE355" s="300"/>
      <c r="BF355" s="300"/>
      <c r="BG355" s="300"/>
      <c r="BH355" s="300"/>
      <c r="BI355" s="300"/>
      <c r="BJ355" s="300"/>
      <c r="BK355" s="300"/>
      <c r="BL355" s="300"/>
      <c r="BM355" s="300"/>
      <c r="BN355" s="300"/>
      <c r="BO355" s="300"/>
      <c r="BP355" s="300"/>
      <c r="BQ355" s="300"/>
      <c r="BR355" s="300"/>
      <c r="BS355" s="300"/>
      <c r="BT355" s="300"/>
      <c r="BU355" s="300"/>
      <c r="BV355" s="300"/>
      <c r="BW355" s="300"/>
    </row>
    <row r="356" spans="2:75">
      <c r="B356" s="283"/>
      <c r="C356" s="283"/>
      <c r="D356" s="283"/>
      <c r="E356" s="283"/>
      <c r="AJ356" s="283"/>
      <c r="AK356" s="283"/>
      <c r="AL356" s="291"/>
      <c r="AM356" s="300"/>
      <c r="AN356" s="300"/>
      <c r="AO356" s="300"/>
      <c r="AP356" s="300"/>
      <c r="AQ356" s="300"/>
      <c r="AR356" s="300"/>
      <c r="AS356" s="300"/>
      <c r="AT356" s="300"/>
      <c r="AU356" s="300"/>
      <c r="AV356" s="300"/>
      <c r="AW356" s="300"/>
      <c r="AX356" s="300"/>
      <c r="AY356" s="300"/>
      <c r="AZ356" s="300"/>
      <c r="BA356" s="300"/>
      <c r="BB356" s="300"/>
      <c r="BC356" s="300"/>
      <c r="BD356" s="300"/>
      <c r="BE356" s="300"/>
      <c r="BF356" s="300"/>
      <c r="BG356" s="300"/>
      <c r="BH356" s="300"/>
      <c r="BI356" s="300"/>
      <c r="BJ356" s="300"/>
      <c r="BK356" s="300"/>
      <c r="BL356" s="300"/>
      <c r="BM356" s="300"/>
      <c r="BN356" s="300"/>
      <c r="BO356" s="300"/>
      <c r="BP356" s="300"/>
      <c r="BQ356" s="300"/>
      <c r="BR356" s="300"/>
      <c r="BS356" s="300"/>
      <c r="BT356" s="300"/>
      <c r="BU356" s="300"/>
      <c r="BV356" s="300"/>
      <c r="BW356" s="300"/>
    </row>
    <row r="357" spans="2:75">
      <c r="B357" s="283"/>
      <c r="C357" s="283"/>
      <c r="D357" s="283"/>
      <c r="E357" s="283"/>
      <c r="AJ357" s="283"/>
      <c r="AK357" s="283"/>
      <c r="AL357" s="291"/>
      <c r="AM357" s="300"/>
      <c r="AN357" s="300"/>
      <c r="AO357" s="300"/>
      <c r="AP357" s="300"/>
      <c r="AQ357" s="300"/>
      <c r="AR357" s="300"/>
      <c r="AS357" s="300"/>
      <c r="AT357" s="300"/>
      <c r="AU357" s="300"/>
      <c r="AV357" s="300"/>
      <c r="AW357" s="300"/>
      <c r="AX357" s="300"/>
      <c r="AY357" s="300"/>
      <c r="AZ357" s="300"/>
      <c r="BA357" s="300"/>
      <c r="BB357" s="300"/>
      <c r="BC357" s="300"/>
      <c r="BD357" s="300"/>
      <c r="BE357" s="300"/>
      <c r="BF357" s="300"/>
      <c r="BG357" s="300"/>
      <c r="BH357" s="300"/>
      <c r="BI357" s="300"/>
      <c r="BJ357" s="300"/>
      <c r="BK357" s="300"/>
      <c r="BL357" s="300"/>
      <c r="BM357" s="300"/>
      <c r="BN357" s="300"/>
      <c r="BO357" s="300"/>
      <c r="BP357" s="300"/>
      <c r="BQ357" s="300"/>
      <c r="BR357" s="300"/>
      <c r="BS357" s="300"/>
      <c r="BT357" s="300"/>
      <c r="BU357" s="300"/>
      <c r="BV357" s="300"/>
      <c r="BW357" s="300"/>
    </row>
    <row r="358" spans="2:75">
      <c r="B358" s="283"/>
      <c r="C358" s="283"/>
      <c r="D358" s="283"/>
      <c r="E358" s="283"/>
      <c r="AJ358" s="283"/>
      <c r="AK358" s="283"/>
      <c r="AL358" s="291"/>
      <c r="AM358" s="300"/>
      <c r="AN358" s="300"/>
      <c r="AO358" s="300"/>
      <c r="AP358" s="300"/>
      <c r="AQ358" s="300"/>
      <c r="AR358" s="300"/>
      <c r="AS358" s="300"/>
      <c r="AT358" s="300"/>
      <c r="AU358" s="300"/>
      <c r="AV358" s="300"/>
      <c r="AW358" s="300"/>
      <c r="AX358" s="300"/>
      <c r="AY358" s="300"/>
      <c r="AZ358" s="300"/>
      <c r="BA358" s="300"/>
      <c r="BB358" s="300"/>
      <c r="BC358" s="300"/>
      <c r="BD358" s="300"/>
      <c r="BE358" s="300"/>
      <c r="BF358" s="300"/>
      <c r="BG358" s="300"/>
      <c r="BH358" s="300"/>
      <c r="BI358" s="300"/>
      <c r="BJ358" s="300"/>
      <c r="BK358" s="300"/>
      <c r="BL358" s="300"/>
      <c r="BM358" s="300"/>
      <c r="BN358" s="300"/>
      <c r="BO358" s="300"/>
      <c r="BP358" s="300"/>
      <c r="BQ358" s="300"/>
      <c r="BR358" s="300"/>
      <c r="BS358" s="300"/>
      <c r="BT358" s="300"/>
      <c r="BU358" s="300"/>
      <c r="BV358" s="300"/>
      <c r="BW358" s="300"/>
    </row>
    <row r="359" spans="2:75">
      <c r="B359" s="283"/>
      <c r="C359" s="283"/>
      <c r="D359" s="283"/>
      <c r="E359" s="283"/>
      <c r="AJ359" s="283"/>
      <c r="AK359" s="283"/>
      <c r="AL359" s="291"/>
      <c r="AM359" s="300"/>
      <c r="AN359" s="300"/>
      <c r="AO359" s="300"/>
      <c r="AP359" s="300"/>
      <c r="AQ359" s="300"/>
      <c r="AR359" s="300"/>
      <c r="AS359" s="300"/>
      <c r="AT359" s="300"/>
      <c r="AU359" s="300"/>
      <c r="AV359" s="300"/>
      <c r="AW359" s="300"/>
      <c r="AX359" s="300"/>
      <c r="AY359" s="300"/>
      <c r="AZ359" s="300"/>
      <c r="BA359" s="300"/>
      <c r="BB359" s="300"/>
      <c r="BC359" s="300"/>
      <c r="BD359" s="300"/>
      <c r="BE359" s="300"/>
      <c r="BF359" s="300"/>
      <c r="BG359" s="300"/>
      <c r="BH359" s="300"/>
      <c r="BI359" s="300"/>
      <c r="BJ359" s="300"/>
      <c r="BK359" s="300"/>
      <c r="BL359" s="300"/>
      <c r="BM359" s="300"/>
      <c r="BN359" s="300"/>
      <c r="BO359" s="300"/>
      <c r="BP359" s="300"/>
      <c r="BQ359" s="300"/>
      <c r="BR359" s="300"/>
      <c r="BS359" s="300"/>
      <c r="BT359" s="300"/>
      <c r="BU359" s="300"/>
      <c r="BV359" s="300"/>
      <c r="BW359" s="300"/>
    </row>
    <row r="360" spans="2:75">
      <c r="B360" s="283"/>
      <c r="C360" s="283"/>
      <c r="D360" s="283"/>
      <c r="E360" s="283"/>
      <c r="AJ360" s="283"/>
      <c r="AK360" s="283"/>
      <c r="AL360" s="291"/>
      <c r="AM360" s="300"/>
      <c r="AN360" s="300"/>
      <c r="AO360" s="300"/>
      <c r="AP360" s="300"/>
      <c r="AQ360" s="300"/>
      <c r="AR360" s="300"/>
      <c r="AS360" s="300"/>
      <c r="AT360" s="300"/>
      <c r="AU360" s="300"/>
      <c r="AV360" s="300"/>
      <c r="AW360" s="300"/>
      <c r="AX360" s="300"/>
      <c r="AY360" s="300"/>
      <c r="AZ360" s="300"/>
      <c r="BA360" s="300"/>
      <c r="BB360" s="300"/>
      <c r="BC360" s="300"/>
      <c r="BD360" s="300"/>
      <c r="BE360" s="300"/>
      <c r="BF360" s="300"/>
      <c r="BG360" s="300"/>
      <c r="BH360" s="300"/>
      <c r="BI360" s="300"/>
      <c r="BJ360" s="300"/>
      <c r="BK360" s="300"/>
      <c r="BL360" s="300"/>
      <c r="BM360" s="300"/>
      <c r="BN360" s="300"/>
      <c r="BO360" s="300"/>
      <c r="BP360" s="300"/>
      <c r="BQ360" s="300"/>
      <c r="BR360" s="300"/>
      <c r="BS360" s="300"/>
      <c r="BT360" s="300"/>
      <c r="BU360" s="300"/>
      <c r="BV360" s="300"/>
      <c r="BW360" s="300"/>
    </row>
    <row r="361" spans="2:75">
      <c r="B361" s="283"/>
      <c r="C361" s="283"/>
      <c r="D361" s="283"/>
      <c r="E361" s="283"/>
      <c r="AJ361" s="283"/>
      <c r="AK361" s="283"/>
      <c r="AL361" s="291"/>
      <c r="AM361" s="300"/>
      <c r="AN361" s="300"/>
      <c r="AO361" s="300"/>
      <c r="AP361" s="300"/>
      <c r="AQ361" s="300"/>
      <c r="AR361" s="300"/>
      <c r="AS361" s="300"/>
      <c r="AT361" s="300"/>
      <c r="AU361" s="300"/>
      <c r="AV361" s="300"/>
      <c r="AW361" s="300"/>
      <c r="AX361" s="300"/>
      <c r="AY361" s="300"/>
      <c r="AZ361" s="300"/>
      <c r="BA361" s="300"/>
      <c r="BB361" s="300"/>
      <c r="BC361" s="300"/>
      <c r="BD361" s="300"/>
      <c r="BE361" s="300"/>
      <c r="BF361" s="300"/>
      <c r="BG361" s="300"/>
      <c r="BH361" s="300"/>
      <c r="BI361" s="300"/>
      <c r="BJ361" s="300"/>
      <c r="BK361" s="300"/>
      <c r="BL361" s="300"/>
      <c r="BM361" s="300"/>
      <c r="BN361" s="300"/>
      <c r="BO361" s="300"/>
      <c r="BP361" s="300"/>
      <c r="BQ361" s="300"/>
      <c r="BR361" s="300"/>
      <c r="BS361" s="300"/>
      <c r="BT361" s="300"/>
      <c r="BU361" s="300"/>
      <c r="BV361" s="300"/>
      <c r="BW361" s="300"/>
    </row>
    <row r="362" spans="2:75">
      <c r="B362" s="283"/>
      <c r="C362" s="283"/>
      <c r="D362" s="283"/>
      <c r="E362" s="283"/>
      <c r="AJ362" s="283"/>
      <c r="AK362" s="283"/>
      <c r="AL362" s="291"/>
      <c r="AM362" s="300"/>
      <c r="AN362" s="300"/>
      <c r="AO362" s="300"/>
      <c r="AP362" s="300"/>
      <c r="AQ362" s="300"/>
      <c r="AR362" s="300"/>
      <c r="AS362" s="300"/>
      <c r="AT362" s="300"/>
      <c r="AU362" s="300"/>
      <c r="AV362" s="300"/>
      <c r="AW362" s="300"/>
      <c r="AX362" s="300"/>
      <c r="AY362" s="300"/>
      <c r="AZ362" s="300"/>
      <c r="BA362" s="300"/>
      <c r="BB362" s="300"/>
      <c r="BC362" s="300"/>
      <c r="BD362" s="300"/>
      <c r="BE362" s="300"/>
      <c r="BF362" s="300"/>
      <c r="BG362" s="300"/>
      <c r="BH362" s="300"/>
      <c r="BI362" s="300"/>
      <c r="BJ362" s="300"/>
      <c r="BK362" s="300"/>
      <c r="BL362" s="300"/>
      <c r="BM362" s="300"/>
      <c r="BN362" s="300"/>
      <c r="BO362" s="300"/>
      <c r="BP362" s="300"/>
      <c r="BQ362" s="300"/>
      <c r="BR362" s="300"/>
      <c r="BS362" s="300"/>
      <c r="BT362" s="300"/>
      <c r="BU362" s="300"/>
      <c r="BV362" s="300"/>
      <c r="BW362" s="300"/>
    </row>
    <row r="363" spans="2:75">
      <c r="B363" s="283"/>
      <c r="C363" s="283"/>
      <c r="D363" s="283"/>
      <c r="E363" s="283"/>
      <c r="AJ363" s="283"/>
      <c r="AK363" s="283"/>
      <c r="AL363" s="291"/>
      <c r="AM363" s="300"/>
      <c r="AN363" s="300"/>
      <c r="AO363" s="300"/>
      <c r="AP363" s="300"/>
      <c r="AQ363" s="300"/>
      <c r="AR363" s="300"/>
      <c r="AS363" s="300"/>
      <c r="AT363" s="300"/>
      <c r="AU363" s="300"/>
      <c r="AV363" s="300"/>
      <c r="AW363" s="300"/>
      <c r="AX363" s="300"/>
      <c r="AY363" s="300"/>
      <c r="AZ363" s="300"/>
      <c r="BA363" s="300"/>
      <c r="BB363" s="300"/>
      <c r="BC363" s="300"/>
      <c r="BD363" s="300"/>
      <c r="BE363" s="300"/>
      <c r="BF363" s="300"/>
      <c r="BG363" s="300"/>
      <c r="BH363" s="300"/>
      <c r="BI363" s="300"/>
      <c r="BJ363" s="300"/>
      <c r="BK363" s="300"/>
      <c r="BL363" s="300"/>
      <c r="BM363" s="300"/>
      <c r="BN363" s="300"/>
      <c r="BO363" s="300"/>
      <c r="BP363" s="300"/>
      <c r="BQ363" s="300"/>
      <c r="BR363" s="300"/>
      <c r="BS363" s="300"/>
      <c r="BT363" s="300"/>
      <c r="BU363" s="300"/>
      <c r="BV363" s="300"/>
      <c r="BW363" s="300"/>
    </row>
    <row r="364" spans="2:75">
      <c r="B364" s="283"/>
      <c r="C364" s="283"/>
      <c r="D364" s="283"/>
      <c r="E364" s="283"/>
      <c r="AJ364" s="283"/>
      <c r="AK364" s="283"/>
      <c r="AL364" s="291"/>
      <c r="AM364" s="300"/>
      <c r="AN364" s="300"/>
      <c r="AO364" s="300"/>
      <c r="AP364" s="300"/>
      <c r="AQ364" s="300"/>
      <c r="AR364" s="300"/>
      <c r="AS364" s="300"/>
      <c r="AT364" s="300"/>
      <c r="AU364" s="300"/>
      <c r="AV364" s="300"/>
      <c r="AW364" s="300"/>
      <c r="AX364" s="300"/>
      <c r="AY364" s="300"/>
      <c r="AZ364" s="300"/>
      <c r="BA364" s="300"/>
      <c r="BB364" s="300"/>
      <c r="BC364" s="300"/>
      <c r="BD364" s="300"/>
      <c r="BE364" s="300"/>
      <c r="BF364" s="300"/>
      <c r="BG364" s="300"/>
      <c r="BH364" s="300"/>
      <c r="BI364" s="300"/>
      <c r="BJ364" s="300"/>
      <c r="BK364" s="300"/>
      <c r="BL364" s="300"/>
      <c r="BM364" s="300"/>
      <c r="BN364" s="300"/>
      <c r="BO364" s="300"/>
      <c r="BP364" s="300"/>
      <c r="BQ364" s="300"/>
      <c r="BR364" s="300"/>
      <c r="BS364" s="300"/>
      <c r="BT364" s="300"/>
      <c r="BU364" s="300"/>
      <c r="BV364" s="300"/>
      <c r="BW364" s="300"/>
    </row>
    <row r="365" spans="2:75">
      <c r="B365" s="283"/>
      <c r="C365" s="283"/>
      <c r="D365" s="283"/>
      <c r="E365" s="283"/>
      <c r="AJ365" s="283"/>
      <c r="AK365" s="283"/>
      <c r="AL365" s="291"/>
      <c r="AM365" s="300"/>
      <c r="AN365" s="300"/>
      <c r="AO365" s="300"/>
      <c r="AP365" s="300"/>
      <c r="AQ365" s="300"/>
      <c r="AR365" s="300"/>
      <c r="AS365" s="300"/>
      <c r="AT365" s="300"/>
      <c r="AU365" s="300"/>
      <c r="AV365" s="300"/>
      <c r="AW365" s="300"/>
      <c r="AX365" s="300"/>
      <c r="AY365" s="300"/>
      <c r="AZ365" s="300"/>
      <c r="BA365" s="300"/>
      <c r="BB365" s="300"/>
      <c r="BC365" s="300"/>
      <c r="BD365" s="300"/>
      <c r="BE365" s="300"/>
      <c r="BF365" s="300"/>
      <c r="BG365" s="300"/>
      <c r="BH365" s="300"/>
      <c r="BI365" s="300"/>
      <c r="BJ365" s="300"/>
      <c r="BK365" s="300"/>
      <c r="BL365" s="300"/>
      <c r="BM365" s="300"/>
      <c r="BN365" s="300"/>
      <c r="BO365" s="300"/>
      <c r="BP365" s="300"/>
      <c r="BQ365" s="300"/>
      <c r="BR365" s="300"/>
      <c r="BS365" s="300"/>
      <c r="BT365" s="300"/>
      <c r="BU365" s="300"/>
      <c r="BV365" s="300"/>
      <c r="BW365" s="300"/>
    </row>
    <row r="366" spans="2:75">
      <c r="B366" s="283"/>
      <c r="C366" s="283"/>
      <c r="D366" s="283"/>
      <c r="E366" s="283"/>
      <c r="AJ366" s="283"/>
      <c r="AK366" s="283"/>
      <c r="AL366" s="291"/>
      <c r="AM366" s="300"/>
      <c r="AN366" s="300"/>
      <c r="AO366" s="300"/>
      <c r="AP366" s="300"/>
      <c r="AQ366" s="300"/>
      <c r="AR366" s="300"/>
      <c r="AS366" s="300"/>
      <c r="AT366" s="300"/>
      <c r="AU366" s="300"/>
      <c r="AV366" s="300"/>
      <c r="AW366" s="300"/>
      <c r="AX366" s="300"/>
      <c r="AY366" s="300"/>
      <c r="AZ366" s="300"/>
      <c r="BA366" s="300"/>
      <c r="BB366" s="300"/>
      <c r="BC366" s="300"/>
      <c r="BD366" s="300"/>
      <c r="BE366" s="300"/>
      <c r="BF366" s="300"/>
      <c r="BG366" s="300"/>
      <c r="BH366" s="300"/>
      <c r="BI366" s="300"/>
      <c r="BJ366" s="300"/>
      <c r="BK366" s="300"/>
      <c r="BL366" s="300"/>
      <c r="BM366" s="300"/>
      <c r="BN366" s="300"/>
      <c r="BO366" s="300"/>
      <c r="BP366" s="300"/>
      <c r="BQ366" s="300"/>
      <c r="BR366" s="300"/>
      <c r="BS366" s="300"/>
      <c r="BT366" s="300"/>
      <c r="BU366" s="300"/>
      <c r="BV366" s="300"/>
      <c r="BW366" s="300"/>
    </row>
    <row r="367" spans="2:75">
      <c r="B367" s="283"/>
      <c r="C367" s="283"/>
      <c r="D367" s="283"/>
      <c r="E367" s="283"/>
      <c r="AJ367" s="283"/>
      <c r="AK367" s="283"/>
      <c r="AL367" s="291"/>
      <c r="AM367" s="300"/>
      <c r="AN367" s="300"/>
      <c r="AO367" s="300"/>
      <c r="AP367" s="300"/>
      <c r="AQ367" s="300"/>
      <c r="AR367" s="300"/>
      <c r="AS367" s="300"/>
      <c r="AT367" s="300"/>
      <c r="AU367" s="300"/>
      <c r="AV367" s="300"/>
      <c r="AW367" s="300"/>
      <c r="AX367" s="300"/>
      <c r="AY367" s="300"/>
      <c r="AZ367" s="300"/>
      <c r="BA367" s="300"/>
      <c r="BB367" s="300"/>
      <c r="BC367" s="300"/>
      <c r="BD367" s="300"/>
      <c r="BE367" s="300"/>
      <c r="BF367" s="300"/>
      <c r="BG367" s="300"/>
      <c r="BH367" s="300"/>
      <c r="BI367" s="300"/>
      <c r="BJ367" s="300"/>
      <c r="BK367" s="300"/>
      <c r="BL367" s="300"/>
      <c r="BM367" s="300"/>
      <c r="BN367" s="300"/>
      <c r="BO367" s="300"/>
      <c r="BP367" s="300"/>
      <c r="BQ367" s="300"/>
      <c r="BR367" s="300"/>
      <c r="BS367" s="300"/>
      <c r="BT367" s="300"/>
      <c r="BU367" s="300"/>
      <c r="BV367" s="300"/>
      <c r="BW367" s="300"/>
    </row>
    <row r="368" spans="2:75">
      <c r="B368" s="283"/>
      <c r="C368" s="283"/>
      <c r="D368" s="283"/>
      <c r="E368" s="283"/>
      <c r="AJ368" s="283"/>
      <c r="AK368" s="283"/>
      <c r="AL368" s="291"/>
      <c r="AM368" s="300"/>
      <c r="AN368" s="300"/>
      <c r="AO368" s="300"/>
      <c r="AP368" s="300"/>
      <c r="AQ368" s="300"/>
      <c r="AR368" s="300"/>
      <c r="AS368" s="300"/>
      <c r="AT368" s="300"/>
      <c r="AU368" s="300"/>
      <c r="AV368" s="300"/>
      <c r="AW368" s="300"/>
      <c r="AX368" s="300"/>
      <c r="AY368" s="300"/>
      <c r="AZ368" s="300"/>
      <c r="BA368" s="300"/>
      <c r="BB368" s="300"/>
      <c r="BC368" s="300"/>
      <c r="BD368" s="300"/>
      <c r="BE368" s="300"/>
      <c r="BF368" s="300"/>
      <c r="BG368" s="300"/>
      <c r="BH368" s="300"/>
      <c r="BI368" s="300"/>
      <c r="BJ368" s="300"/>
      <c r="BK368" s="300"/>
      <c r="BL368" s="300"/>
      <c r="BM368" s="300"/>
      <c r="BN368" s="300"/>
      <c r="BO368" s="300"/>
      <c r="BP368" s="300"/>
      <c r="BQ368" s="300"/>
      <c r="BR368" s="300"/>
      <c r="BS368" s="300"/>
      <c r="BT368" s="300"/>
      <c r="BU368" s="300"/>
      <c r="BV368" s="300"/>
      <c r="BW368" s="300"/>
    </row>
    <row r="369" spans="2:75">
      <c r="B369" s="283"/>
      <c r="C369" s="283"/>
      <c r="D369" s="283"/>
      <c r="E369" s="283"/>
      <c r="AJ369" s="283"/>
      <c r="AK369" s="283"/>
      <c r="AL369" s="291"/>
      <c r="AM369" s="300"/>
      <c r="AN369" s="300"/>
      <c r="AO369" s="300"/>
      <c r="AP369" s="300"/>
      <c r="AQ369" s="300"/>
      <c r="AR369" s="300"/>
      <c r="AS369" s="300"/>
      <c r="AT369" s="300"/>
      <c r="AU369" s="300"/>
      <c r="AV369" s="300"/>
      <c r="AW369" s="300"/>
      <c r="AX369" s="300"/>
      <c r="AY369" s="300"/>
      <c r="AZ369" s="300"/>
      <c r="BA369" s="300"/>
      <c r="BB369" s="300"/>
      <c r="BC369" s="300"/>
      <c r="BD369" s="300"/>
      <c r="BE369" s="300"/>
      <c r="BF369" s="300"/>
      <c r="BG369" s="300"/>
      <c r="BH369" s="300"/>
      <c r="BI369" s="300"/>
      <c r="BJ369" s="300"/>
      <c r="BK369" s="300"/>
      <c r="BL369" s="300"/>
      <c r="BM369" s="300"/>
      <c r="BN369" s="300"/>
      <c r="BO369" s="300"/>
      <c r="BP369" s="300"/>
      <c r="BQ369" s="300"/>
      <c r="BR369" s="300"/>
      <c r="BS369" s="300"/>
      <c r="BT369" s="300"/>
      <c r="BU369" s="300"/>
      <c r="BV369" s="300"/>
      <c r="BW369" s="300"/>
    </row>
    <row r="370" spans="2:75">
      <c r="B370" s="283"/>
      <c r="C370" s="283"/>
      <c r="D370" s="283"/>
      <c r="E370" s="283"/>
      <c r="AJ370" s="283"/>
      <c r="AK370" s="283"/>
      <c r="AL370" s="291"/>
      <c r="AM370" s="300"/>
      <c r="AN370" s="300"/>
      <c r="AO370" s="300"/>
      <c r="AP370" s="300"/>
      <c r="AQ370" s="300"/>
      <c r="AR370" s="300"/>
      <c r="AS370" s="300"/>
      <c r="AT370" s="300"/>
      <c r="AU370" s="300"/>
      <c r="AV370" s="300"/>
      <c r="AW370" s="300"/>
      <c r="AX370" s="300"/>
      <c r="AY370" s="300"/>
      <c r="AZ370" s="300"/>
      <c r="BA370" s="300"/>
      <c r="BB370" s="300"/>
      <c r="BC370" s="300"/>
      <c r="BD370" s="300"/>
      <c r="BE370" s="300"/>
      <c r="BF370" s="300"/>
      <c r="BG370" s="300"/>
      <c r="BH370" s="300"/>
      <c r="BI370" s="300"/>
      <c r="BJ370" s="300"/>
      <c r="BK370" s="300"/>
      <c r="BL370" s="300"/>
      <c r="BM370" s="300"/>
      <c r="BN370" s="300"/>
      <c r="BO370" s="300"/>
      <c r="BP370" s="300"/>
      <c r="BQ370" s="300"/>
      <c r="BR370" s="300"/>
      <c r="BS370" s="300"/>
      <c r="BT370" s="300"/>
      <c r="BU370" s="300"/>
      <c r="BV370" s="300"/>
      <c r="BW370" s="300"/>
    </row>
    <row r="371" spans="2:75">
      <c r="B371" s="283"/>
      <c r="C371" s="283"/>
      <c r="D371" s="283"/>
      <c r="E371" s="283"/>
      <c r="AJ371" s="283"/>
      <c r="AK371" s="283"/>
      <c r="AL371" s="291"/>
      <c r="AM371" s="300"/>
      <c r="AN371" s="300"/>
      <c r="AO371" s="300"/>
      <c r="AP371" s="300"/>
      <c r="AQ371" s="300"/>
      <c r="AR371" s="300"/>
      <c r="AS371" s="300"/>
      <c r="AT371" s="300"/>
      <c r="AU371" s="300"/>
      <c r="AV371" s="300"/>
      <c r="AW371" s="300"/>
      <c r="AX371" s="300"/>
      <c r="AY371" s="300"/>
      <c r="AZ371" s="300"/>
      <c r="BA371" s="300"/>
      <c r="BB371" s="300"/>
      <c r="BC371" s="300"/>
      <c r="BD371" s="300"/>
      <c r="BE371" s="300"/>
      <c r="BF371" s="300"/>
      <c r="BG371" s="300"/>
      <c r="BH371" s="300"/>
      <c r="BI371" s="300"/>
      <c r="BJ371" s="300"/>
      <c r="BK371" s="300"/>
      <c r="BL371" s="300"/>
      <c r="BM371" s="300"/>
      <c r="BN371" s="300"/>
      <c r="BO371" s="300"/>
      <c r="BP371" s="300"/>
      <c r="BQ371" s="300"/>
      <c r="BR371" s="300"/>
      <c r="BS371" s="300"/>
      <c r="BT371" s="300"/>
      <c r="BU371" s="300"/>
      <c r="BV371" s="300"/>
      <c r="BW371" s="300"/>
    </row>
    <row r="372" spans="2:75">
      <c r="B372" s="283"/>
      <c r="C372" s="283"/>
      <c r="D372" s="283"/>
      <c r="E372" s="283"/>
      <c r="AJ372" s="283"/>
      <c r="AK372" s="283"/>
      <c r="AL372" s="291"/>
      <c r="AM372" s="300"/>
      <c r="AN372" s="300"/>
      <c r="AO372" s="300"/>
      <c r="AP372" s="300"/>
      <c r="AQ372" s="300"/>
      <c r="AR372" s="300"/>
      <c r="AS372" s="300"/>
      <c r="AT372" s="300"/>
      <c r="AU372" s="300"/>
      <c r="AV372" s="300"/>
      <c r="AW372" s="300"/>
      <c r="AX372" s="300"/>
      <c r="AY372" s="300"/>
      <c r="AZ372" s="300"/>
      <c r="BA372" s="300"/>
      <c r="BB372" s="300"/>
      <c r="BC372" s="300"/>
      <c r="BD372" s="300"/>
      <c r="BE372" s="300"/>
      <c r="BF372" s="300"/>
      <c r="BG372" s="300"/>
      <c r="BH372" s="300"/>
      <c r="BI372" s="300"/>
      <c r="BJ372" s="300"/>
      <c r="BK372" s="300"/>
      <c r="BL372" s="300"/>
      <c r="BM372" s="300"/>
      <c r="BN372" s="300"/>
      <c r="BO372" s="300"/>
      <c r="BP372" s="300"/>
      <c r="BQ372" s="300"/>
      <c r="BR372" s="300"/>
      <c r="BS372" s="300"/>
      <c r="BT372" s="300"/>
      <c r="BU372" s="300"/>
      <c r="BV372" s="300"/>
      <c r="BW372" s="300"/>
    </row>
    <row r="373" spans="2:75">
      <c r="B373" s="283"/>
      <c r="C373" s="283"/>
      <c r="D373" s="283"/>
      <c r="E373" s="283"/>
      <c r="AJ373" s="283"/>
      <c r="AK373" s="283"/>
      <c r="AL373" s="291"/>
      <c r="AM373" s="300"/>
      <c r="AN373" s="300"/>
      <c r="AO373" s="300"/>
      <c r="AP373" s="300"/>
      <c r="AQ373" s="300"/>
      <c r="AR373" s="300"/>
      <c r="AS373" s="300"/>
      <c r="AT373" s="300"/>
      <c r="AU373" s="300"/>
      <c r="AV373" s="300"/>
      <c r="AW373" s="300"/>
      <c r="AX373" s="300"/>
      <c r="AY373" s="300"/>
      <c r="AZ373" s="300"/>
      <c r="BA373" s="300"/>
      <c r="BB373" s="300"/>
      <c r="BC373" s="300"/>
      <c r="BD373" s="300"/>
      <c r="BE373" s="300"/>
      <c r="BF373" s="300"/>
      <c r="BG373" s="300"/>
      <c r="BH373" s="300"/>
      <c r="BI373" s="300"/>
      <c r="BJ373" s="300"/>
      <c r="BK373" s="300"/>
      <c r="BL373" s="300"/>
      <c r="BM373" s="300"/>
      <c r="BN373" s="300"/>
      <c r="BO373" s="300"/>
      <c r="BP373" s="300"/>
      <c r="BQ373" s="300"/>
      <c r="BR373" s="300"/>
      <c r="BS373" s="300"/>
      <c r="BT373" s="300"/>
      <c r="BU373" s="300"/>
      <c r="BV373" s="300"/>
      <c r="BW373" s="300"/>
    </row>
    <row r="374" spans="2:75">
      <c r="B374" s="283"/>
      <c r="C374" s="283"/>
      <c r="D374" s="283"/>
      <c r="E374" s="283"/>
      <c r="AJ374" s="283"/>
      <c r="AK374" s="283"/>
      <c r="AL374" s="291"/>
      <c r="AM374" s="300"/>
      <c r="AN374" s="300"/>
      <c r="AO374" s="300"/>
      <c r="AP374" s="300"/>
      <c r="AQ374" s="300"/>
      <c r="AR374" s="300"/>
      <c r="AS374" s="300"/>
      <c r="AT374" s="300"/>
      <c r="AU374" s="300"/>
      <c r="AV374" s="300"/>
      <c r="AW374" s="300"/>
      <c r="AX374" s="300"/>
      <c r="AY374" s="300"/>
      <c r="AZ374" s="300"/>
      <c r="BA374" s="300"/>
      <c r="BB374" s="300"/>
      <c r="BC374" s="300"/>
      <c r="BD374" s="300"/>
      <c r="BE374" s="300"/>
      <c r="BF374" s="300"/>
      <c r="BG374" s="300"/>
      <c r="BH374" s="300"/>
      <c r="BI374" s="300"/>
      <c r="BJ374" s="300"/>
      <c r="BK374" s="300"/>
      <c r="BL374" s="300"/>
      <c r="BM374" s="300"/>
      <c r="BN374" s="300"/>
      <c r="BO374" s="300"/>
      <c r="BP374" s="300"/>
      <c r="BQ374" s="300"/>
      <c r="BR374" s="300"/>
      <c r="BS374" s="300"/>
      <c r="BT374" s="300"/>
      <c r="BU374" s="300"/>
      <c r="BV374" s="300"/>
      <c r="BW374" s="300"/>
    </row>
    <row r="375" spans="2:75">
      <c r="B375" s="283"/>
      <c r="C375" s="283"/>
      <c r="D375" s="283"/>
      <c r="E375" s="283"/>
      <c r="AJ375" s="283"/>
      <c r="AK375" s="283"/>
      <c r="AL375" s="291"/>
      <c r="AM375" s="300"/>
      <c r="AN375" s="300"/>
      <c r="AO375" s="300"/>
      <c r="AP375" s="300"/>
      <c r="AQ375" s="300"/>
      <c r="AR375" s="300"/>
      <c r="AS375" s="300"/>
      <c r="AT375" s="300"/>
      <c r="AU375" s="300"/>
      <c r="AV375" s="300"/>
      <c r="AW375" s="300"/>
      <c r="AX375" s="300"/>
      <c r="AY375" s="300"/>
      <c r="AZ375" s="300"/>
      <c r="BA375" s="300"/>
      <c r="BB375" s="300"/>
      <c r="BC375" s="300"/>
      <c r="BD375" s="300"/>
      <c r="BE375" s="300"/>
      <c r="BF375" s="300"/>
      <c r="BG375" s="300"/>
      <c r="BH375" s="300"/>
      <c r="BI375" s="300"/>
      <c r="BJ375" s="300"/>
      <c r="BK375" s="300"/>
      <c r="BL375" s="300"/>
      <c r="BM375" s="300"/>
      <c r="BN375" s="300"/>
      <c r="BO375" s="300"/>
      <c r="BP375" s="300"/>
      <c r="BQ375" s="300"/>
      <c r="BR375" s="300"/>
      <c r="BS375" s="300"/>
      <c r="BT375" s="300"/>
      <c r="BU375" s="300"/>
      <c r="BV375" s="300"/>
      <c r="BW375" s="300"/>
    </row>
    <row r="376" spans="2:75">
      <c r="B376" s="283"/>
      <c r="C376" s="283"/>
      <c r="D376" s="283"/>
      <c r="E376" s="283"/>
      <c r="AJ376" s="283"/>
      <c r="AK376" s="283"/>
      <c r="AL376" s="291"/>
      <c r="AM376" s="300"/>
      <c r="AN376" s="300"/>
      <c r="AO376" s="300"/>
      <c r="AP376" s="300"/>
      <c r="AQ376" s="300"/>
      <c r="AR376" s="300"/>
      <c r="AS376" s="300"/>
      <c r="AT376" s="300"/>
      <c r="AU376" s="300"/>
      <c r="AV376" s="300"/>
      <c r="AW376" s="300"/>
      <c r="AX376" s="300"/>
      <c r="AY376" s="300"/>
      <c r="AZ376" s="300"/>
      <c r="BA376" s="300"/>
      <c r="BB376" s="300"/>
      <c r="BC376" s="300"/>
      <c r="BD376" s="300"/>
      <c r="BE376" s="300"/>
      <c r="BF376" s="300"/>
      <c r="BG376" s="300"/>
      <c r="BH376" s="300"/>
      <c r="BI376" s="300"/>
      <c r="BJ376" s="300"/>
      <c r="BK376" s="300"/>
      <c r="BL376" s="300"/>
      <c r="BM376" s="300"/>
      <c r="BN376" s="300"/>
      <c r="BO376" s="300"/>
      <c r="BP376" s="300"/>
      <c r="BQ376" s="300"/>
      <c r="BR376" s="300"/>
      <c r="BS376" s="300"/>
      <c r="BT376" s="300"/>
      <c r="BU376" s="300"/>
      <c r="BV376" s="300"/>
      <c r="BW376" s="300"/>
    </row>
    <row r="377" spans="2:75">
      <c r="B377" s="283"/>
      <c r="C377" s="283"/>
      <c r="D377" s="283"/>
      <c r="E377" s="283"/>
      <c r="AJ377" s="283"/>
      <c r="AK377" s="283"/>
      <c r="AL377" s="291"/>
      <c r="AM377" s="300"/>
      <c r="AN377" s="300"/>
      <c r="AO377" s="300"/>
      <c r="AP377" s="300"/>
      <c r="AQ377" s="300"/>
      <c r="AR377" s="300"/>
      <c r="AS377" s="300"/>
      <c r="AT377" s="300"/>
      <c r="AU377" s="300"/>
      <c r="AV377" s="300"/>
      <c r="AW377" s="300"/>
      <c r="AX377" s="300"/>
      <c r="AY377" s="300"/>
      <c r="AZ377" s="300"/>
      <c r="BA377" s="300"/>
      <c r="BB377" s="300"/>
      <c r="BC377" s="300"/>
      <c r="BD377" s="300"/>
      <c r="BE377" s="300"/>
      <c r="BF377" s="300"/>
      <c r="BG377" s="300"/>
      <c r="BH377" s="300"/>
      <c r="BI377" s="300"/>
      <c r="BJ377" s="300"/>
      <c r="BK377" s="300"/>
      <c r="BL377" s="300"/>
      <c r="BM377" s="300"/>
      <c r="BN377" s="300"/>
      <c r="BO377" s="300"/>
      <c r="BP377" s="300"/>
      <c r="BQ377" s="300"/>
      <c r="BR377" s="300"/>
      <c r="BS377" s="300"/>
      <c r="BT377" s="300"/>
      <c r="BU377" s="300"/>
      <c r="BV377" s="300"/>
      <c r="BW377" s="300"/>
    </row>
    <row r="378" spans="2:75">
      <c r="B378" s="283"/>
      <c r="C378" s="283"/>
      <c r="D378" s="283"/>
      <c r="E378" s="283"/>
      <c r="AJ378" s="283"/>
      <c r="AK378" s="283"/>
      <c r="AL378" s="291"/>
      <c r="AM378" s="300"/>
      <c r="AN378" s="300"/>
      <c r="AO378" s="300"/>
      <c r="AP378" s="300"/>
      <c r="AQ378" s="300"/>
      <c r="AR378" s="300"/>
      <c r="AS378" s="300"/>
      <c r="AT378" s="300"/>
      <c r="AU378" s="300"/>
      <c r="AV378" s="300"/>
      <c r="AW378" s="300"/>
      <c r="AX378" s="300"/>
      <c r="AY378" s="300"/>
      <c r="AZ378" s="300"/>
      <c r="BA378" s="300"/>
      <c r="BB378" s="300"/>
      <c r="BC378" s="300"/>
      <c r="BD378" s="300"/>
      <c r="BE378" s="300"/>
      <c r="BF378" s="300"/>
      <c r="BG378" s="300"/>
      <c r="BH378" s="300"/>
      <c r="BI378" s="300"/>
      <c r="BJ378" s="300"/>
      <c r="BK378" s="300"/>
      <c r="BL378" s="300"/>
      <c r="BM378" s="300"/>
      <c r="BN378" s="300"/>
      <c r="BO378" s="300"/>
      <c r="BP378" s="300"/>
      <c r="BQ378" s="300"/>
      <c r="BR378" s="300"/>
      <c r="BS378" s="300"/>
      <c r="BT378" s="300"/>
      <c r="BU378" s="300"/>
      <c r="BV378" s="300"/>
      <c r="BW378" s="300"/>
    </row>
    <row r="379" spans="2:75">
      <c r="B379" s="283"/>
      <c r="C379" s="283"/>
      <c r="D379" s="283"/>
      <c r="E379" s="283"/>
      <c r="AJ379" s="283"/>
      <c r="AK379" s="283"/>
      <c r="AL379" s="291"/>
      <c r="AM379" s="300"/>
      <c r="AN379" s="300"/>
      <c r="AO379" s="300"/>
      <c r="AP379" s="300"/>
      <c r="AQ379" s="300"/>
      <c r="AR379" s="300"/>
      <c r="AS379" s="300"/>
      <c r="AT379" s="300"/>
      <c r="AU379" s="300"/>
      <c r="AV379" s="300"/>
      <c r="AW379" s="300"/>
      <c r="AX379" s="300"/>
      <c r="AY379" s="300"/>
      <c r="AZ379" s="300"/>
      <c r="BA379" s="300"/>
      <c r="BB379" s="300"/>
      <c r="BC379" s="300"/>
      <c r="BD379" s="300"/>
      <c r="BE379" s="300"/>
      <c r="BF379" s="300"/>
      <c r="BG379" s="300"/>
      <c r="BH379" s="300"/>
      <c r="BI379" s="300"/>
      <c r="BJ379" s="300"/>
      <c r="BK379" s="300"/>
      <c r="BL379" s="300"/>
      <c r="BM379" s="300"/>
      <c r="BN379" s="300"/>
      <c r="BO379" s="300"/>
      <c r="BP379" s="300"/>
      <c r="BQ379" s="300"/>
      <c r="BR379" s="300"/>
      <c r="BS379" s="300"/>
      <c r="BT379" s="300"/>
      <c r="BU379" s="300"/>
      <c r="BV379" s="300"/>
      <c r="BW379" s="300"/>
    </row>
    <row r="380" spans="2:75">
      <c r="B380" s="283"/>
      <c r="C380" s="283"/>
      <c r="D380" s="283"/>
      <c r="E380" s="283"/>
      <c r="AJ380" s="283"/>
      <c r="AK380" s="283"/>
      <c r="AL380" s="291"/>
      <c r="AM380" s="300"/>
      <c r="AN380" s="300"/>
      <c r="AO380" s="300"/>
      <c r="AP380" s="300"/>
      <c r="AQ380" s="300"/>
      <c r="AR380" s="300"/>
      <c r="AS380" s="300"/>
      <c r="AT380" s="300"/>
      <c r="AU380" s="300"/>
      <c r="AV380" s="300"/>
      <c r="AW380" s="300"/>
      <c r="AX380" s="300"/>
      <c r="AY380" s="300"/>
      <c r="AZ380" s="300"/>
      <c r="BA380" s="300"/>
      <c r="BB380" s="300"/>
      <c r="BC380" s="300"/>
      <c r="BD380" s="300"/>
      <c r="BE380" s="300"/>
      <c r="BF380" s="300"/>
      <c r="BG380" s="300"/>
      <c r="BH380" s="300"/>
      <c r="BI380" s="300"/>
      <c r="BJ380" s="300"/>
      <c r="BK380" s="300"/>
      <c r="BL380" s="300"/>
      <c r="BM380" s="300"/>
      <c r="BN380" s="300"/>
      <c r="BO380" s="300"/>
      <c r="BP380" s="300"/>
      <c r="BQ380" s="300"/>
      <c r="BR380" s="300"/>
      <c r="BS380" s="300"/>
      <c r="BT380" s="300"/>
      <c r="BU380" s="300"/>
      <c r="BV380" s="300"/>
      <c r="BW380" s="300"/>
    </row>
    <row r="381" spans="2:75">
      <c r="B381" s="283"/>
      <c r="C381" s="283"/>
      <c r="D381" s="283"/>
      <c r="E381" s="283"/>
      <c r="AJ381" s="283"/>
      <c r="AK381" s="283"/>
      <c r="AL381" s="291"/>
      <c r="AM381" s="300"/>
      <c r="AN381" s="300"/>
      <c r="AO381" s="300"/>
      <c r="AP381" s="300"/>
      <c r="AQ381" s="300"/>
      <c r="AR381" s="300"/>
      <c r="AS381" s="300"/>
      <c r="AT381" s="300"/>
      <c r="AU381" s="300"/>
      <c r="AV381" s="300"/>
      <c r="AW381" s="300"/>
      <c r="AX381" s="300"/>
      <c r="AY381" s="300"/>
      <c r="AZ381" s="300"/>
      <c r="BA381" s="300"/>
      <c r="BB381" s="300"/>
      <c r="BC381" s="300"/>
      <c r="BD381" s="300"/>
      <c r="BE381" s="300"/>
      <c r="BF381" s="300"/>
      <c r="BG381" s="300"/>
      <c r="BH381" s="300"/>
      <c r="BI381" s="300"/>
      <c r="BJ381" s="300"/>
      <c r="BK381" s="300"/>
      <c r="BL381" s="300"/>
      <c r="BM381" s="300"/>
      <c r="BN381" s="300"/>
      <c r="BO381" s="300"/>
      <c r="BP381" s="300"/>
      <c r="BQ381" s="300"/>
      <c r="BR381" s="300"/>
      <c r="BS381" s="300"/>
      <c r="BT381" s="300"/>
      <c r="BU381" s="300"/>
      <c r="BV381" s="300"/>
      <c r="BW381" s="300"/>
    </row>
    <row r="382" spans="2:75">
      <c r="B382" s="283"/>
      <c r="C382" s="283"/>
      <c r="D382" s="283"/>
      <c r="E382" s="283"/>
      <c r="AJ382" s="283"/>
      <c r="AK382" s="283"/>
      <c r="AL382" s="291"/>
      <c r="AM382" s="300"/>
      <c r="AN382" s="300"/>
      <c r="AO382" s="300"/>
      <c r="AP382" s="300"/>
      <c r="AQ382" s="300"/>
      <c r="AR382" s="300"/>
      <c r="AS382" s="300"/>
      <c r="AT382" s="300"/>
      <c r="AU382" s="300"/>
      <c r="AV382" s="300"/>
      <c r="AW382" s="300"/>
      <c r="AX382" s="300"/>
      <c r="AY382" s="300"/>
      <c r="AZ382" s="300"/>
      <c r="BA382" s="300"/>
      <c r="BB382" s="300"/>
      <c r="BC382" s="300"/>
      <c r="BD382" s="300"/>
      <c r="BE382" s="300"/>
      <c r="BF382" s="300"/>
      <c r="BG382" s="300"/>
      <c r="BH382" s="300"/>
      <c r="BI382" s="300"/>
      <c r="BJ382" s="300"/>
      <c r="BK382" s="300"/>
      <c r="BL382" s="300"/>
      <c r="BM382" s="300"/>
      <c r="BN382" s="300"/>
      <c r="BO382" s="300"/>
      <c r="BP382" s="300"/>
      <c r="BQ382" s="300"/>
      <c r="BR382" s="300"/>
      <c r="BS382" s="300"/>
      <c r="BT382" s="300"/>
      <c r="BU382" s="300"/>
      <c r="BV382" s="300"/>
      <c r="BW382" s="300"/>
    </row>
    <row r="383" spans="2:75">
      <c r="B383" s="283"/>
      <c r="C383" s="283"/>
      <c r="D383" s="283"/>
      <c r="E383" s="283"/>
      <c r="AJ383" s="283"/>
      <c r="AK383" s="283"/>
      <c r="AL383" s="291"/>
      <c r="AM383" s="300"/>
      <c r="AN383" s="300"/>
      <c r="AO383" s="300"/>
      <c r="AP383" s="300"/>
      <c r="AQ383" s="300"/>
      <c r="AR383" s="300"/>
      <c r="AS383" s="300"/>
      <c r="AT383" s="300"/>
      <c r="AU383" s="300"/>
      <c r="AV383" s="300"/>
      <c r="AW383" s="300"/>
      <c r="AX383" s="300"/>
      <c r="AY383" s="300"/>
      <c r="AZ383" s="300"/>
      <c r="BA383" s="300"/>
      <c r="BB383" s="300"/>
      <c r="BC383" s="300"/>
      <c r="BD383" s="300"/>
      <c r="BE383" s="300"/>
      <c r="BF383" s="300"/>
      <c r="BG383" s="300"/>
      <c r="BH383" s="300"/>
      <c r="BI383" s="300"/>
      <c r="BJ383" s="300"/>
      <c r="BK383" s="300"/>
      <c r="BL383" s="300"/>
      <c r="BM383" s="300"/>
      <c r="BN383" s="300"/>
      <c r="BO383" s="300"/>
      <c r="BP383" s="300"/>
      <c r="BQ383" s="300"/>
      <c r="BR383" s="300"/>
      <c r="BS383" s="300"/>
      <c r="BT383" s="300"/>
      <c r="BU383" s="300"/>
      <c r="BV383" s="300"/>
      <c r="BW383" s="300"/>
    </row>
    <row r="384" spans="2:75">
      <c r="B384" s="283"/>
      <c r="C384" s="283"/>
      <c r="D384" s="283"/>
      <c r="E384" s="283"/>
      <c r="AJ384" s="283"/>
      <c r="AK384" s="283"/>
      <c r="AL384" s="291"/>
      <c r="AM384" s="300"/>
      <c r="AN384" s="300"/>
      <c r="AO384" s="300"/>
      <c r="AP384" s="300"/>
      <c r="AQ384" s="300"/>
      <c r="AR384" s="300"/>
      <c r="AS384" s="300"/>
      <c r="AT384" s="300"/>
      <c r="AU384" s="300"/>
      <c r="AV384" s="300"/>
      <c r="AW384" s="300"/>
      <c r="AX384" s="300"/>
      <c r="AY384" s="300"/>
      <c r="AZ384" s="300"/>
      <c r="BA384" s="300"/>
      <c r="BB384" s="300"/>
      <c r="BC384" s="300"/>
      <c r="BD384" s="300"/>
      <c r="BE384" s="300"/>
      <c r="BF384" s="300"/>
      <c r="BG384" s="300"/>
      <c r="BH384" s="300"/>
      <c r="BI384" s="300"/>
      <c r="BJ384" s="300"/>
      <c r="BK384" s="300"/>
      <c r="BL384" s="300"/>
      <c r="BM384" s="300"/>
      <c r="BN384" s="300"/>
      <c r="BO384" s="300"/>
      <c r="BP384" s="300"/>
      <c r="BQ384" s="300"/>
      <c r="BR384" s="300"/>
      <c r="BS384" s="300"/>
      <c r="BT384" s="300"/>
      <c r="BU384" s="300"/>
      <c r="BV384" s="300"/>
      <c r="BW384" s="300"/>
    </row>
    <row r="385" spans="2:75">
      <c r="B385" s="283"/>
      <c r="C385" s="283"/>
      <c r="D385" s="283"/>
      <c r="E385" s="283"/>
      <c r="AJ385" s="283"/>
      <c r="AK385" s="283"/>
      <c r="AL385" s="291"/>
      <c r="AM385" s="300"/>
      <c r="AN385" s="300"/>
      <c r="AO385" s="300"/>
      <c r="AP385" s="300"/>
      <c r="AQ385" s="300"/>
      <c r="AR385" s="300"/>
      <c r="AS385" s="300"/>
      <c r="AT385" s="300"/>
      <c r="AU385" s="300"/>
      <c r="AV385" s="300"/>
      <c r="AW385" s="300"/>
      <c r="AX385" s="300"/>
      <c r="AY385" s="300"/>
      <c r="AZ385" s="300"/>
      <c r="BA385" s="300"/>
      <c r="BB385" s="300"/>
      <c r="BC385" s="300"/>
      <c r="BD385" s="300"/>
      <c r="BE385" s="300"/>
      <c r="BF385" s="300"/>
      <c r="BG385" s="300"/>
      <c r="BH385" s="300"/>
      <c r="BI385" s="300"/>
      <c r="BJ385" s="300"/>
      <c r="BK385" s="300"/>
      <c r="BL385" s="300"/>
      <c r="BM385" s="300"/>
      <c r="BN385" s="300"/>
      <c r="BO385" s="300"/>
      <c r="BP385" s="300"/>
      <c r="BQ385" s="300"/>
      <c r="BR385" s="300"/>
      <c r="BS385" s="300"/>
      <c r="BT385" s="300"/>
      <c r="BU385" s="300"/>
      <c r="BV385" s="300"/>
      <c r="BW385" s="300"/>
    </row>
    <row r="386" spans="2:75">
      <c r="B386" s="283"/>
      <c r="C386" s="283"/>
      <c r="D386" s="283"/>
      <c r="E386" s="283"/>
      <c r="AJ386" s="283"/>
      <c r="AK386" s="283"/>
      <c r="AL386" s="291"/>
      <c r="AM386" s="300"/>
      <c r="AN386" s="300"/>
      <c r="AO386" s="300"/>
      <c r="AP386" s="300"/>
      <c r="AQ386" s="300"/>
      <c r="AR386" s="300"/>
      <c r="AS386" s="300"/>
      <c r="AT386" s="300"/>
      <c r="AU386" s="300"/>
      <c r="AV386" s="300"/>
      <c r="AW386" s="300"/>
      <c r="AX386" s="300"/>
      <c r="AY386" s="300"/>
      <c r="AZ386" s="300"/>
      <c r="BA386" s="300"/>
      <c r="BB386" s="300"/>
      <c r="BC386" s="300"/>
      <c r="BD386" s="300"/>
      <c r="BE386" s="300"/>
      <c r="BF386" s="300"/>
      <c r="BG386" s="300"/>
      <c r="BH386" s="300"/>
      <c r="BI386" s="300"/>
      <c r="BJ386" s="300"/>
      <c r="BK386" s="300"/>
      <c r="BL386" s="300"/>
      <c r="BM386" s="300"/>
      <c r="BN386" s="300"/>
      <c r="BO386" s="300"/>
      <c r="BP386" s="300"/>
      <c r="BQ386" s="300"/>
      <c r="BR386" s="300"/>
      <c r="BS386" s="300"/>
      <c r="BT386" s="300"/>
      <c r="BU386" s="300"/>
      <c r="BV386" s="300"/>
      <c r="BW386" s="300"/>
    </row>
    <row r="387" spans="2:75">
      <c r="B387" s="283"/>
      <c r="C387" s="283"/>
      <c r="D387" s="283"/>
      <c r="E387" s="283"/>
      <c r="AJ387" s="283"/>
      <c r="AK387" s="283"/>
      <c r="AL387" s="291"/>
      <c r="AM387" s="300"/>
      <c r="AN387" s="300"/>
      <c r="AO387" s="300"/>
      <c r="AP387" s="300"/>
      <c r="AQ387" s="300"/>
      <c r="AR387" s="300"/>
      <c r="AS387" s="300"/>
      <c r="AT387" s="300"/>
      <c r="AU387" s="300"/>
      <c r="AV387" s="300"/>
      <c r="AW387" s="300"/>
      <c r="AX387" s="300"/>
      <c r="AY387" s="300"/>
      <c r="AZ387" s="300"/>
      <c r="BA387" s="300"/>
      <c r="BB387" s="300"/>
      <c r="BC387" s="300"/>
      <c r="BD387" s="300"/>
      <c r="BE387" s="300"/>
      <c r="BF387" s="300"/>
      <c r="BG387" s="300"/>
      <c r="BH387" s="300"/>
      <c r="BI387" s="300"/>
      <c r="BJ387" s="300"/>
      <c r="BK387" s="300"/>
      <c r="BL387" s="300"/>
      <c r="BM387" s="300"/>
      <c r="BN387" s="300"/>
      <c r="BO387" s="300"/>
      <c r="BP387" s="300"/>
      <c r="BQ387" s="300"/>
      <c r="BR387" s="300"/>
      <c r="BS387" s="300"/>
      <c r="BT387" s="300"/>
      <c r="BU387" s="300"/>
      <c r="BV387" s="300"/>
      <c r="BW387" s="300"/>
    </row>
    <row r="388" spans="2:75">
      <c r="B388" s="283"/>
      <c r="C388" s="283"/>
      <c r="D388" s="283"/>
      <c r="E388" s="283"/>
      <c r="AJ388" s="283"/>
      <c r="AK388" s="283"/>
      <c r="AL388" s="291"/>
      <c r="AM388" s="300"/>
      <c r="AN388" s="300"/>
      <c r="AO388" s="300"/>
      <c r="AP388" s="300"/>
      <c r="AQ388" s="300"/>
      <c r="AR388" s="300"/>
      <c r="AS388" s="300"/>
      <c r="AT388" s="300"/>
      <c r="AU388" s="300"/>
      <c r="AV388" s="300"/>
      <c r="AW388" s="300"/>
      <c r="AX388" s="300"/>
      <c r="AY388" s="300"/>
      <c r="AZ388" s="300"/>
      <c r="BA388" s="300"/>
      <c r="BB388" s="300"/>
      <c r="BC388" s="300"/>
      <c r="BD388" s="300"/>
      <c r="BE388" s="300"/>
      <c r="BF388" s="300"/>
      <c r="BG388" s="300"/>
      <c r="BH388" s="300"/>
      <c r="BI388" s="300"/>
      <c r="BJ388" s="300"/>
      <c r="BK388" s="300"/>
      <c r="BL388" s="300"/>
      <c r="BM388" s="300"/>
      <c r="BN388" s="300"/>
      <c r="BO388" s="300"/>
      <c r="BP388" s="300"/>
      <c r="BQ388" s="300"/>
      <c r="BR388" s="300"/>
      <c r="BS388" s="300"/>
      <c r="BT388" s="300"/>
      <c r="BU388" s="300"/>
      <c r="BV388" s="300"/>
      <c r="BW388" s="300"/>
    </row>
    <row r="389" spans="2:75">
      <c r="B389" s="283"/>
      <c r="C389" s="283"/>
      <c r="D389" s="283"/>
      <c r="E389" s="283"/>
      <c r="AJ389" s="283"/>
      <c r="AK389" s="283"/>
      <c r="AL389" s="291"/>
      <c r="AM389" s="300"/>
      <c r="AN389" s="300"/>
      <c r="AO389" s="300"/>
      <c r="AP389" s="300"/>
      <c r="AQ389" s="300"/>
      <c r="AR389" s="300"/>
      <c r="AS389" s="300"/>
      <c r="AT389" s="300"/>
      <c r="AU389" s="300"/>
      <c r="AV389" s="300"/>
      <c r="AW389" s="300"/>
      <c r="AX389" s="300"/>
      <c r="AY389" s="300"/>
      <c r="AZ389" s="300"/>
      <c r="BA389" s="300"/>
      <c r="BB389" s="300"/>
      <c r="BC389" s="300"/>
      <c r="BD389" s="300"/>
      <c r="BE389" s="300"/>
      <c r="BF389" s="300"/>
      <c r="BG389" s="300"/>
      <c r="BH389" s="300"/>
      <c r="BI389" s="300"/>
      <c r="BJ389" s="300"/>
      <c r="BK389" s="300"/>
      <c r="BL389" s="300"/>
      <c r="BM389" s="300"/>
      <c r="BN389" s="300"/>
      <c r="BO389" s="300"/>
      <c r="BP389" s="300"/>
      <c r="BQ389" s="300"/>
      <c r="BR389" s="300"/>
      <c r="BS389" s="300"/>
      <c r="BT389" s="300"/>
      <c r="BU389" s="300"/>
      <c r="BV389" s="300"/>
      <c r="BW389" s="300"/>
    </row>
    <row r="390" spans="2:75">
      <c r="B390" s="283"/>
      <c r="C390" s="283"/>
      <c r="D390" s="283"/>
      <c r="E390" s="283"/>
      <c r="AJ390" s="283"/>
      <c r="AK390" s="283"/>
      <c r="AL390" s="291"/>
      <c r="AM390" s="300"/>
      <c r="AN390" s="300"/>
      <c r="AO390" s="300"/>
      <c r="AP390" s="300"/>
      <c r="AQ390" s="300"/>
      <c r="AR390" s="300"/>
      <c r="AS390" s="300"/>
      <c r="AT390" s="300"/>
      <c r="AU390" s="300"/>
      <c r="AV390" s="300"/>
      <c r="AW390" s="300"/>
      <c r="AX390" s="300"/>
      <c r="AY390" s="300"/>
      <c r="AZ390" s="300"/>
      <c r="BA390" s="300"/>
      <c r="BB390" s="300"/>
      <c r="BC390" s="300"/>
      <c r="BD390" s="300"/>
      <c r="BE390" s="300"/>
      <c r="BF390" s="300"/>
      <c r="BG390" s="300"/>
      <c r="BH390" s="300"/>
      <c r="BI390" s="300"/>
      <c r="BJ390" s="300"/>
      <c r="BK390" s="300"/>
      <c r="BL390" s="300"/>
      <c r="BM390" s="300"/>
      <c r="BN390" s="300"/>
      <c r="BO390" s="300"/>
      <c r="BP390" s="300"/>
      <c r="BQ390" s="300"/>
      <c r="BR390" s="300"/>
      <c r="BS390" s="300"/>
      <c r="BT390" s="300"/>
      <c r="BU390" s="300"/>
      <c r="BV390" s="300"/>
      <c r="BW390" s="300"/>
    </row>
    <row r="391" spans="2:75">
      <c r="B391" s="283"/>
      <c r="C391" s="283"/>
      <c r="D391" s="283"/>
      <c r="E391" s="283"/>
      <c r="AJ391" s="283"/>
      <c r="AK391" s="283"/>
      <c r="AL391" s="291"/>
      <c r="AM391" s="300"/>
      <c r="AN391" s="300"/>
      <c r="AO391" s="300"/>
      <c r="AP391" s="300"/>
      <c r="AQ391" s="300"/>
      <c r="AR391" s="300"/>
      <c r="AS391" s="300"/>
      <c r="AT391" s="300"/>
      <c r="AU391" s="300"/>
      <c r="AV391" s="300"/>
      <c r="AW391" s="300"/>
      <c r="AX391" s="300"/>
      <c r="AY391" s="300"/>
      <c r="AZ391" s="300"/>
      <c r="BA391" s="300"/>
      <c r="BB391" s="300"/>
      <c r="BC391" s="300"/>
      <c r="BD391" s="300"/>
      <c r="BE391" s="300"/>
      <c r="BF391" s="300"/>
      <c r="BG391" s="300"/>
      <c r="BH391" s="300"/>
      <c r="BI391" s="300"/>
      <c r="BJ391" s="300"/>
      <c r="BK391" s="300"/>
      <c r="BL391" s="300"/>
      <c r="BM391" s="300"/>
      <c r="BN391" s="300"/>
      <c r="BO391" s="300"/>
      <c r="BP391" s="300"/>
      <c r="BQ391" s="300"/>
      <c r="BR391" s="300"/>
      <c r="BS391" s="300"/>
      <c r="BT391" s="300"/>
      <c r="BU391" s="300"/>
      <c r="BV391" s="300"/>
      <c r="BW391" s="300"/>
    </row>
    <row r="392" spans="2:75">
      <c r="B392" s="283"/>
      <c r="C392" s="283"/>
      <c r="D392" s="283"/>
      <c r="E392" s="283"/>
      <c r="AJ392" s="283"/>
      <c r="AK392" s="283"/>
      <c r="AL392" s="291"/>
      <c r="AM392" s="300"/>
      <c r="AN392" s="300"/>
      <c r="AO392" s="300"/>
      <c r="AP392" s="300"/>
      <c r="AQ392" s="300"/>
      <c r="AR392" s="300"/>
      <c r="AS392" s="300"/>
      <c r="AT392" s="300"/>
      <c r="AU392" s="300"/>
      <c r="AV392" s="300"/>
      <c r="AW392" s="300"/>
      <c r="AX392" s="300"/>
      <c r="AY392" s="300"/>
      <c r="AZ392" s="300"/>
      <c r="BA392" s="300"/>
      <c r="BB392" s="300"/>
      <c r="BC392" s="300"/>
      <c r="BD392" s="300"/>
      <c r="BE392" s="300"/>
      <c r="BF392" s="300"/>
      <c r="BG392" s="300"/>
      <c r="BH392" s="300"/>
      <c r="BI392" s="300"/>
      <c r="BJ392" s="300"/>
      <c r="BK392" s="300"/>
      <c r="BL392" s="300"/>
      <c r="BM392" s="300"/>
      <c r="BN392" s="300"/>
      <c r="BO392" s="300"/>
      <c r="BP392" s="300"/>
      <c r="BQ392" s="300"/>
      <c r="BR392" s="300"/>
      <c r="BS392" s="300"/>
      <c r="BT392" s="300"/>
      <c r="BU392" s="300"/>
      <c r="BV392" s="300"/>
      <c r="BW392" s="300"/>
    </row>
    <row r="393" spans="2:75">
      <c r="B393" s="283"/>
      <c r="C393" s="283"/>
      <c r="D393" s="283"/>
      <c r="E393" s="283"/>
      <c r="AJ393" s="283"/>
      <c r="AK393" s="283"/>
      <c r="AL393" s="291"/>
      <c r="AM393" s="300"/>
      <c r="AN393" s="300"/>
      <c r="AO393" s="300"/>
      <c r="AP393" s="300"/>
      <c r="AQ393" s="300"/>
      <c r="AR393" s="300"/>
      <c r="AS393" s="300"/>
      <c r="AT393" s="300"/>
      <c r="AU393" s="300"/>
      <c r="AV393" s="300"/>
      <c r="AW393" s="300"/>
      <c r="AX393" s="300"/>
      <c r="AY393" s="300"/>
      <c r="AZ393" s="300"/>
      <c r="BA393" s="300"/>
      <c r="BB393" s="300"/>
      <c r="BC393" s="300"/>
      <c r="BD393" s="300"/>
      <c r="BE393" s="300"/>
      <c r="BF393" s="300"/>
      <c r="BG393" s="300"/>
      <c r="BH393" s="300"/>
      <c r="BI393" s="300"/>
      <c r="BJ393" s="300"/>
      <c r="BK393" s="300"/>
      <c r="BL393" s="300"/>
      <c r="BM393" s="300"/>
      <c r="BN393" s="300"/>
      <c r="BO393" s="300"/>
      <c r="BP393" s="300"/>
      <c r="BQ393" s="300"/>
      <c r="BR393" s="300"/>
      <c r="BS393" s="300"/>
      <c r="BT393" s="300"/>
      <c r="BU393" s="300"/>
      <c r="BV393" s="300"/>
      <c r="BW393" s="300"/>
    </row>
    <row r="394" spans="2:75">
      <c r="B394" s="283"/>
      <c r="C394" s="283"/>
      <c r="D394" s="283"/>
      <c r="E394" s="283"/>
      <c r="AJ394" s="283"/>
      <c r="AK394" s="283"/>
      <c r="AL394" s="291"/>
      <c r="AM394" s="300"/>
      <c r="AN394" s="300"/>
      <c r="AO394" s="300"/>
      <c r="AP394" s="300"/>
      <c r="AQ394" s="300"/>
      <c r="AR394" s="300"/>
      <c r="AS394" s="300"/>
      <c r="AT394" s="300"/>
      <c r="AU394" s="300"/>
      <c r="AV394" s="300"/>
      <c r="AW394" s="300"/>
      <c r="AX394" s="300"/>
      <c r="AY394" s="300"/>
      <c r="AZ394" s="300"/>
      <c r="BA394" s="300"/>
      <c r="BB394" s="300"/>
      <c r="BC394" s="300"/>
      <c r="BD394" s="300"/>
      <c r="BE394" s="300"/>
      <c r="BF394" s="300"/>
      <c r="BG394" s="300"/>
      <c r="BH394" s="300"/>
      <c r="BI394" s="300"/>
      <c r="BJ394" s="300"/>
      <c r="BK394" s="300"/>
      <c r="BL394" s="300"/>
      <c r="BM394" s="300"/>
      <c r="BN394" s="300"/>
      <c r="BO394" s="300"/>
      <c r="BP394" s="300"/>
      <c r="BQ394" s="300"/>
      <c r="BR394" s="300"/>
      <c r="BS394" s="300"/>
      <c r="BT394" s="300"/>
      <c r="BU394" s="300"/>
      <c r="BV394" s="300"/>
      <c r="BW394" s="300"/>
    </row>
    <row r="395" spans="2:75">
      <c r="B395" s="283"/>
      <c r="C395" s="283"/>
      <c r="D395" s="283"/>
      <c r="E395" s="283"/>
      <c r="AJ395" s="283"/>
      <c r="AK395" s="283"/>
      <c r="AL395" s="291"/>
      <c r="AM395" s="300"/>
      <c r="AN395" s="300"/>
      <c r="AO395" s="300"/>
      <c r="AP395" s="300"/>
      <c r="AQ395" s="300"/>
      <c r="AR395" s="300"/>
      <c r="AS395" s="300"/>
      <c r="AT395" s="300"/>
      <c r="AU395" s="300"/>
      <c r="AV395" s="300"/>
      <c r="AW395" s="300"/>
      <c r="AX395" s="300"/>
      <c r="AY395" s="300"/>
      <c r="AZ395" s="300"/>
      <c r="BA395" s="300"/>
      <c r="BB395" s="300"/>
      <c r="BC395" s="300"/>
      <c r="BD395" s="300"/>
      <c r="BE395" s="300"/>
      <c r="BF395" s="300"/>
      <c r="BG395" s="300"/>
      <c r="BH395" s="300"/>
      <c r="BI395" s="300"/>
      <c r="BJ395" s="300"/>
      <c r="BK395" s="300"/>
      <c r="BL395" s="300"/>
      <c r="BM395" s="300"/>
      <c r="BN395" s="300"/>
      <c r="BO395" s="300"/>
      <c r="BP395" s="300"/>
      <c r="BQ395" s="300"/>
      <c r="BR395" s="300"/>
      <c r="BS395" s="300"/>
      <c r="BT395" s="300"/>
      <c r="BU395" s="300"/>
      <c r="BV395" s="300"/>
      <c r="BW395" s="300"/>
    </row>
    <row r="396" spans="2:75">
      <c r="B396" s="283"/>
      <c r="C396" s="283"/>
      <c r="D396" s="283"/>
      <c r="E396" s="283"/>
      <c r="AJ396" s="283"/>
      <c r="AK396" s="283"/>
      <c r="AL396" s="291"/>
      <c r="AM396" s="300"/>
      <c r="AN396" s="300"/>
      <c r="AO396" s="300"/>
      <c r="AP396" s="300"/>
      <c r="AQ396" s="300"/>
      <c r="AR396" s="300"/>
      <c r="AS396" s="300"/>
      <c r="AT396" s="300"/>
      <c r="AU396" s="300"/>
      <c r="AV396" s="300"/>
      <c r="AW396" s="300"/>
      <c r="AX396" s="300"/>
      <c r="AY396" s="300"/>
      <c r="AZ396" s="300"/>
      <c r="BA396" s="300"/>
      <c r="BB396" s="300"/>
      <c r="BC396" s="300"/>
      <c r="BD396" s="300"/>
      <c r="BE396" s="300"/>
      <c r="BF396" s="300"/>
      <c r="BG396" s="300"/>
      <c r="BH396" s="300"/>
      <c r="BI396" s="300"/>
      <c r="BJ396" s="300"/>
      <c r="BK396" s="300"/>
      <c r="BL396" s="300"/>
      <c r="BM396" s="300"/>
      <c r="BN396" s="300"/>
      <c r="BO396" s="300"/>
      <c r="BP396" s="300"/>
      <c r="BQ396" s="300"/>
      <c r="BR396" s="300"/>
      <c r="BS396" s="300"/>
      <c r="BT396" s="300"/>
      <c r="BU396" s="300"/>
      <c r="BV396" s="300"/>
      <c r="BW396" s="300"/>
    </row>
    <row r="397" spans="2:75">
      <c r="B397" s="283"/>
      <c r="C397" s="283"/>
      <c r="D397" s="283"/>
      <c r="E397" s="283"/>
      <c r="AJ397" s="283"/>
      <c r="AK397" s="283"/>
      <c r="AL397" s="291"/>
      <c r="AM397" s="300"/>
      <c r="AN397" s="300"/>
      <c r="AO397" s="300"/>
      <c r="AP397" s="300"/>
      <c r="AQ397" s="300"/>
      <c r="AR397" s="300"/>
      <c r="AS397" s="300"/>
      <c r="AT397" s="300"/>
      <c r="AU397" s="300"/>
      <c r="AV397" s="300"/>
      <c r="AW397" s="300"/>
      <c r="AX397" s="300"/>
      <c r="AY397" s="300"/>
      <c r="AZ397" s="300"/>
      <c r="BA397" s="300"/>
      <c r="BB397" s="300"/>
      <c r="BC397" s="300"/>
      <c r="BD397" s="300"/>
      <c r="BE397" s="300"/>
      <c r="BF397" s="300"/>
      <c r="BG397" s="300"/>
      <c r="BH397" s="300"/>
      <c r="BI397" s="300"/>
      <c r="BJ397" s="300"/>
      <c r="BK397" s="300"/>
      <c r="BL397" s="300"/>
      <c r="BM397" s="300"/>
      <c r="BN397" s="300"/>
      <c r="BO397" s="300"/>
      <c r="BP397" s="300"/>
      <c r="BQ397" s="300"/>
      <c r="BR397" s="300"/>
      <c r="BS397" s="300"/>
      <c r="BT397" s="300"/>
      <c r="BU397" s="300"/>
      <c r="BV397" s="300"/>
      <c r="BW397" s="300"/>
    </row>
    <row r="398" spans="2:75">
      <c r="B398" s="283"/>
      <c r="C398" s="283"/>
      <c r="D398" s="283"/>
      <c r="E398" s="283"/>
      <c r="AJ398" s="283"/>
      <c r="AK398" s="283"/>
      <c r="AL398" s="291"/>
      <c r="AM398" s="300"/>
      <c r="AN398" s="300"/>
      <c r="AO398" s="300"/>
      <c r="AP398" s="300"/>
      <c r="AQ398" s="300"/>
      <c r="AR398" s="300"/>
      <c r="AS398" s="300"/>
      <c r="AT398" s="300"/>
      <c r="AU398" s="300"/>
      <c r="AV398" s="300"/>
      <c r="AW398" s="300"/>
      <c r="AX398" s="300"/>
      <c r="AY398" s="300"/>
      <c r="AZ398" s="300"/>
      <c r="BA398" s="300"/>
      <c r="BB398" s="300"/>
      <c r="BC398" s="300"/>
      <c r="BD398" s="300"/>
      <c r="BE398" s="300"/>
      <c r="BF398" s="300"/>
      <c r="BG398" s="300"/>
      <c r="BH398" s="300"/>
      <c r="BI398" s="300"/>
      <c r="BJ398" s="300"/>
      <c r="BK398" s="300"/>
      <c r="BL398" s="300"/>
      <c r="BM398" s="300"/>
      <c r="BN398" s="300"/>
      <c r="BO398" s="300"/>
      <c r="BP398" s="300"/>
      <c r="BQ398" s="300"/>
      <c r="BR398" s="300"/>
      <c r="BS398" s="300"/>
      <c r="BT398" s="300"/>
      <c r="BU398" s="300"/>
      <c r="BV398" s="300"/>
      <c r="BW398" s="300"/>
    </row>
    <row r="399" spans="2:75">
      <c r="B399" s="283"/>
      <c r="C399" s="283"/>
      <c r="D399" s="283"/>
      <c r="E399" s="283"/>
      <c r="AJ399" s="283"/>
      <c r="AK399" s="283"/>
      <c r="AL399" s="291"/>
      <c r="AM399" s="300"/>
      <c r="AN399" s="300"/>
      <c r="AO399" s="300"/>
      <c r="AP399" s="300"/>
      <c r="AQ399" s="300"/>
      <c r="AR399" s="300"/>
      <c r="AS399" s="300"/>
      <c r="AT399" s="300"/>
      <c r="AU399" s="300"/>
      <c r="AV399" s="300"/>
      <c r="AW399" s="300"/>
      <c r="AX399" s="300"/>
      <c r="AY399" s="300"/>
      <c r="AZ399" s="300"/>
      <c r="BA399" s="300"/>
      <c r="BB399" s="300"/>
      <c r="BC399" s="300"/>
      <c r="BD399" s="300"/>
      <c r="BE399" s="300"/>
      <c r="BF399" s="300"/>
      <c r="BG399" s="300"/>
      <c r="BH399" s="300"/>
      <c r="BI399" s="300"/>
      <c r="BJ399" s="300"/>
      <c r="BK399" s="300"/>
      <c r="BL399" s="300"/>
      <c r="BM399" s="300"/>
      <c r="BN399" s="300"/>
      <c r="BO399" s="300"/>
      <c r="BP399" s="300"/>
      <c r="BQ399" s="300"/>
      <c r="BR399" s="300"/>
      <c r="BS399" s="300"/>
      <c r="BT399" s="300"/>
      <c r="BU399" s="300"/>
      <c r="BV399" s="300"/>
      <c r="BW399" s="300"/>
    </row>
    <row r="400" spans="2:75">
      <c r="B400" s="283"/>
      <c r="C400" s="283"/>
      <c r="D400" s="283"/>
      <c r="E400" s="283"/>
      <c r="AJ400" s="283"/>
      <c r="AK400" s="283"/>
      <c r="AL400" s="291"/>
      <c r="AM400" s="300"/>
      <c r="AN400" s="300"/>
      <c r="AO400" s="300"/>
      <c r="AP400" s="300"/>
      <c r="AQ400" s="300"/>
      <c r="AR400" s="300"/>
      <c r="AS400" s="300"/>
      <c r="AT400" s="300"/>
      <c r="AU400" s="300"/>
      <c r="AV400" s="300"/>
      <c r="AW400" s="300"/>
      <c r="AX400" s="300"/>
      <c r="AY400" s="300"/>
      <c r="AZ400" s="300"/>
      <c r="BA400" s="300"/>
      <c r="BB400" s="300"/>
      <c r="BC400" s="300"/>
      <c r="BD400" s="300"/>
      <c r="BE400" s="300"/>
      <c r="BF400" s="300"/>
      <c r="BG400" s="300"/>
      <c r="BH400" s="300"/>
      <c r="BI400" s="300"/>
      <c r="BJ400" s="300"/>
      <c r="BK400" s="300"/>
      <c r="BL400" s="300"/>
      <c r="BM400" s="300"/>
      <c r="BN400" s="300"/>
      <c r="BO400" s="300"/>
      <c r="BP400" s="300"/>
      <c r="BQ400" s="300"/>
      <c r="BR400" s="300"/>
      <c r="BS400" s="300"/>
      <c r="BT400" s="300"/>
      <c r="BU400" s="300"/>
      <c r="BV400" s="300"/>
      <c r="BW400" s="300"/>
    </row>
    <row r="401" spans="2:75">
      <c r="B401" s="283"/>
      <c r="C401" s="283"/>
      <c r="D401" s="283"/>
      <c r="E401" s="283"/>
      <c r="AJ401" s="283"/>
      <c r="AK401" s="283"/>
      <c r="AL401" s="291"/>
      <c r="AM401" s="300"/>
      <c r="AN401" s="300"/>
      <c r="AO401" s="300"/>
      <c r="AP401" s="300"/>
      <c r="AQ401" s="300"/>
      <c r="AR401" s="300"/>
      <c r="AS401" s="300"/>
      <c r="AT401" s="300"/>
      <c r="AU401" s="300"/>
      <c r="AV401" s="300"/>
      <c r="AW401" s="300"/>
      <c r="AX401" s="300"/>
      <c r="AY401" s="300"/>
      <c r="AZ401" s="300"/>
      <c r="BA401" s="300"/>
      <c r="BB401" s="300"/>
      <c r="BC401" s="300"/>
      <c r="BD401" s="300"/>
      <c r="BE401" s="300"/>
      <c r="BF401" s="300"/>
      <c r="BG401" s="300"/>
      <c r="BH401" s="300"/>
      <c r="BI401" s="300"/>
      <c r="BJ401" s="300"/>
      <c r="BK401" s="300"/>
      <c r="BL401" s="300"/>
      <c r="BM401" s="300"/>
      <c r="BN401" s="300"/>
      <c r="BO401" s="300"/>
      <c r="BP401" s="300"/>
      <c r="BQ401" s="300"/>
      <c r="BR401" s="300"/>
      <c r="BS401" s="300"/>
      <c r="BT401" s="300"/>
      <c r="BU401" s="300"/>
      <c r="BV401" s="300"/>
      <c r="BW401" s="300"/>
    </row>
    <row r="402" spans="2:75">
      <c r="B402" s="283"/>
      <c r="C402" s="283"/>
      <c r="D402" s="283"/>
      <c r="E402" s="283"/>
      <c r="AJ402" s="283"/>
      <c r="AK402" s="283"/>
      <c r="AL402" s="291"/>
      <c r="AM402" s="300"/>
      <c r="AN402" s="300"/>
      <c r="AO402" s="300"/>
      <c r="AP402" s="300"/>
      <c r="AQ402" s="300"/>
      <c r="AR402" s="300"/>
      <c r="AS402" s="300"/>
      <c r="AT402" s="300"/>
      <c r="AU402" s="300"/>
      <c r="AV402" s="300"/>
      <c r="AW402" s="300"/>
      <c r="AX402" s="300"/>
      <c r="AY402" s="300"/>
      <c r="AZ402" s="300"/>
      <c r="BA402" s="300"/>
      <c r="BB402" s="300"/>
      <c r="BC402" s="300"/>
      <c r="BD402" s="300"/>
      <c r="BE402" s="300"/>
      <c r="BF402" s="300"/>
      <c r="BG402" s="300"/>
      <c r="BH402" s="300"/>
      <c r="BI402" s="300"/>
      <c r="BJ402" s="300"/>
      <c r="BK402" s="300"/>
      <c r="BL402" s="300"/>
      <c r="BM402" s="300"/>
      <c r="BN402" s="300"/>
      <c r="BO402" s="300"/>
      <c r="BP402" s="300"/>
      <c r="BQ402" s="300"/>
      <c r="BR402" s="300"/>
      <c r="BS402" s="300"/>
      <c r="BT402" s="300"/>
      <c r="BU402" s="300"/>
      <c r="BV402" s="300"/>
      <c r="BW402" s="300"/>
    </row>
    <row r="403" spans="2:75">
      <c r="B403" s="283"/>
      <c r="C403" s="283"/>
      <c r="D403" s="283"/>
      <c r="E403" s="283"/>
      <c r="AJ403" s="283"/>
      <c r="AK403" s="283"/>
      <c r="AL403" s="291"/>
      <c r="AM403" s="300"/>
      <c r="AN403" s="300"/>
      <c r="AO403" s="300"/>
      <c r="AP403" s="300"/>
      <c r="AQ403" s="300"/>
      <c r="AR403" s="300"/>
      <c r="AS403" s="300"/>
      <c r="AT403" s="300"/>
      <c r="AU403" s="300"/>
      <c r="AV403" s="300"/>
      <c r="AW403" s="300"/>
      <c r="AX403" s="300"/>
      <c r="AY403" s="300"/>
      <c r="AZ403" s="300"/>
      <c r="BA403" s="300"/>
      <c r="BB403" s="300"/>
      <c r="BC403" s="300"/>
      <c r="BD403" s="300"/>
      <c r="BE403" s="300"/>
      <c r="BF403" s="300"/>
      <c r="BG403" s="300"/>
      <c r="BH403" s="300"/>
      <c r="BI403" s="300"/>
      <c r="BJ403" s="300"/>
      <c r="BK403" s="300"/>
      <c r="BL403" s="300"/>
      <c r="BM403" s="300"/>
      <c r="BN403" s="300"/>
      <c r="BO403" s="300"/>
      <c r="BP403" s="300"/>
      <c r="BQ403" s="300"/>
      <c r="BR403" s="300"/>
      <c r="BS403" s="300"/>
      <c r="BT403" s="300"/>
      <c r="BU403" s="300"/>
      <c r="BV403" s="300"/>
      <c r="BW403" s="300"/>
    </row>
    <row r="404" spans="2:75">
      <c r="B404" s="283"/>
      <c r="C404" s="283"/>
      <c r="D404" s="283"/>
      <c r="E404" s="283"/>
      <c r="AJ404" s="283"/>
      <c r="AK404" s="283"/>
      <c r="AL404" s="291"/>
      <c r="AM404" s="300"/>
      <c r="AN404" s="300"/>
      <c r="AO404" s="300"/>
      <c r="AP404" s="300"/>
      <c r="AQ404" s="300"/>
      <c r="AR404" s="300"/>
      <c r="AS404" s="300"/>
      <c r="AT404" s="300"/>
      <c r="AU404" s="300"/>
      <c r="AV404" s="300"/>
      <c r="AW404" s="300"/>
      <c r="AX404" s="300"/>
      <c r="AY404" s="300"/>
      <c r="AZ404" s="300"/>
      <c r="BA404" s="300"/>
      <c r="BB404" s="300"/>
      <c r="BC404" s="300"/>
      <c r="BD404" s="300"/>
      <c r="BE404" s="300"/>
      <c r="BF404" s="300"/>
      <c r="BG404" s="300"/>
      <c r="BH404" s="300"/>
      <c r="BI404" s="300"/>
      <c r="BJ404" s="300"/>
      <c r="BK404" s="300"/>
      <c r="BL404" s="300"/>
      <c r="BM404" s="300"/>
      <c r="BN404" s="300"/>
      <c r="BO404" s="300"/>
      <c r="BP404" s="300"/>
      <c r="BQ404" s="300"/>
      <c r="BR404" s="300"/>
      <c r="BS404" s="300"/>
      <c r="BT404" s="300"/>
      <c r="BU404" s="300"/>
      <c r="BV404" s="300"/>
      <c r="BW404" s="300"/>
    </row>
    <row r="405" spans="2:75">
      <c r="B405" s="283"/>
      <c r="C405" s="283"/>
      <c r="D405" s="283"/>
      <c r="E405" s="283"/>
      <c r="AJ405" s="283"/>
      <c r="AK405" s="283"/>
      <c r="AL405" s="291"/>
      <c r="AM405" s="300"/>
      <c r="AN405" s="300"/>
      <c r="AO405" s="300"/>
      <c r="AP405" s="300"/>
      <c r="AQ405" s="300"/>
      <c r="AR405" s="300"/>
      <c r="AS405" s="300"/>
      <c r="AT405" s="300"/>
      <c r="AU405" s="300"/>
      <c r="AV405" s="300"/>
      <c r="AW405" s="300"/>
      <c r="AX405" s="300"/>
      <c r="AY405" s="300"/>
      <c r="AZ405" s="300"/>
      <c r="BA405" s="300"/>
      <c r="BB405" s="300"/>
      <c r="BC405" s="300"/>
      <c r="BD405" s="300"/>
      <c r="BE405" s="300"/>
      <c r="BF405" s="300"/>
      <c r="BG405" s="300"/>
      <c r="BH405" s="300"/>
      <c r="BI405" s="300"/>
      <c r="BJ405" s="300"/>
      <c r="BK405" s="300"/>
      <c r="BL405" s="300"/>
      <c r="BM405" s="300"/>
      <c r="BN405" s="300"/>
      <c r="BO405" s="300"/>
      <c r="BP405" s="300"/>
      <c r="BQ405" s="300"/>
      <c r="BR405" s="300"/>
      <c r="BS405" s="300"/>
      <c r="BT405" s="300"/>
      <c r="BU405" s="300"/>
      <c r="BV405" s="300"/>
      <c r="BW405" s="300"/>
    </row>
    <row r="406" spans="2:75">
      <c r="B406" s="283"/>
      <c r="C406" s="283"/>
      <c r="D406" s="283"/>
      <c r="E406" s="283"/>
      <c r="AJ406" s="283"/>
      <c r="AK406" s="283"/>
      <c r="AL406" s="291"/>
      <c r="AM406" s="300"/>
      <c r="AN406" s="300"/>
      <c r="AO406" s="300"/>
      <c r="AP406" s="300"/>
      <c r="AQ406" s="300"/>
      <c r="AR406" s="300"/>
      <c r="AS406" s="300"/>
      <c r="AT406" s="300"/>
      <c r="AU406" s="300"/>
      <c r="AV406" s="300"/>
      <c r="AW406" s="300"/>
      <c r="AX406" s="300"/>
      <c r="AY406" s="300"/>
      <c r="AZ406" s="300"/>
      <c r="BA406" s="300"/>
      <c r="BB406" s="300"/>
      <c r="BC406" s="300"/>
      <c r="BD406" s="300"/>
      <c r="BE406" s="300"/>
      <c r="BF406" s="300"/>
      <c r="BG406" s="300"/>
      <c r="BH406" s="300"/>
      <c r="BI406" s="300"/>
      <c r="BJ406" s="300"/>
      <c r="BK406" s="300"/>
      <c r="BL406" s="300"/>
      <c r="BM406" s="300"/>
      <c r="BN406" s="300"/>
      <c r="BO406" s="300"/>
      <c r="BP406" s="300"/>
      <c r="BQ406" s="300"/>
      <c r="BR406" s="300"/>
      <c r="BS406" s="300"/>
      <c r="BT406" s="300"/>
      <c r="BU406" s="300"/>
      <c r="BV406" s="300"/>
      <c r="BW406" s="300"/>
    </row>
    <row r="407" spans="2:75">
      <c r="B407" s="283"/>
      <c r="C407" s="283"/>
      <c r="D407" s="283"/>
      <c r="E407" s="283"/>
      <c r="AJ407" s="283"/>
      <c r="AK407" s="283"/>
      <c r="AL407" s="291"/>
      <c r="AM407" s="300"/>
      <c r="AN407" s="300"/>
      <c r="AO407" s="300"/>
      <c r="AP407" s="300"/>
      <c r="AQ407" s="300"/>
      <c r="AR407" s="300"/>
      <c r="AS407" s="300"/>
      <c r="AT407" s="300"/>
      <c r="AU407" s="300"/>
      <c r="AV407" s="300"/>
      <c r="AW407" s="300"/>
      <c r="AX407" s="300"/>
      <c r="AY407" s="300"/>
      <c r="AZ407" s="300"/>
      <c r="BA407" s="300"/>
      <c r="BB407" s="300"/>
      <c r="BC407" s="300"/>
      <c r="BD407" s="300"/>
      <c r="BE407" s="300"/>
      <c r="BF407" s="300"/>
      <c r="BG407" s="300"/>
      <c r="BH407" s="300"/>
      <c r="BI407" s="300"/>
      <c r="BJ407" s="300"/>
      <c r="BK407" s="300"/>
      <c r="BL407" s="300"/>
      <c r="BM407" s="300"/>
      <c r="BN407" s="300"/>
      <c r="BO407" s="300"/>
      <c r="BP407" s="300"/>
      <c r="BQ407" s="300"/>
      <c r="BR407" s="300"/>
      <c r="BS407" s="300"/>
      <c r="BT407" s="300"/>
      <c r="BU407" s="300"/>
      <c r="BV407" s="300"/>
      <c r="BW407" s="300"/>
    </row>
    <row r="408" spans="2:75">
      <c r="B408" s="283"/>
      <c r="C408" s="283"/>
      <c r="D408" s="283"/>
      <c r="E408" s="283"/>
      <c r="AJ408" s="283"/>
      <c r="AK408" s="283"/>
      <c r="AL408" s="291"/>
      <c r="AM408" s="300"/>
      <c r="AN408" s="300"/>
      <c r="AO408" s="300"/>
      <c r="AP408" s="300"/>
      <c r="AQ408" s="300"/>
      <c r="AR408" s="300"/>
      <c r="AS408" s="300"/>
      <c r="AT408" s="300"/>
      <c r="AU408" s="300"/>
      <c r="AV408" s="300"/>
      <c r="AW408" s="300"/>
      <c r="AX408" s="300"/>
      <c r="AY408" s="300"/>
      <c r="AZ408" s="300"/>
      <c r="BA408" s="300"/>
      <c r="BB408" s="300"/>
      <c r="BC408" s="300"/>
      <c r="BD408" s="300"/>
      <c r="BE408" s="300"/>
      <c r="BF408" s="300"/>
      <c r="BG408" s="300"/>
      <c r="BH408" s="300"/>
      <c r="BI408" s="300"/>
      <c r="BJ408" s="300"/>
      <c r="BK408" s="300"/>
      <c r="BL408" s="300"/>
      <c r="BM408" s="300"/>
      <c r="BN408" s="300"/>
      <c r="BO408" s="300"/>
      <c r="BP408" s="300"/>
      <c r="BQ408" s="300"/>
      <c r="BR408" s="300"/>
      <c r="BS408" s="300"/>
      <c r="BT408" s="300"/>
      <c r="BU408" s="300"/>
      <c r="BV408" s="300"/>
      <c r="BW408" s="300"/>
    </row>
    <row r="409" spans="2:75">
      <c r="B409" s="283"/>
      <c r="C409" s="283"/>
      <c r="D409" s="283"/>
      <c r="E409" s="283"/>
      <c r="AJ409" s="283"/>
      <c r="AK409" s="283"/>
      <c r="AL409" s="291"/>
      <c r="AM409" s="300"/>
      <c r="AN409" s="300"/>
      <c r="AO409" s="300"/>
      <c r="AP409" s="300"/>
      <c r="AQ409" s="300"/>
      <c r="AR409" s="300"/>
      <c r="AS409" s="300"/>
      <c r="AT409" s="300"/>
      <c r="AU409" s="300"/>
      <c r="AV409" s="300"/>
      <c r="AW409" s="300"/>
      <c r="AX409" s="300"/>
      <c r="AY409" s="300"/>
      <c r="AZ409" s="300"/>
      <c r="BA409" s="300"/>
      <c r="BB409" s="300"/>
      <c r="BC409" s="300"/>
      <c r="BD409" s="300"/>
      <c r="BE409" s="300"/>
      <c r="BF409" s="300"/>
      <c r="BG409" s="300"/>
      <c r="BH409" s="300"/>
      <c r="BI409" s="300"/>
      <c r="BJ409" s="300"/>
      <c r="BK409" s="300"/>
      <c r="BL409" s="300"/>
      <c r="BM409" s="300"/>
      <c r="BN409" s="300"/>
      <c r="BO409" s="300"/>
      <c r="BP409" s="300"/>
      <c r="BQ409" s="300"/>
      <c r="BR409" s="300"/>
      <c r="BS409" s="300"/>
      <c r="BT409" s="300"/>
      <c r="BU409" s="300"/>
      <c r="BV409" s="300"/>
      <c r="BW409" s="300"/>
    </row>
    <row r="410" spans="2:75">
      <c r="B410" s="283"/>
      <c r="C410" s="283"/>
      <c r="D410" s="283"/>
      <c r="E410" s="283"/>
      <c r="AJ410" s="283"/>
      <c r="AK410" s="283"/>
      <c r="AL410" s="291"/>
      <c r="AM410" s="300"/>
      <c r="AN410" s="300"/>
      <c r="AO410" s="300"/>
      <c r="AP410" s="300"/>
      <c r="AQ410" s="300"/>
      <c r="AR410" s="300"/>
      <c r="AS410" s="300"/>
      <c r="AT410" s="300"/>
      <c r="AU410" s="300"/>
      <c r="AV410" s="300"/>
      <c r="AW410" s="300"/>
      <c r="AX410" s="300"/>
      <c r="AY410" s="300"/>
      <c r="AZ410" s="300"/>
      <c r="BA410" s="300"/>
      <c r="BB410" s="300"/>
      <c r="BC410" s="300"/>
      <c r="BD410" s="300"/>
      <c r="BE410" s="300"/>
      <c r="BF410" s="300"/>
      <c r="BG410" s="300"/>
      <c r="BH410" s="300"/>
      <c r="BI410" s="300"/>
      <c r="BJ410" s="300"/>
      <c r="BK410" s="300"/>
      <c r="BL410" s="300"/>
      <c r="BM410" s="300"/>
      <c r="BN410" s="300"/>
      <c r="BO410" s="300"/>
      <c r="BP410" s="300"/>
      <c r="BQ410" s="300"/>
      <c r="BR410" s="300"/>
      <c r="BS410" s="300"/>
      <c r="BT410" s="300"/>
      <c r="BU410" s="300"/>
      <c r="BV410" s="300"/>
      <c r="BW410" s="300"/>
    </row>
    <row r="411" spans="2:75">
      <c r="B411" s="283"/>
      <c r="C411" s="283"/>
      <c r="D411" s="283"/>
      <c r="E411" s="283"/>
      <c r="AJ411" s="283"/>
      <c r="AK411" s="283"/>
      <c r="AL411" s="291"/>
      <c r="AM411" s="300"/>
      <c r="AN411" s="300"/>
      <c r="AO411" s="300"/>
      <c r="AP411" s="300"/>
      <c r="AQ411" s="300"/>
      <c r="AR411" s="300"/>
      <c r="AS411" s="300"/>
      <c r="AT411" s="300"/>
      <c r="AU411" s="300"/>
      <c r="AV411" s="300"/>
      <c r="AW411" s="300"/>
      <c r="AX411" s="300"/>
      <c r="AY411" s="300"/>
      <c r="AZ411" s="300"/>
      <c r="BA411" s="300"/>
      <c r="BB411" s="300"/>
      <c r="BC411" s="300"/>
      <c r="BD411" s="300"/>
      <c r="BE411" s="300"/>
      <c r="BF411" s="300"/>
      <c r="BG411" s="300"/>
      <c r="BH411" s="300"/>
      <c r="BI411" s="300"/>
      <c r="BJ411" s="300"/>
      <c r="BK411" s="300"/>
      <c r="BL411" s="300"/>
      <c r="BM411" s="300"/>
      <c r="BN411" s="300"/>
      <c r="BO411" s="300"/>
      <c r="BP411" s="300"/>
      <c r="BQ411" s="300"/>
      <c r="BR411" s="300"/>
      <c r="BS411" s="300"/>
      <c r="BT411" s="300"/>
      <c r="BU411" s="300"/>
      <c r="BV411" s="300"/>
      <c r="BW411" s="300"/>
    </row>
    <row r="412" spans="2:75">
      <c r="B412" s="283"/>
      <c r="C412" s="283"/>
      <c r="D412" s="283"/>
      <c r="E412" s="283"/>
      <c r="AJ412" s="283"/>
      <c r="AK412" s="283"/>
      <c r="AL412" s="291"/>
      <c r="AM412" s="300"/>
      <c r="AN412" s="300"/>
      <c r="AO412" s="300"/>
      <c r="AP412" s="300"/>
      <c r="AQ412" s="300"/>
      <c r="AR412" s="300"/>
      <c r="AS412" s="300"/>
      <c r="AT412" s="300"/>
      <c r="AU412" s="300"/>
      <c r="AV412" s="300"/>
      <c r="AW412" s="300"/>
      <c r="AX412" s="300"/>
      <c r="AY412" s="300"/>
      <c r="AZ412" s="300"/>
      <c r="BA412" s="300"/>
      <c r="BB412" s="300"/>
      <c r="BC412" s="300"/>
      <c r="BD412" s="300"/>
      <c r="BE412" s="300"/>
      <c r="BF412" s="300"/>
      <c r="BG412" s="300"/>
      <c r="BH412" s="300"/>
      <c r="BI412" s="300"/>
      <c r="BJ412" s="300"/>
      <c r="BK412" s="300"/>
      <c r="BL412" s="300"/>
      <c r="BM412" s="300"/>
      <c r="BN412" s="300"/>
      <c r="BO412" s="300"/>
      <c r="BP412" s="300"/>
      <c r="BQ412" s="300"/>
      <c r="BR412" s="300"/>
      <c r="BS412" s="300"/>
      <c r="BT412" s="300"/>
      <c r="BU412" s="300"/>
      <c r="BV412" s="300"/>
      <c r="BW412" s="300"/>
    </row>
    <row r="413" spans="2:75">
      <c r="B413" s="283"/>
      <c r="C413" s="283"/>
      <c r="D413" s="283"/>
      <c r="E413" s="283"/>
      <c r="AJ413" s="283"/>
      <c r="AK413" s="283"/>
      <c r="AL413" s="291"/>
      <c r="AM413" s="300"/>
      <c r="AN413" s="300"/>
      <c r="AO413" s="300"/>
      <c r="AP413" s="300"/>
      <c r="AQ413" s="300"/>
      <c r="AR413" s="300"/>
      <c r="AS413" s="300"/>
      <c r="AT413" s="300"/>
      <c r="AU413" s="300"/>
      <c r="AV413" s="300"/>
      <c r="AW413" s="300"/>
      <c r="AX413" s="300"/>
      <c r="AY413" s="300"/>
      <c r="AZ413" s="300"/>
      <c r="BA413" s="300"/>
      <c r="BB413" s="300"/>
      <c r="BC413" s="300"/>
      <c r="BD413" s="300"/>
      <c r="BE413" s="300"/>
      <c r="BF413" s="300"/>
      <c r="BG413" s="300"/>
      <c r="BH413" s="300"/>
      <c r="BI413" s="300"/>
      <c r="BJ413" s="300"/>
      <c r="BK413" s="300"/>
      <c r="BL413" s="300"/>
      <c r="BM413" s="300"/>
      <c r="BN413" s="300"/>
      <c r="BO413" s="300"/>
      <c r="BP413" s="300"/>
      <c r="BQ413" s="300"/>
      <c r="BR413" s="300"/>
      <c r="BS413" s="300"/>
      <c r="BT413" s="300"/>
      <c r="BU413" s="300"/>
      <c r="BV413" s="300"/>
      <c r="BW413" s="300"/>
    </row>
    <row r="414" spans="2:75">
      <c r="B414" s="283"/>
      <c r="C414" s="283"/>
      <c r="D414" s="283"/>
      <c r="E414" s="283"/>
      <c r="AJ414" s="283"/>
      <c r="AK414" s="283"/>
      <c r="AL414" s="291"/>
      <c r="AM414" s="300"/>
      <c r="AN414" s="300"/>
      <c r="AO414" s="300"/>
      <c r="AP414" s="300"/>
      <c r="AQ414" s="300"/>
      <c r="AR414" s="300"/>
      <c r="AS414" s="300"/>
      <c r="AT414" s="300"/>
      <c r="AU414" s="300"/>
      <c r="AV414" s="300"/>
      <c r="AW414" s="300"/>
      <c r="AX414" s="300"/>
      <c r="AY414" s="300"/>
      <c r="AZ414" s="300"/>
      <c r="BA414" s="300"/>
      <c r="BB414" s="300"/>
      <c r="BC414" s="300"/>
      <c r="BD414" s="300"/>
      <c r="BE414" s="300"/>
      <c r="BF414" s="300"/>
      <c r="BG414" s="300"/>
      <c r="BH414" s="300"/>
      <c r="BI414" s="300"/>
      <c r="BJ414" s="300"/>
      <c r="BK414" s="300"/>
      <c r="BL414" s="300"/>
      <c r="BM414" s="300"/>
      <c r="BN414" s="300"/>
      <c r="BO414" s="300"/>
      <c r="BP414" s="300"/>
      <c r="BQ414" s="300"/>
      <c r="BR414" s="300"/>
      <c r="BS414" s="300"/>
      <c r="BT414" s="300"/>
      <c r="BU414" s="300"/>
      <c r="BV414" s="300"/>
      <c r="BW414" s="300"/>
    </row>
    <row r="415" spans="2:75">
      <c r="B415" s="283"/>
      <c r="C415" s="283"/>
      <c r="D415" s="283"/>
      <c r="E415" s="283"/>
      <c r="AJ415" s="283"/>
      <c r="AK415" s="283"/>
      <c r="AL415" s="291"/>
      <c r="AM415" s="300"/>
      <c r="AN415" s="300"/>
      <c r="AO415" s="300"/>
      <c r="AP415" s="300"/>
      <c r="AQ415" s="300"/>
      <c r="AR415" s="300"/>
      <c r="AS415" s="300"/>
      <c r="AT415" s="300"/>
      <c r="AU415" s="300"/>
      <c r="AV415" s="300"/>
      <c r="AW415" s="300"/>
      <c r="AX415" s="300"/>
      <c r="AY415" s="300"/>
      <c r="AZ415" s="300"/>
      <c r="BA415" s="300"/>
      <c r="BB415" s="300"/>
      <c r="BC415" s="300"/>
      <c r="BD415" s="300"/>
      <c r="BE415" s="300"/>
      <c r="BF415" s="300"/>
      <c r="BG415" s="300"/>
      <c r="BH415" s="300"/>
      <c r="BI415" s="300"/>
      <c r="BJ415" s="300"/>
      <c r="BK415" s="300"/>
      <c r="BL415" s="300"/>
      <c r="BM415" s="300"/>
      <c r="BN415" s="300"/>
      <c r="BO415" s="300"/>
      <c r="BP415" s="300"/>
      <c r="BQ415" s="300"/>
      <c r="BR415" s="300"/>
      <c r="BS415" s="300"/>
      <c r="BT415" s="300"/>
      <c r="BU415" s="300"/>
      <c r="BV415" s="300"/>
      <c r="BW415" s="300"/>
    </row>
    <row r="416" spans="2:75">
      <c r="B416" s="283"/>
      <c r="C416" s="283"/>
      <c r="D416" s="283"/>
      <c r="E416" s="283"/>
      <c r="AJ416" s="283"/>
      <c r="AK416" s="283"/>
      <c r="AL416" s="291"/>
      <c r="AM416" s="300"/>
      <c r="AN416" s="300"/>
      <c r="AO416" s="300"/>
      <c r="AP416" s="300"/>
      <c r="AQ416" s="300"/>
      <c r="AR416" s="300"/>
      <c r="AS416" s="300"/>
      <c r="AT416" s="300"/>
      <c r="AU416" s="300"/>
      <c r="AV416" s="300"/>
      <c r="AW416" s="300"/>
      <c r="AX416" s="300"/>
      <c r="AY416" s="300"/>
      <c r="AZ416" s="300"/>
      <c r="BA416" s="300"/>
      <c r="BB416" s="300"/>
      <c r="BC416" s="300"/>
      <c r="BD416" s="300"/>
      <c r="BE416" s="300"/>
      <c r="BF416" s="300"/>
      <c r="BG416" s="300"/>
      <c r="BH416" s="300"/>
      <c r="BI416" s="300"/>
      <c r="BJ416" s="300"/>
      <c r="BK416" s="300"/>
      <c r="BL416" s="300"/>
      <c r="BM416" s="300"/>
      <c r="BN416" s="300"/>
      <c r="BO416" s="300"/>
      <c r="BP416" s="300"/>
      <c r="BQ416" s="300"/>
      <c r="BR416" s="300"/>
      <c r="BS416" s="300"/>
      <c r="BT416" s="300"/>
      <c r="BU416" s="300"/>
      <c r="BV416" s="300"/>
      <c r="BW416" s="300"/>
    </row>
    <row r="417" spans="2:75">
      <c r="B417" s="283"/>
      <c r="C417" s="283"/>
      <c r="D417" s="283"/>
      <c r="E417" s="283"/>
      <c r="AJ417" s="283"/>
      <c r="AK417" s="283"/>
      <c r="AL417" s="291"/>
      <c r="AM417" s="300"/>
      <c r="AN417" s="300"/>
      <c r="AO417" s="300"/>
      <c r="AP417" s="300"/>
      <c r="AQ417" s="300"/>
      <c r="AR417" s="300"/>
      <c r="AS417" s="300"/>
      <c r="AT417" s="300"/>
      <c r="AU417" s="300"/>
      <c r="AV417" s="300"/>
      <c r="AW417" s="300"/>
      <c r="AX417" s="300"/>
      <c r="AY417" s="300"/>
      <c r="AZ417" s="300"/>
      <c r="BA417" s="300"/>
      <c r="BB417" s="300"/>
      <c r="BC417" s="300"/>
      <c r="BD417" s="300"/>
      <c r="BE417" s="300"/>
      <c r="BF417" s="300"/>
      <c r="BG417" s="300"/>
      <c r="BH417" s="300"/>
      <c r="BI417" s="300"/>
      <c r="BJ417" s="300"/>
      <c r="BK417" s="300"/>
      <c r="BL417" s="300"/>
      <c r="BM417" s="300"/>
      <c r="BN417" s="300"/>
      <c r="BO417" s="300"/>
      <c r="BP417" s="300"/>
      <c r="BQ417" s="300"/>
      <c r="BR417" s="300"/>
      <c r="BS417" s="300"/>
      <c r="BT417" s="300"/>
      <c r="BU417" s="300"/>
      <c r="BV417" s="300"/>
      <c r="BW417" s="300"/>
    </row>
    <row r="418" spans="2:75">
      <c r="B418" s="283"/>
      <c r="C418" s="283"/>
      <c r="D418" s="283"/>
      <c r="E418" s="283"/>
      <c r="AJ418" s="283"/>
      <c r="AK418" s="283"/>
      <c r="AL418" s="291"/>
      <c r="AM418" s="300"/>
      <c r="AN418" s="300"/>
      <c r="AO418" s="300"/>
      <c r="AP418" s="300"/>
      <c r="AQ418" s="300"/>
      <c r="AR418" s="300"/>
      <c r="AS418" s="300"/>
      <c r="AT418" s="300"/>
      <c r="AU418" s="300"/>
      <c r="AV418" s="300"/>
      <c r="AW418" s="300"/>
      <c r="AX418" s="300"/>
      <c r="AY418" s="300"/>
      <c r="AZ418" s="300"/>
      <c r="BA418" s="300"/>
      <c r="BB418" s="300"/>
      <c r="BC418" s="300"/>
      <c r="BD418" s="300"/>
      <c r="BE418" s="300"/>
      <c r="BF418" s="300"/>
      <c r="BG418" s="300"/>
      <c r="BH418" s="300"/>
      <c r="BI418" s="300"/>
      <c r="BJ418" s="300"/>
      <c r="BK418" s="300"/>
      <c r="BL418" s="300"/>
      <c r="BM418" s="300"/>
      <c r="BN418" s="300"/>
      <c r="BO418" s="300"/>
      <c r="BP418" s="300"/>
      <c r="BQ418" s="300"/>
      <c r="BR418" s="300"/>
      <c r="BS418" s="300"/>
      <c r="BT418" s="300"/>
      <c r="BU418" s="300"/>
      <c r="BV418" s="300"/>
      <c r="BW418" s="300"/>
    </row>
    <row r="419" spans="2:75">
      <c r="B419" s="283"/>
      <c r="C419" s="283"/>
      <c r="D419" s="283"/>
      <c r="E419" s="283"/>
      <c r="AJ419" s="283"/>
      <c r="AK419" s="283"/>
      <c r="AL419" s="291"/>
      <c r="AM419" s="300"/>
      <c r="AN419" s="300"/>
      <c r="AO419" s="300"/>
      <c r="AP419" s="300"/>
      <c r="AQ419" s="300"/>
      <c r="AR419" s="300"/>
      <c r="AS419" s="300"/>
      <c r="AT419" s="300"/>
      <c r="AU419" s="300"/>
      <c r="AV419" s="300"/>
      <c r="AW419" s="300"/>
      <c r="AX419" s="300"/>
      <c r="AY419" s="300"/>
      <c r="AZ419" s="300"/>
      <c r="BA419" s="300"/>
      <c r="BB419" s="300"/>
      <c r="BC419" s="300"/>
      <c r="BD419" s="300"/>
      <c r="BE419" s="300"/>
      <c r="BF419" s="300"/>
      <c r="BG419" s="300"/>
      <c r="BH419" s="300"/>
      <c r="BI419" s="300"/>
      <c r="BJ419" s="300"/>
      <c r="BK419" s="300"/>
      <c r="BL419" s="300"/>
      <c r="BM419" s="300"/>
      <c r="BN419" s="300"/>
      <c r="BO419" s="300"/>
      <c r="BP419" s="300"/>
      <c r="BQ419" s="300"/>
      <c r="BR419" s="300"/>
      <c r="BS419" s="300"/>
      <c r="BT419" s="300"/>
      <c r="BU419" s="300"/>
      <c r="BV419" s="300"/>
      <c r="BW419" s="300"/>
    </row>
    <row r="420" spans="2:75">
      <c r="B420" s="283"/>
      <c r="C420" s="283"/>
      <c r="D420" s="283"/>
      <c r="E420" s="283"/>
      <c r="AJ420" s="283"/>
      <c r="AK420" s="283"/>
      <c r="AL420" s="291"/>
      <c r="AM420" s="300"/>
      <c r="AN420" s="300"/>
      <c r="AO420" s="300"/>
      <c r="AP420" s="300"/>
      <c r="AQ420" s="300"/>
      <c r="AR420" s="300"/>
      <c r="AS420" s="300"/>
      <c r="AT420" s="300"/>
      <c r="AU420" s="300"/>
      <c r="AV420" s="300"/>
      <c r="AW420" s="300"/>
      <c r="AX420" s="300"/>
      <c r="AY420" s="300"/>
      <c r="AZ420" s="300"/>
      <c r="BA420" s="300"/>
      <c r="BB420" s="300"/>
      <c r="BC420" s="300"/>
      <c r="BD420" s="300"/>
      <c r="BE420" s="300"/>
      <c r="BF420" s="300"/>
      <c r="BG420" s="300"/>
      <c r="BH420" s="300"/>
      <c r="BI420" s="300"/>
      <c r="BJ420" s="300"/>
      <c r="BK420" s="300"/>
      <c r="BL420" s="300"/>
      <c r="BM420" s="300"/>
      <c r="BN420" s="300"/>
      <c r="BO420" s="300"/>
      <c r="BP420" s="300"/>
      <c r="BQ420" s="300"/>
      <c r="BR420" s="300"/>
      <c r="BS420" s="300"/>
      <c r="BT420" s="300"/>
      <c r="BU420" s="300"/>
      <c r="BV420" s="300"/>
      <c r="BW420" s="300"/>
    </row>
    <row r="421" spans="2:75">
      <c r="B421" s="283"/>
      <c r="C421" s="283"/>
      <c r="D421" s="283"/>
      <c r="E421" s="283"/>
      <c r="AJ421" s="283"/>
      <c r="AK421" s="283"/>
      <c r="AL421" s="291"/>
      <c r="AM421" s="300"/>
      <c r="AN421" s="300"/>
      <c r="AO421" s="300"/>
      <c r="AP421" s="300"/>
      <c r="AQ421" s="300"/>
      <c r="AR421" s="300"/>
      <c r="AS421" s="300"/>
      <c r="AT421" s="300"/>
      <c r="AU421" s="300"/>
      <c r="AV421" s="300"/>
      <c r="AW421" s="300"/>
      <c r="AX421" s="300"/>
      <c r="AY421" s="300"/>
      <c r="AZ421" s="300"/>
      <c r="BA421" s="300"/>
      <c r="BB421" s="300"/>
      <c r="BC421" s="300"/>
      <c r="BD421" s="300"/>
      <c r="BE421" s="300"/>
      <c r="BF421" s="300"/>
      <c r="BG421" s="300"/>
      <c r="BH421" s="300"/>
      <c r="BI421" s="300"/>
      <c r="BJ421" s="300"/>
      <c r="BK421" s="300"/>
      <c r="BL421" s="300"/>
      <c r="BM421" s="300"/>
      <c r="BN421" s="300"/>
      <c r="BO421" s="300"/>
      <c r="BP421" s="300"/>
      <c r="BQ421" s="300"/>
      <c r="BR421" s="300"/>
      <c r="BS421" s="300"/>
      <c r="BT421" s="300"/>
      <c r="BU421" s="300"/>
      <c r="BV421" s="300"/>
      <c r="BW421" s="300"/>
    </row>
    <row r="422" spans="2:75">
      <c r="B422" s="283"/>
      <c r="C422" s="283"/>
      <c r="D422" s="283"/>
      <c r="E422" s="283"/>
      <c r="AJ422" s="283"/>
      <c r="AK422" s="283"/>
      <c r="AL422" s="291"/>
      <c r="AM422" s="300"/>
      <c r="AN422" s="300"/>
      <c r="AO422" s="300"/>
      <c r="AP422" s="300"/>
      <c r="AQ422" s="300"/>
      <c r="AR422" s="300"/>
      <c r="AS422" s="300"/>
      <c r="AT422" s="300"/>
      <c r="AU422" s="300"/>
      <c r="AV422" s="300"/>
      <c r="AW422" s="300"/>
      <c r="AX422" s="300"/>
      <c r="AY422" s="300"/>
      <c r="AZ422" s="300"/>
      <c r="BA422" s="300"/>
      <c r="BB422" s="300"/>
      <c r="BC422" s="300"/>
      <c r="BD422" s="300"/>
      <c r="BE422" s="300"/>
      <c r="BF422" s="300"/>
      <c r="BG422" s="300"/>
      <c r="BH422" s="300"/>
      <c r="BI422" s="300"/>
      <c r="BJ422" s="300"/>
      <c r="BK422" s="300"/>
      <c r="BL422" s="300"/>
      <c r="BM422" s="300"/>
      <c r="BN422" s="300"/>
      <c r="BO422" s="300"/>
      <c r="BP422" s="300"/>
      <c r="BQ422" s="300"/>
      <c r="BR422" s="300"/>
      <c r="BS422" s="300"/>
      <c r="BT422" s="300"/>
      <c r="BU422" s="300"/>
      <c r="BV422" s="300"/>
      <c r="BW422" s="300"/>
    </row>
    <row r="423" spans="2:75">
      <c r="B423" s="283"/>
      <c r="C423" s="283"/>
      <c r="D423" s="283"/>
      <c r="E423" s="283"/>
      <c r="AJ423" s="283"/>
      <c r="AK423" s="283"/>
      <c r="AL423" s="291"/>
      <c r="AM423" s="300"/>
      <c r="AN423" s="300"/>
      <c r="AO423" s="300"/>
      <c r="AP423" s="300"/>
      <c r="AQ423" s="300"/>
      <c r="AR423" s="300"/>
      <c r="AS423" s="300"/>
      <c r="AT423" s="300"/>
      <c r="AU423" s="300"/>
      <c r="AV423" s="300"/>
      <c r="AW423" s="300"/>
      <c r="AX423" s="300"/>
      <c r="AY423" s="300"/>
      <c r="AZ423" s="300"/>
      <c r="BA423" s="300"/>
      <c r="BB423" s="300"/>
      <c r="BC423" s="300"/>
      <c r="BD423" s="300"/>
      <c r="BE423" s="300"/>
      <c r="BF423" s="300"/>
      <c r="BG423" s="300"/>
      <c r="BH423" s="300"/>
      <c r="BI423" s="300"/>
      <c r="BJ423" s="300"/>
      <c r="BK423" s="300"/>
      <c r="BL423" s="300"/>
      <c r="BM423" s="300"/>
      <c r="BN423" s="300"/>
      <c r="BO423" s="300"/>
      <c r="BP423" s="300"/>
      <c r="BQ423" s="300"/>
      <c r="BR423" s="300"/>
      <c r="BS423" s="300"/>
      <c r="BT423" s="300"/>
      <c r="BU423" s="300"/>
      <c r="BV423" s="300"/>
      <c r="BW423" s="300"/>
    </row>
    <row r="424" spans="2:75">
      <c r="B424" s="283"/>
      <c r="C424" s="283"/>
      <c r="D424" s="283"/>
      <c r="E424" s="283"/>
      <c r="AJ424" s="283"/>
      <c r="AK424" s="283"/>
      <c r="AL424" s="291"/>
      <c r="AM424" s="300"/>
      <c r="AN424" s="300"/>
      <c r="AO424" s="300"/>
      <c r="AP424" s="300"/>
      <c r="AQ424" s="300"/>
      <c r="AR424" s="300"/>
      <c r="AS424" s="300"/>
      <c r="AT424" s="300"/>
      <c r="AU424" s="300"/>
      <c r="AV424" s="300"/>
      <c r="AW424" s="300"/>
      <c r="AX424" s="300"/>
      <c r="AY424" s="300"/>
      <c r="AZ424" s="300"/>
      <c r="BA424" s="300"/>
      <c r="BB424" s="300"/>
      <c r="BC424" s="300"/>
      <c r="BD424" s="300"/>
      <c r="BE424" s="300"/>
      <c r="BF424" s="300"/>
      <c r="BG424" s="300"/>
      <c r="BH424" s="300"/>
      <c r="BI424" s="300"/>
      <c r="BJ424" s="300"/>
      <c r="BK424" s="300"/>
      <c r="BL424" s="300"/>
      <c r="BM424" s="300"/>
      <c r="BN424" s="300"/>
      <c r="BO424" s="300"/>
      <c r="BP424" s="300"/>
      <c r="BQ424" s="300"/>
      <c r="BR424" s="300"/>
      <c r="BS424" s="300"/>
      <c r="BT424" s="300"/>
      <c r="BU424" s="300"/>
      <c r="BV424" s="300"/>
      <c r="BW424" s="300"/>
    </row>
    <row r="425" spans="2:75">
      <c r="B425" s="283"/>
      <c r="C425" s="283"/>
      <c r="D425" s="283"/>
      <c r="E425" s="283"/>
      <c r="AJ425" s="283"/>
      <c r="AK425" s="283"/>
      <c r="AL425" s="291"/>
      <c r="AM425" s="300"/>
      <c r="AN425" s="300"/>
      <c r="AO425" s="300"/>
      <c r="AP425" s="300"/>
      <c r="AQ425" s="300"/>
      <c r="AR425" s="300"/>
      <c r="AS425" s="300"/>
      <c r="AT425" s="300"/>
      <c r="AU425" s="300"/>
      <c r="AV425" s="300"/>
      <c r="AW425" s="300"/>
      <c r="AX425" s="300"/>
      <c r="AY425" s="300"/>
      <c r="AZ425" s="300"/>
      <c r="BA425" s="300"/>
      <c r="BB425" s="300"/>
      <c r="BC425" s="300"/>
      <c r="BD425" s="300"/>
      <c r="BE425" s="300"/>
      <c r="BF425" s="300"/>
      <c r="BG425" s="300"/>
      <c r="BH425" s="300"/>
      <c r="BI425" s="300"/>
      <c r="BJ425" s="300"/>
      <c r="BK425" s="300"/>
      <c r="BL425" s="300"/>
      <c r="BM425" s="300"/>
      <c r="BN425" s="300"/>
      <c r="BO425" s="300"/>
      <c r="BP425" s="300"/>
      <c r="BQ425" s="300"/>
      <c r="BR425" s="300"/>
      <c r="BS425" s="300"/>
      <c r="BT425" s="300"/>
      <c r="BU425" s="300"/>
      <c r="BV425" s="300"/>
      <c r="BW425" s="300"/>
    </row>
    <row r="426" spans="2:75">
      <c r="B426" s="283"/>
      <c r="C426" s="283"/>
      <c r="D426" s="283"/>
      <c r="E426" s="283"/>
      <c r="AJ426" s="283"/>
      <c r="AK426" s="283"/>
      <c r="AL426" s="291"/>
      <c r="AM426" s="300"/>
      <c r="AN426" s="300"/>
      <c r="AO426" s="300"/>
      <c r="AP426" s="300"/>
      <c r="AQ426" s="300"/>
      <c r="AR426" s="300"/>
      <c r="AS426" s="300"/>
      <c r="AT426" s="300"/>
      <c r="AU426" s="300"/>
      <c r="AV426" s="300"/>
      <c r="AW426" s="300"/>
      <c r="AX426" s="300"/>
      <c r="AY426" s="300"/>
      <c r="AZ426" s="300"/>
      <c r="BA426" s="300"/>
      <c r="BB426" s="300"/>
      <c r="BC426" s="300"/>
      <c r="BD426" s="300"/>
      <c r="BE426" s="300"/>
      <c r="BF426" s="300"/>
      <c r="BG426" s="300"/>
      <c r="BH426" s="300"/>
      <c r="BI426" s="300"/>
      <c r="BJ426" s="300"/>
      <c r="BK426" s="300"/>
      <c r="BL426" s="300"/>
      <c r="BM426" s="300"/>
      <c r="BN426" s="300"/>
      <c r="BO426" s="300"/>
      <c r="BP426" s="300"/>
      <c r="BQ426" s="300"/>
      <c r="BR426" s="300"/>
      <c r="BS426" s="300"/>
      <c r="BT426" s="300"/>
      <c r="BU426" s="300"/>
      <c r="BV426" s="300"/>
      <c r="BW426" s="300"/>
    </row>
    <row r="427" spans="2:75">
      <c r="B427" s="283"/>
      <c r="C427" s="283"/>
      <c r="D427" s="283"/>
      <c r="E427" s="283"/>
      <c r="AJ427" s="283"/>
      <c r="AK427" s="283"/>
      <c r="AL427" s="291"/>
      <c r="AM427" s="300"/>
      <c r="AN427" s="300"/>
      <c r="AO427" s="300"/>
      <c r="AP427" s="300"/>
      <c r="AQ427" s="300"/>
      <c r="AR427" s="300"/>
      <c r="AS427" s="300"/>
      <c r="AT427" s="300"/>
      <c r="AU427" s="300"/>
      <c r="AV427" s="300"/>
      <c r="AW427" s="300"/>
      <c r="AX427" s="300"/>
      <c r="AY427" s="300"/>
      <c r="AZ427" s="300"/>
      <c r="BA427" s="300"/>
      <c r="BB427" s="300"/>
      <c r="BC427" s="300"/>
      <c r="BD427" s="300"/>
      <c r="BE427" s="300"/>
      <c r="BF427" s="300"/>
      <c r="BG427" s="300"/>
      <c r="BH427" s="300"/>
      <c r="BI427" s="300"/>
      <c r="BJ427" s="300"/>
      <c r="BK427" s="300"/>
      <c r="BL427" s="300"/>
      <c r="BM427" s="300"/>
      <c r="BN427" s="300"/>
      <c r="BO427" s="300"/>
      <c r="BP427" s="300"/>
      <c r="BQ427" s="300"/>
      <c r="BR427" s="300"/>
      <c r="BS427" s="300"/>
      <c r="BT427" s="300"/>
      <c r="BU427" s="300"/>
      <c r="BV427" s="300"/>
      <c r="BW427" s="300"/>
    </row>
    <row r="428" spans="2:75">
      <c r="B428" s="283"/>
      <c r="C428" s="283"/>
      <c r="D428" s="283"/>
      <c r="E428" s="283"/>
      <c r="AJ428" s="283"/>
      <c r="AK428" s="283"/>
      <c r="AL428" s="291"/>
      <c r="AM428" s="300"/>
      <c r="AN428" s="300"/>
      <c r="AO428" s="300"/>
      <c r="AP428" s="300"/>
      <c r="AQ428" s="300"/>
      <c r="AR428" s="300"/>
      <c r="AS428" s="300"/>
      <c r="AT428" s="300"/>
      <c r="AU428" s="300"/>
      <c r="AV428" s="300"/>
      <c r="AW428" s="300"/>
      <c r="AX428" s="300"/>
      <c r="AY428" s="300"/>
      <c r="AZ428" s="300"/>
      <c r="BA428" s="300"/>
      <c r="BB428" s="300"/>
      <c r="BC428" s="300"/>
      <c r="BD428" s="300"/>
      <c r="BE428" s="300"/>
      <c r="BF428" s="300"/>
      <c r="BG428" s="300"/>
      <c r="BH428" s="300"/>
      <c r="BI428" s="300"/>
      <c r="BJ428" s="300"/>
      <c r="BK428" s="300"/>
      <c r="BL428" s="300"/>
      <c r="BM428" s="300"/>
      <c r="BN428" s="300"/>
      <c r="BO428" s="300"/>
      <c r="BP428" s="300"/>
      <c r="BQ428" s="300"/>
      <c r="BR428" s="300"/>
      <c r="BS428" s="300"/>
      <c r="BT428" s="300"/>
      <c r="BU428" s="300"/>
      <c r="BV428" s="300"/>
      <c r="BW428" s="300"/>
    </row>
    <row r="429" spans="2:75">
      <c r="B429" s="283"/>
      <c r="C429" s="283"/>
      <c r="D429" s="283"/>
      <c r="E429" s="283"/>
      <c r="AJ429" s="283"/>
      <c r="AK429" s="283"/>
      <c r="AL429" s="291"/>
      <c r="AM429" s="300"/>
      <c r="AN429" s="300"/>
      <c r="AO429" s="300"/>
      <c r="AP429" s="300"/>
      <c r="AQ429" s="300"/>
      <c r="AR429" s="300"/>
      <c r="AS429" s="300"/>
      <c r="AT429" s="300"/>
      <c r="AU429" s="300"/>
      <c r="AV429" s="300"/>
      <c r="AW429" s="300"/>
      <c r="AX429" s="300"/>
      <c r="AY429" s="300"/>
      <c r="AZ429" s="300"/>
      <c r="BA429" s="300"/>
      <c r="BB429" s="300"/>
      <c r="BC429" s="300"/>
      <c r="BD429" s="300"/>
      <c r="BE429" s="300"/>
      <c r="BF429" s="300"/>
      <c r="BG429" s="300"/>
      <c r="BH429" s="300"/>
      <c r="BI429" s="300"/>
      <c r="BJ429" s="300"/>
      <c r="BK429" s="300"/>
      <c r="BL429" s="300"/>
      <c r="BM429" s="300"/>
      <c r="BN429" s="300"/>
      <c r="BO429" s="300"/>
      <c r="BP429" s="300"/>
      <c r="BQ429" s="300"/>
      <c r="BR429" s="300"/>
      <c r="BS429" s="300"/>
      <c r="BT429" s="300"/>
      <c r="BU429" s="300"/>
      <c r="BV429" s="300"/>
      <c r="BW429" s="300"/>
    </row>
    <row r="430" spans="2:75">
      <c r="B430" s="283"/>
      <c r="C430" s="283"/>
      <c r="D430" s="283"/>
      <c r="E430" s="283"/>
      <c r="AJ430" s="283"/>
      <c r="AK430" s="283"/>
      <c r="AL430" s="291"/>
      <c r="AM430" s="300"/>
      <c r="AN430" s="300"/>
      <c r="AO430" s="300"/>
      <c r="AP430" s="300"/>
      <c r="AQ430" s="300"/>
      <c r="AR430" s="300"/>
      <c r="AS430" s="300"/>
      <c r="AT430" s="300"/>
      <c r="AU430" s="300"/>
      <c r="AV430" s="300"/>
      <c r="AW430" s="300"/>
      <c r="AX430" s="300"/>
      <c r="AY430" s="300"/>
      <c r="AZ430" s="300"/>
      <c r="BA430" s="300"/>
      <c r="BB430" s="300"/>
      <c r="BC430" s="300"/>
      <c r="BD430" s="300"/>
      <c r="BE430" s="300"/>
      <c r="BF430" s="300"/>
      <c r="BG430" s="300"/>
      <c r="BH430" s="300"/>
      <c r="BI430" s="300"/>
      <c r="BJ430" s="300"/>
      <c r="BK430" s="300"/>
      <c r="BL430" s="300"/>
      <c r="BM430" s="300"/>
      <c r="BN430" s="300"/>
      <c r="BO430" s="300"/>
      <c r="BP430" s="300"/>
      <c r="BQ430" s="300"/>
      <c r="BR430" s="300"/>
      <c r="BS430" s="300"/>
      <c r="BT430" s="300"/>
      <c r="BU430" s="300"/>
      <c r="BV430" s="300"/>
      <c r="BW430" s="300"/>
    </row>
    <row r="431" spans="2:75">
      <c r="B431" s="283"/>
      <c r="C431" s="283"/>
      <c r="D431" s="283"/>
      <c r="E431" s="283"/>
      <c r="AJ431" s="283"/>
      <c r="AK431" s="283"/>
      <c r="AL431" s="291"/>
      <c r="AM431" s="300"/>
      <c r="AN431" s="300"/>
      <c r="AO431" s="300"/>
      <c r="AP431" s="300"/>
      <c r="AQ431" s="300"/>
      <c r="AR431" s="300"/>
      <c r="AS431" s="300"/>
      <c r="AT431" s="300"/>
      <c r="AU431" s="300"/>
      <c r="AV431" s="300"/>
      <c r="AW431" s="300"/>
      <c r="AX431" s="300"/>
      <c r="AY431" s="300"/>
      <c r="AZ431" s="300"/>
      <c r="BA431" s="300"/>
      <c r="BB431" s="300"/>
      <c r="BC431" s="300"/>
      <c r="BD431" s="300"/>
      <c r="BE431" s="300"/>
      <c r="BF431" s="300"/>
      <c r="BG431" s="300"/>
      <c r="BH431" s="300"/>
      <c r="BI431" s="300"/>
      <c r="BJ431" s="300"/>
      <c r="BK431" s="300"/>
      <c r="BL431" s="300"/>
      <c r="BM431" s="300"/>
      <c r="BN431" s="300"/>
      <c r="BO431" s="300"/>
      <c r="BP431" s="300"/>
      <c r="BQ431" s="300"/>
      <c r="BR431" s="300"/>
      <c r="BS431" s="300"/>
      <c r="BT431" s="300"/>
      <c r="BU431" s="300"/>
      <c r="BV431" s="300"/>
      <c r="BW431" s="300"/>
    </row>
    <row r="432" spans="2:75">
      <c r="B432" s="283"/>
      <c r="C432" s="283"/>
      <c r="D432" s="283"/>
      <c r="E432" s="283"/>
      <c r="AJ432" s="283"/>
      <c r="AK432" s="283"/>
      <c r="AL432" s="291"/>
      <c r="AM432" s="300"/>
      <c r="AN432" s="300"/>
      <c r="AO432" s="300"/>
      <c r="AP432" s="300"/>
      <c r="AQ432" s="300"/>
      <c r="AR432" s="300"/>
      <c r="AS432" s="300"/>
      <c r="AT432" s="300"/>
      <c r="AU432" s="300"/>
      <c r="AV432" s="300"/>
      <c r="AW432" s="300"/>
      <c r="AX432" s="300"/>
      <c r="AY432" s="300"/>
      <c r="AZ432" s="300"/>
      <c r="BA432" s="300"/>
      <c r="BB432" s="300"/>
      <c r="BC432" s="300"/>
      <c r="BD432" s="300"/>
      <c r="BE432" s="300"/>
      <c r="BF432" s="300"/>
      <c r="BG432" s="300"/>
      <c r="BH432" s="300"/>
      <c r="BI432" s="300"/>
      <c r="BJ432" s="300"/>
      <c r="BK432" s="300"/>
      <c r="BL432" s="300"/>
      <c r="BM432" s="300"/>
      <c r="BN432" s="300"/>
      <c r="BO432" s="300"/>
      <c r="BP432" s="300"/>
      <c r="BQ432" s="300"/>
      <c r="BR432" s="300"/>
      <c r="BS432" s="300"/>
      <c r="BT432" s="300"/>
      <c r="BU432" s="300"/>
      <c r="BV432" s="300"/>
      <c r="BW432" s="300"/>
    </row>
    <row r="433" spans="2:75">
      <c r="B433" s="283"/>
      <c r="C433" s="283"/>
      <c r="D433" s="283"/>
      <c r="E433" s="283"/>
      <c r="AJ433" s="283"/>
      <c r="AK433" s="283"/>
      <c r="AL433" s="291"/>
      <c r="AM433" s="300"/>
      <c r="AN433" s="300"/>
      <c r="AO433" s="300"/>
      <c r="AP433" s="300"/>
      <c r="AQ433" s="300"/>
      <c r="AR433" s="300"/>
      <c r="AS433" s="300"/>
      <c r="AT433" s="300"/>
      <c r="AU433" s="300"/>
      <c r="AV433" s="300"/>
      <c r="AW433" s="300"/>
      <c r="AX433" s="300"/>
      <c r="AY433" s="300"/>
      <c r="AZ433" s="300"/>
      <c r="BA433" s="300"/>
      <c r="BB433" s="300"/>
      <c r="BC433" s="300"/>
      <c r="BD433" s="300"/>
      <c r="BE433" s="300"/>
      <c r="BF433" s="300"/>
      <c r="BG433" s="300"/>
      <c r="BH433" s="300"/>
      <c r="BI433" s="300"/>
      <c r="BJ433" s="300"/>
      <c r="BK433" s="300"/>
      <c r="BL433" s="300"/>
      <c r="BM433" s="300"/>
      <c r="BN433" s="300"/>
      <c r="BO433" s="300"/>
      <c r="BP433" s="300"/>
      <c r="BQ433" s="300"/>
      <c r="BR433" s="300"/>
      <c r="BS433" s="300"/>
      <c r="BT433" s="300"/>
      <c r="BU433" s="300"/>
      <c r="BV433" s="300"/>
      <c r="BW433" s="300"/>
    </row>
    <row r="434" spans="2:75">
      <c r="B434" s="283"/>
      <c r="C434" s="283"/>
      <c r="D434" s="283"/>
      <c r="E434" s="283"/>
      <c r="AJ434" s="283"/>
      <c r="AK434" s="283"/>
      <c r="AL434" s="291"/>
      <c r="AM434" s="300"/>
      <c r="AN434" s="300"/>
      <c r="AO434" s="300"/>
      <c r="AP434" s="300"/>
      <c r="AQ434" s="300"/>
      <c r="AR434" s="300"/>
      <c r="AS434" s="300"/>
      <c r="AT434" s="300"/>
      <c r="AU434" s="300"/>
      <c r="AV434" s="300"/>
      <c r="AW434" s="300"/>
      <c r="AX434" s="300"/>
      <c r="AY434" s="300"/>
      <c r="AZ434" s="300"/>
      <c r="BA434" s="300"/>
      <c r="BB434" s="300"/>
      <c r="BC434" s="300"/>
      <c r="BD434" s="300"/>
      <c r="BE434" s="300"/>
      <c r="BF434" s="300"/>
      <c r="BG434" s="300"/>
      <c r="BH434" s="300"/>
      <c r="BI434" s="300"/>
      <c r="BJ434" s="300"/>
      <c r="BK434" s="300"/>
      <c r="BL434" s="300"/>
      <c r="BM434" s="300"/>
      <c r="BN434" s="300"/>
      <c r="BO434" s="300"/>
      <c r="BP434" s="300"/>
      <c r="BQ434" s="300"/>
      <c r="BR434" s="300"/>
      <c r="BS434" s="300"/>
      <c r="BT434" s="300"/>
      <c r="BU434" s="300"/>
      <c r="BV434" s="300"/>
      <c r="BW434" s="300"/>
    </row>
    <row r="435" spans="2:75">
      <c r="B435" s="283"/>
      <c r="C435" s="283"/>
      <c r="D435" s="283"/>
      <c r="E435" s="283"/>
      <c r="AJ435" s="283"/>
      <c r="AK435" s="283"/>
      <c r="AL435" s="291"/>
      <c r="AM435" s="300"/>
      <c r="AN435" s="300"/>
      <c r="AO435" s="300"/>
      <c r="AP435" s="300"/>
      <c r="AQ435" s="300"/>
      <c r="AR435" s="300"/>
      <c r="AS435" s="300"/>
      <c r="AT435" s="300"/>
      <c r="AU435" s="300"/>
      <c r="AV435" s="300"/>
      <c r="AW435" s="300"/>
      <c r="AX435" s="300"/>
      <c r="AY435" s="300"/>
      <c r="AZ435" s="300"/>
      <c r="BA435" s="300"/>
      <c r="BB435" s="300"/>
      <c r="BC435" s="300"/>
      <c r="BD435" s="300"/>
      <c r="BE435" s="300"/>
      <c r="BF435" s="300"/>
      <c r="BG435" s="300"/>
      <c r="BH435" s="300"/>
      <c r="BI435" s="300"/>
      <c r="BJ435" s="300"/>
      <c r="BK435" s="300"/>
      <c r="BL435" s="300"/>
      <c r="BM435" s="300"/>
      <c r="BN435" s="300"/>
      <c r="BO435" s="300"/>
      <c r="BP435" s="300"/>
      <c r="BQ435" s="300"/>
      <c r="BR435" s="300"/>
      <c r="BS435" s="300"/>
      <c r="BT435" s="300"/>
      <c r="BU435" s="300"/>
      <c r="BV435" s="300"/>
      <c r="BW435" s="300"/>
    </row>
    <row r="436" spans="2:75">
      <c r="B436" s="283"/>
      <c r="C436" s="283"/>
      <c r="D436" s="283"/>
      <c r="E436" s="283"/>
      <c r="AJ436" s="283"/>
      <c r="AK436" s="283"/>
      <c r="AL436" s="291"/>
      <c r="AM436" s="300"/>
      <c r="AN436" s="300"/>
      <c r="AO436" s="300"/>
      <c r="AP436" s="300"/>
      <c r="AQ436" s="300"/>
      <c r="AR436" s="300"/>
      <c r="AS436" s="300"/>
      <c r="AT436" s="300"/>
      <c r="AU436" s="300"/>
      <c r="AV436" s="300"/>
      <c r="AW436" s="300"/>
      <c r="AX436" s="300"/>
      <c r="AY436" s="300"/>
      <c r="AZ436" s="300"/>
      <c r="BA436" s="300"/>
      <c r="BB436" s="300"/>
      <c r="BC436" s="300"/>
      <c r="BD436" s="300"/>
      <c r="BE436" s="300"/>
      <c r="BF436" s="300"/>
      <c r="BG436" s="300"/>
      <c r="BH436" s="300"/>
      <c r="BI436" s="300"/>
      <c r="BJ436" s="300"/>
      <c r="BK436" s="300"/>
      <c r="BL436" s="300"/>
      <c r="BM436" s="300"/>
      <c r="BN436" s="300"/>
      <c r="BO436" s="300"/>
      <c r="BP436" s="300"/>
      <c r="BQ436" s="300"/>
      <c r="BR436" s="300"/>
      <c r="BS436" s="300"/>
      <c r="BT436" s="300"/>
      <c r="BU436" s="300"/>
      <c r="BV436" s="300"/>
      <c r="BW436" s="300"/>
    </row>
    <row r="437" spans="2:75">
      <c r="B437" s="283"/>
      <c r="C437" s="283"/>
      <c r="D437" s="283"/>
      <c r="E437" s="283"/>
      <c r="AJ437" s="283"/>
      <c r="AK437" s="283"/>
      <c r="AL437" s="291"/>
      <c r="AM437" s="300"/>
      <c r="AN437" s="300"/>
      <c r="AO437" s="300"/>
      <c r="AP437" s="300"/>
      <c r="AQ437" s="300"/>
      <c r="AR437" s="300"/>
      <c r="AS437" s="300"/>
      <c r="AT437" s="300"/>
      <c r="AU437" s="300"/>
      <c r="AV437" s="300"/>
      <c r="AW437" s="300"/>
      <c r="AX437" s="300"/>
      <c r="AY437" s="300"/>
      <c r="AZ437" s="300"/>
      <c r="BA437" s="300"/>
      <c r="BB437" s="300"/>
      <c r="BC437" s="300"/>
      <c r="BD437" s="300"/>
      <c r="BE437" s="300"/>
      <c r="BF437" s="300"/>
      <c r="BG437" s="300"/>
      <c r="BH437" s="300"/>
      <c r="BI437" s="300"/>
      <c r="BJ437" s="300"/>
      <c r="BK437" s="300"/>
      <c r="BL437" s="300"/>
      <c r="BM437" s="300"/>
      <c r="BN437" s="300"/>
      <c r="BO437" s="300"/>
      <c r="BP437" s="300"/>
      <c r="BQ437" s="300"/>
      <c r="BR437" s="300"/>
      <c r="BS437" s="300"/>
      <c r="BT437" s="300"/>
      <c r="BU437" s="300"/>
      <c r="BV437" s="300"/>
      <c r="BW437" s="300"/>
    </row>
    <row r="438" spans="2:75">
      <c r="B438" s="283"/>
      <c r="C438" s="283"/>
      <c r="D438" s="283"/>
      <c r="E438" s="283"/>
      <c r="AJ438" s="283"/>
      <c r="AK438" s="283"/>
      <c r="AL438" s="291"/>
      <c r="AM438" s="300"/>
      <c r="AN438" s="300"/>
      <c r="AO438" s="300"/>
      <c r="AP438" s="300"/>
      <c r="AQ438" s="300"/>
      <c r="AR438" s="300"/>
      <c r="AS438" s="300"/>
      <c r="AT438" s="300"/>
      <c r="AU438" s="300"/>
      <c r="AV438" s="300"/>
      <c r="AW438" s="300"/>
      <c r="AX438" s="300"/>
      <c r="AY438" s="300"/>
      <c r="AZ438" s="300"/>
      <c r="BA438" s="300"/>
      <c r="BB438" s="300"/>
      <c r="BC438" s="300"/>
      <c r="BD438" s="300"/>
      <c r="BE438" s="300"/>
      <c r="BF438" s="300"/>
      <c r="BG438" s="300"/>
      <c r="BH438" s="300"/>
      <c r="BI438" s="300"/>
      <c r="BJ438" s="300"/>
      <c r="BK438" s="300"/>
      <c r="BL438" s="300"/>
      <c r="BM438" s="300"/>
      <c r="BN438" s="300"/>
      <c r="BO438" s="300"/>
      <c r="BP438" s="300"/>
      <c r="BQ438" s="300"/>
      <c r="BR438" s="300"/>
      <c r="BS438" s="300"/>
      <c r="BT438" s="300"/>
      <c r="BU438" s="300"/>
      <c r="BV438" s="300"/>
      <c r="BW438" s="300"/>
    </row>
    <row r="439" spans="2:75">
      <c r="B439" s="283"/>
      <c r="C439" s="283"/>
      <c r="D439" s="283"/>
      <c r="E439" s="283"/>
      <c r="AJ439" s="283"/>
      <c r="AK439" s="283"/>
      <c r="AL439" s="291"/>
      <c r="AM439" s="300"/>
      <c r="AN439" s="300"/>
      <c r="AO439" s="300"/>
      <c r="AP439" s="300"/>
      <c r="AQ439" s="300"/>
      <c r="AR439" s="300"/>
      <c r="AS439" s="300"/>
      <c r="AT439" s="300"/>
      <c r="AU439" s="300"/>
      <c r="AV439" s="300"/>
      <c r="AW439" s="300"/>
      <c r="AX439" s="300"/>
      <c r="AY439" s="300"/>
      <c r="AZ439" s="300"/>
      <c r="BA439" s="300"/>
      <c r="BB439" s="300"/>
      <c r="BC439" s="300"/>
      <c r="BD439" s="300"/>
      <c r="BE439" s="300"/>
      <c r="BF439" s="300"/>
      <c r="BG439" s="300"/>
      <c r="BH439" s="300"/>
      <c r="BI439" s="300"/>
      <c r="BJ439" s="300"/>
      <c r="BK439" s="300"/>
      <c r="BL439" s="300"/>
      <c r="BM439" s="300"/>
      <c r="BN439" s="300"/>
      <c r="BO439" s="300"/>
      <c r="BP439" s="300"/>
      <c r="BQ439" s="300"/>
      <c r="BR439" s="300"/>
      <c r="BS439" s="300"/>
      <c r="BT439" s="300"/>
      <c r="BU439" s="300"/>
      <c r="BV439" s="300"/>
      <c r="BW439" s="300"/>
    </row>
    <row r="440" spans="2:75">
      <c r="B440" s="283"/>
      <c r="C440" s="283"/>
      <c r="D440" s="283"/>
      <c r="E440" s="283"/>
      <c r="AJ440" s="283"/>
      <c r="AK440" s="283"/>
      <c r="AL440" s="291"/>
      <c r="AM440" s="300"/>
      <c r="AN440" s="300"/>
      <c r="AO440" s="300"/>
      <c r="AP440" s="300"/>
      <c r="AQ440" s="300"/>
      <c r="AR440" s="300"/>
      <c r="AS440" s="300"/>
      <c r="AT440" s="300"/>
      <c r="AU440" s="300"/>
      <c r="AV440" s="300"/>
      <c r="AW440" s="300"/>
      <c r="AX440" s="300"/>
      <c r="AY440" s="300"/>
      <c r="AZ440" s="300"/>
      <c r="BA440" s="300"/>
      <c r="BB440" s="300"/>
      <c r="BC440" s="300"/>
      <c r="BD440" s="300"/>
      <c r="BE440" s="300"/>
      <c r="BF440" s="300"/>
      <c r="BG440" s="300"/>
      <c r="BH440" s="300"/>
      <c r="BI440" s="300"/>
      <c r="BJ440" s="300"/>
      <c r="BK440" s="300"/>
      <c r="BL440" s="300"/>
      <c r="BM440" s="300"/>
      <c r="BN440" s="300"/>
      <c r="BO440" s="300"/>
      <c r="BP440" s="300"/>
      <c r="BQ440" s="300"/>
      <c r="BR440" s="300"/>
      <c r="BS440" s="300"/>
      <c r="BT440" s="300"/>
      <c r="BU440" s="300"/>
      <c r="BV440" s="300"/>
      <c r="BW440" s="300"/>
    </row>
    <row r="441" spans="2:75">
      <c r="B441" s="283"/>
      <c r="C441" s="283"/>
      <c r="D441" s="283"/>
      <c r="E441" s="283"/>
      <c r="AJ441" s="283"/>
      <c r="AK441" s="283"/>
      <c r="AL441" s="291"/>
      <c r="AM441" s="300"/>
      <c r="AN441" s="300"/>
      <c r="AO441" s="300"/>
      <c r="AP441" s="300"/>
      <c r="AQ441" s="300"/>
      <c r="AR441" s="300"/>
      <c r="AS441" s="300"/>
      <c r="AT441" s="300"/>
      <c r="AU441" s="300"/>
      <c r="AV441" s="300"/>
      <c r="AW441" s="300"/>
      <c r="AX441" s="300"/>
      <c r="AY441" s="300"/>
      <c r="AZ441" s="300"/>
      <c r="BA441" s="300"/>
      <c r="BB441" s="300"/>
      <c r="BC441" s="300"/>
      <c r="BD441" s="300"/>
      <c r="BE441" s="300"/>
      <c r="BF441" s="300"/>
      <c r="BG441" s="300"/>
      <c r="BH441" s="300"/>
      <c r="BI441" s="300"/>
      <c r="BJ441" s="300"/>
      <c r="BK441" s="300"/>
      <c r="BL441" s="300"/>
      <c r="BM441" s="300"/>
      <c r="BN441" s="300"/>
      <c r="BO441" s="300"/>
      <c r="BP441" s="300"/>
      <c r="BQ441" s="300"/>
      <c r="BR441" s="300"/>
      <c r="BS441" s="300"/>
      <c r="BT441" s="300"/>
      <c r="BU441" s="300"/>
      <c r="BV441" s="300"/>
      <c r="BW441" s="300"/>
    </row>
    <row r="442" spans="2:75">
      <c r="B442" s="283"/>
      <c r="C442" s="283"/>
      <c r="D442" s="283"/>
      <c r="E442" s="283"/>
      <c r="AJ442" s="283"/>
      <c r="AK442" s="283"/>
      <c r="AL442" s="291"/>
      <c r="AM442" s="300"/>
      <c r="AN442" s="300"/>
      <c r="AO442" s="300"/>
      <c r="AP442" s="300"/>
      <c r="AQ442" s="300"/>
      <c r="AR442" s="300"/>
      <c r="AS442" s="300"/>
      <c r="AT442" s="300"/>
      <c r="AU442" s="300"/>
      <c r="AV442" s="300"/>
      <c r="AW442" s="300"/>
      <c r="AX442" s="300"/>
      <c r="AY442" s="300"/>
      <c r="AZ442" s="300"/>
      <c r="BA442" s="300"/>
      <c r="BB442" s="300"/>
      <c r="BC442" s="300"/>
      <c r="BD442" s="300"/>
      <c r="BE442" s="300"/>
      <c r="BF442" s="300"/>
      <c r="BG442" s="300"/>
      <c r="BH442" s="300"/>
      <c r="BI442" s="300"/>
      <c r="BJ442" s="300"/>
      <c r="BK442" s="300"/>
      <c r="BL442" s="300"/>
      <c r="BM442" s="300"/>
      <c r="BN442" s="300"/>
      <c r="BO442" s="300"/>
      <c r="BP442" s="300"/>
      <c r="BQ442" s="300"/>
      <c r="BR442" s="300"/>
      <c r="BS442" s="300"/>
      <c r="BT442" s="300"/>
      <c r="BU442" s="300"/>
      <c r="BV442" s="300"/>
      <c r="BW442" s="300"/>
    </row>
    <row r="443" spans="2:75">
      <c r="B443" s="283"/>
      <c r="C443" s="283"/>
      <c r="D443" s="283"/>
      <c r="E443" s="283"/>
      <c r="AJ443" s="283"/>
      <c r="AK443" s="283"/>
      <c r="AL443" s="291"/>
      <c r="AM443" s="300"/>
      <c r="AN443" s="300"/>
      <c r="AO443" s="300"/>
      <c r="AP443" s="300"/>
      <c r="AQ443" s="300"/>
      <c r="AR443" s="300"/>
      <c r="AS443" s="300"/>
      <c r="AT443" s="300"/>
      <c r="AU443" s="300"/>
      <c r="AV443" s="300"/>
      <c r="AW443" s="300"/>
      <c r="AX443" s="300"/>
      <c r="AY443" s="300"/>
      <c r="AZ443" s="300"/>
      <c r="BA443" s="300"/>
      <c r="BB443" s="300"/>
      <c r="BC443" s="300"/>
      <c r="BD443" s="300"/>
      <c r="BE443" s="300"/>
      <c r="BF443" s="300"/>
      <c r="BG443" s="300"/>
      <c r="BH443" s="300"/>
      <c r="BI443" s="300"/>
      <c r="BJ443" s="300"/>
      <c r="BK443" s="300"/>
      <c r="BL443" s="300"/>
      <c r="BM443" s="300"/>
      <c r="BN443" s="300"/>
      <c r="BO443" s="300"/>
      <c r="BP443" s="300"/>
      <c r="BQ443" s="300"/>
      <c r="BR443" s="300"/>
      <c r="BS443" s="300"/>
      <c r="BT443" s="300"/>
      <c r="BU443" s="300"/>
      <c r="BV443" s="300"/>
      <c r="BW443" s="300"/>
    </row>
    <row r="444" spans="2:75">
      <c r="B444" s="283"/>
      <c r="C444" s="283"/>
      <c r="D444" s="283"/>
      <c r="E444" s="283"/>
      <c r="AJ444" s="283"/>
      <c r="AK444" s="283"/>
      <c r="AL444" s="291"/>
      <c r="AM444" s="300"/>
      <c r="AN444" s="300"/>
      <c r="AO444" s="300"/>
      <c r="AP444" s="300"/>
      <c r="AQ444" s="300"/>
      <c r="AR444" s="300"/>
      <c r="AS444" s="300"/>
      <c r="AT444" s="300"/>
      <c r="AU444" s="300"/>
      <c r="AV444" s="300"/>
      <c r="AW444" s="300"/>
      <c r="AX444" s="300"/>
      <c r="AY444" s="300"/>
      <c r="AZ444" s="300"/>
      <c r="BA444" s="300"/>
      <c r="BB444" s="300"/>
      <c r="BC444" s="300"/>
      <c r="BD444" s="300"/>
      <c r="BE444" s="300"/>
      <c r="BF444" s="300"/>
      <c r="BG444" s="300"/>
      <c r="BH444" s="300"/>
      <c r="BI444" s="300"/>
      <c r="BJ444" s="300"/>
      <c r="BK444" s="300"/>
      <c r="BL444" s="300"/>
      <c r="BM444" s="300"/>
      <c r="BN444" s="300"/>
      <c r="BO444" s="300"/>
      <c r="BP444" s="300"/>
      <c r="BQ444" s="300"/>
      <c r="BR444" s="300"/>
      <c r="BS444" s="300"/>
      <c r="BT444" s="300"/>
      <c r="BU444" s="300"/>
      <c r="BV444" s="300"/>
      <c r="BW444" s="300"/>
    </row>
    <row r="445" spans="2:75">
      <c r="B445" s="283"/>
      <c r="C445" s="283"/>
      <c r="D445" s="283"/>
      <c r="E445" s="283"/>
      <c r="AJ445" s="283"/>
      <c r="AK445" s="283"/>
      <c r="AL445" s="291"/>
      <c r="AM445" s="300"/>
      <c r="AN445" s="300"/>
      <c r="AO445" s="300"/>
      <c r="AP445" s="300"/>
      <c r="AQ445" s="300"/>
      <c r="AR445" s="300"/>
      <c r="AS445" s="300"/>
      <c r="AT445" s="300"/>
      <c r="AU445" s="300"/>
      <c r="AV445" s="300"/>
      <c r="AW445" s="300"/>
      <c r="AX445" s="300"/>
      <c r="AY445" s="300"/>
      <c r="AZ445" s="300"/>
      <c r="BA445" s="300"/>
      <c r="BB445" s="300"/>
      <c r="BC445" s="300"/>
      <c r="BD445" s="300"/>
      <c r="BE445" s="300"/>
      <c r="BF445" s="300"/>
      <c r="BG445" s="300"/>
      <c r="BH445" s="300"/>
      <c r="BI445" s="300"/>
      <c r="BJ445" s="300"/>
      <c r="BK445" s="300"/>
      <c r="BL445" s="300"/>
      <c r="BM445" s="300"/>
      <c r="BN445" s="300"/>
      <c r="BO445" s="300"/>
      <c r="BP445" s="300"/>
      <c r="BQ445" s="300"/>
      <c r="BR445" s="300"/>
      <c r="BS445" s="300"/>
      <c r="BT445" s="300"/>
      <c r="BU445" s="300"/>
      <c r="BV445" s="300"/>
      <c r="BW445" s="300"/>
    </row>
    <row r="446" spans="2:75">
      <c r="B446" s="283"/>
      <c r="C446" s="283"/>
      <c r="D446" s="283"/>
      <c r="E446" s="283"/>
      <c r="AJ446" s="283"/>
      <c r="AK446" s="283"/>
      <c r="AL446" s="291"/>
      <c r="AM446" s="300"/>
      <c r="AN446" s="300"/>
      <c r="AO446" s="300"/>
      <c r="AP446" s="300"/>
      <c r="AQ446" s="300"/>
      <c r="AR446" s="300"/>
      <c r="AS446" s="300"/>
      <c r="AT446" s="300"/>
      <c r="AU446" s="300"/>
      <c r="AV446" s="300"/>
      <c r="AW446" s="300"/>
      <c r="AX446" s="300"/>
      <c r="AY446" s="300"/>
      <c r="AZ446" s="300"/>
      <c r="BA446" s="300"/>
      <c r="BB446" s="300"/>
      <c r="BC446" s="300"/>
      <c r="BD446" s="300"/>
      <c r="BE446" s="300"/>
      <c r="BF446" s="300"/>
      <c r="BG446" s="300"/>
      <c r="BH446" s="300"/>
      <c r="BI446" s="300"/>
      <c r="BJ446" s="300"/>
      <c r="BK446" s="300"/>
      <c r="BL446" s="300"/>
      <c r="BM446" s="300"/>
      <c r="BN446" s="300"/>
      <c r="BO446" s="300"/>
      <c r="BP446" s="300"/>
      <c r="BQ446" s="300"/>
      <c r="BR446" s="300"/>
      <c r="BS446" s="300"/>
      <c r="BT446" s="300"/>
      <c r="BU446" s="300"/>
      <c r="BV446" s="300"/>
      <c r="BW446" s="300"/>
    </row>
    <row r="447" spans="2:75">
      <c r="B447" s="283"/>
      <c r="C447" s="283"/>
      <c r="D447" s="283"/>
      <c r="E447" s="283"/>
      <c r="AJ447" s="283"/>
      <c r="AK447" s="283"/>
      <c r="AL447" s="291"/>
      <c r="AM447" s="300"/>
      <c r="AN447" s="300"/>
      <c r="AO447" s="300"/>
      <c r="AP447" s="300"/>
      <c r="AQ447" s="300"/>
      <c r="AR447" s="300"/>
      <c r="AS447" s="300"/>
      <c r="AT447" s="300"/>
      <c r="AU447" s="300"/>
      <c r="AV447" s="300"/>
      <c r="AW447" s="300"/>
      <c r="AX447" s="300"/>
      <c r="AY447" s="300"/>
      <c r="AZ447" s="300"/>
      <c r="BA447" s="300"/>
      <c r="BB447" s="300"/>
      <c r="BC447" s="300"/>
      <c r="BD447" s="300"/>
      <c r="BE447" s="300"/>
      <c r="BF447" s="300"/>
      <c r="BG447" s="300"/>
      <c r="BH447" s="300"/>
      <c r="BI447" s="300"/>
      <c r="BJ447" s="300"/>
      <c r="BK447" s="300"/>
      <c r="BL447" s="300"/>
      <c r="BM447" s="300"/>
      <c r="BN447" s="300"/>
      <c r="BO447" s="300"/>
      <c r="BP447" s="300"/>
      <c r="BQ447" s="300"/>
      <c r="BR447" s="300"/>
      <c r="BS447" s="300"/>
      <c r="BT447" s="300"/>
      <c r="BU447" s="300"/>
      <c r="BV447" s="300"/>
      <c r="BW447" s="300"/>
    </row>
    <row r="448" spans="2:75">
      <c r="B448" s="283"/>
      <c r="C448" s="283"/>
      <c r="D448" s="283"/>
      <c r="E448" s="283"/>
      <c r="AJ448" s="283"/>
      <c r="AK448" s="283"/>
      <c r="AL448" s="291"/>
      <c r="AM448" s="300"/>
      <c r="AN448" s="300"/>
      <c r="AO448" s="300"/>
      <c r="AP448" s="300"/>
      <c r="AQ448" s="300"/>
      <c r="AR448" s="300"/>
      <c r="AS448" s="300"/>
      <c r="AT448" s="300"/>
      <c r="AU448" s="300"/>
      <c r="AV448" s="300"/>
      <c r="AW448" s="300"/>
      <c r="AX448" s="300"/>
      <c r="AY448" s="300"/>
      <c r="AZ448" s="300"/>
      <c r="BA448" s="300"/>
      <c r="BB448" s="300"/>
      <c r="BC448" s="300"/>
      <c r="BD448" s="300"/>
      <c r="BE448" s="300"/>
      <c r="BF448" s="300"/>
      <c r="BG448" s="300"/>
      <c r="BH448" s="300"/>
      <c r="BI448" s="300"/>
      <c r="BJ448" s="300"/>
      <c r="BK448" s="300"/>
      <c r="BL448" s="300"/>
      <c r="BM448" s="300"/>
      <c r="BN448" s="300"/>
      <c r="BO448" s="300"/>
      <c r="BP448" s="300"/>
      <c r="BQ448" s="300"/>
      <c r="BR448" s="300"/>
      <c r="BS448" s="300"/>
      <c r="BT448" s="300"/>
      <c r="BU448" s="300"/>
      <c r="BV448" s="300"/>
      <c r="BW448" s="300"/>
    </row>
    <row r="449" spans="2:75">
      <c r="B449" s="283"/>
      <c r="C449" s="283"/>
      <c r="D449" s="283"/>
      <c r="E449" s="283"/>
      <c r="AJ449" s="283"/>
      <c r="AK449" s="283"/>
      <c r="AL449" s="291"/>
      <c r="AM449" s="300"/>
      <c r="AN449" s="300"/>
      <c r="AO449" s="300"/>
      <c r="AP449" s="300"/>
      <c r="AQ449" s="300"/>
      <c r="AR449" s="300"/>
      <c r="AS449" s="300"/>
      <c r="AT449" s="300"/>
      <c r="AU449" s="300"/>
      <c r="AV449" s="300"/>
      <c r="AW449" s="300"/>
      <c r="AX449" s="300"/>
      <c r="AY449" s="300"/>
      <c r="AZ449" s="300"/>
      <c r="BA449" s="300"/>
      <c r="BB449" s="300"/>
      <c r="BC449" s="300"/>
      <c r="BD449" s="300"/>
      <c r="BE449" s="300"/>
      <c r="BF449" s="300"/>
      <c r="BG449" s="300"/>
      <c r="BH449" s="300"/>
      <c r="BI449" s="300"/>
      <c r="BJ449" s="300"/>
      <c r="BK449" s="300"/>
      <c r="BL449" s="300"/>
      <c r="BM449" s="300"/>
      <c r="BN449" s="300"/>
      <c r="BO449" s="300"/>
      <c r="BP449" s="300"/>
      <c r="BQ449" s="300"/>
      <c r="BR449" s="300"/>
      <c r="BS449" s="300"/>
      <c r="BT449" s="300"/>
      <c r="BU449" s="300"/>
      <c r="BV449" s="300"/>
      <c r="BW449" s="300"/>
    </row>
    <row r="450" spans="2:75">
      <c r="B450" s="283"/>
      <c r="C450" s="283"/>
      <c r="D450" s="283"/>
      <c r="E450" s="283"/>
      <c r="AJ450" s="283"/>
      <c r="AK450" s="283"/>
      <c r="AL450" s="291"/>
      <c r="AM450" s="300"/>
      <c r="AN450" s="300"/>
      <c r="AO450" s="300"/>
      <c r="AP450" s="300"/>
      <c r="AQ450" s="300"/>
      <c r="AR450" s="300"/>
      <c r="AS450" s="300"/>
      <c r="AT450" s="300"/>
      <c r="AU450" s="300"/>
      <c r="AV450" s="300"/>
      <c r="AW450" s="300"/>
      <c r="AX450" s="300"/>
      <c r="AY450" s="300"/>
      <c r="AZ450" s="300"/>
      <c r="BA450" s="300"/>
      <c r="BB450" s="300"/>
      <c r="BC450" s="300"/>
      <c r="BD450" s="300"/>
      <c r="BE450" s="300"/>
      <c r="BF450" s="300"/>
      <c r="BG450" s="300"/>
      <c r="BH450" s="300"/>
      <c r="BI450" s="300"/>
      <c r="BJ450" s="300"/>
      <c r="BK450" s="300"/>
      <c r="BL450" s="300"/>
      <c r="BM450" s="300"/>
      <c r="BN450" s="300"/>
      <c r="BO450" s="300"/>
      <c r="BP450" s="300"/>
      <c r="BQ450" s="300"/>
      <c r="BR450" s="300"/>
      <c r="BS450" s="300"/>
      <c r="BT450" s="300"/>
      <c r="BU450" s="300"/>
      <c r="BV450" s="300"/>
      <c r="BW450" s="300"/>
    </row>
    <row r="451" spans="2:75">
      <c r="B451" s="283"/>
      <c r="C451" s="283"/>
      <c r="D451" s="283"/>
      <c r="E451" s="283"/>
      <c r="AJ451" s="283"/>
      <c r="AK451" s="283"/>
      <c r="AL451" s="291"/>
      <c r="AM451" s="300"/>
      <c r="AN451" s="300"/>
      <c r="AO451" s="300"/>
      <c r="AP451" s="300"/>
      <c r="AQ451" s="300"/>
      <c r="AR451" s="300"/>
      <c r="AS451" s="300"/>
      <c r="AT451" s="300"/>
      <c r="AU451" s="300"/>
      <c r="AV451" s="300"/>
      <c r="AW451" s="300"/>
      <c r="AX451" s="300"/>
      <c r="AY451" s="300"/>
      <c r="AZ451" s="300"/>
      <c r="BA451" s="300"/>
      <c r="BB451" s="300"/>
      <c r="BC451" s="300"/>
      <c r="BD451" s="300"/>
      <c r="BE451" s="300"/>
      <c r="BF451" s="300"/>
      <c r="BG451" s="300"/>
      <c r="BH451" s="300"/>
      <c r="BI451" s="300"/>
      <c r="BJ451" s="300"/>
      <c r="BK451" s="300"/>
      <c r="BL451" s="300"/>
      <c r="BM451" s="300"/>
      <c r="BN451" s="300"/>
      <c r="BO451" s="300"/>
      <c r="BP451" s="300"/>
      <c r="BQ451" s="300"/>
      <c r="BR451" s="300"/>
      <c r="BS451" s="300"/>
      <c r="BT451" s="300"/>
      <c r="BU451" s="300"/>
      <c r="BV451" s="300"/>
      <c r="BW451" s="300"/>
    </row>
    <row r="452" spans="2:75">
      <c r="B452" s="283"/>
      <c r="C452" s="283"/>
      <c r="D452" s="283"/>
      <c r="E452" s="283"/>
      <c r="AJ452" s="283"/>
      <c r="AK452" s="283"/>
      <c r="AL452" s="291"/>
      <c r="AM452" s="300"/>
      <c r="AN452" s="300"/>
      <c r="AO452" s="300"/>
      <c r="AP452" s="300"/>
      <c r="AQ452" s="300"/>
      <c r="AR452" s="300"/>
      <c r="AS452" s="300"/>
      <c r="AT452" s="300"/>
      <c r="AU452" s="300"/>
      <c r="AV452" s="300"/>
      <c r="AW452" s="300"/>
      <c r="AX452" s="300"/>
      <c r="AY452" s="300"/>
      <c r="AZ452" s="300"/>
      <c r="BA452" s="300"/>
      <c r="BB452" s="300"/>
      <c r="BC452" s="300"/>
      <c r="BD452" s="300"/>
      <c r="BE452" s="300"/>
      <c r="BF452" s="300"/>
      <c r="BG452" s="300"/>
      <c r="BH452" s="300"/>
      <c r="BI452" s="300"/>
      <c r="BJ452" s="300"/>
      <c r="BK452" s="300"/>
      <c r="BL452" s="300"/>
      <c r="BM452" s="300"/>
      <c r="BN452" s="300"/>
      <c r="BO452" s="300"/>
      <c r="BP452" s="300"/>
      <c r="BQ452" s="300"/>
      <c r="BR452" s="300"/>
      <c r="BS452" s="300"/>
      <c r="BT452" s="300"/>
      <c r="BU452" s="300"/>
      <c r="BV452" s="300"/>
      <c r="BW452" s="300"/>
    </row>
    <row r="453" spans="2:75">
      <c r="B453" s="283"/>
      <c r="C453" s="283"/>
      <c r="D453" s="283"/>
      <c r="E453" s="283"/>
      <c r="AJ453" s="283"/>
      <c r="AK453" s="283"/>
      <c r="AL453" s="291"/>
      <c r="AM453" s="300"/>
      <c r="AN453" s="300"/>
      <c r="AO453" s="300"/>
      <c r="AP453" s="300"/>
      <c r="AQ453" s="300"/>
      <c r="AR453" s="300"/>
      <c r="AS453" s="300"/>
      <c r="AT453" s="300"/>
      <c r="AU453" s="300"/>
      <c r="AV453" s="300"/>
      <c r="AW453" s="300"/>
      <c r="AX453" s="300"/>
      <c r="AY453" s="300"/>
      <c r="AZ453" s="300"/>
      <c r="BA453" s="300"/>
      <c r="BB453" s="300"/>
      <c r="BC453" s="300"/>
      <c r="BD453" s="300"/>
      <c r="BE453" s="300"/>
      <c r="BF453" s="300"/>
      <c r="BG453" s="300"/>
      <c r="BH453" s="300"/>
      <c r="BI453" s="300"/>
      <c r="BJ453" s="300"/>
      <c r="BK453" s="300"/>
      <c r="BL453" s="300"/>
      <c r="BM453" s="300"/>
      <c r="BN453" s="300"/>
      <c r="BO453" s="300"/>
      <c r="BP453" s="300"/>
      <c r="BQ453" s="300"/>
      <c r="BR453" s="300"/>
      <c r="BS453" s="300"/>
      <c r="BT453" s="300"/>
      <c r="BU453" s="300"/>
      <c r="BV453" s="300"/>
      <c r="BW453" s="300"/>
    </row>
    <row r="454" spans="2:75">
      <c r="B454" s="283"/>
      <c r="C454" s="283"/>
      <c r="D454" s="283"/>
      <c r="E454" s="283"/>
      <c r="AJ454" s="283"/>
      <c r="AK454" s="283"/>
      <c r="AL454" s="291"/>
      <c r="AM454" s="300"/>
      <c r="AN454" s="300"/>
      <c r="AO454" s="300"/>
      <c r="AP454" s="300"/>
      <c r="AQ454" s="300"/>
      <c r="AR454" s="300"/>
      <c r="AS454" s="300"/>
      <c r="AT454" s="300"/>
      <c r="AU454" s="300"/>
      <c r="AV454" s="300"/>
      <c r="AW454" s="300"/>
      <c r="AX454" s="300"/>
      <c r="AY454" s="300"/>
      <c r="AZ454" s="300"/>
      <c r="BA454" s="300"/>
      <c r="BB454" s="300"/>
      <c r="BC454" s="300"/>
      <c r="BD454" s="300"/>
      <c r="BE454" s="300"/>
      <c r="BF454" s="300"/>
      <c r="BG454" s="300"/>
      <c r="BH454" s="300"/>
      <c r="BI454" s="300"/>
      <c r="BJ454" s="300"/>
      <c r="BK454" s="300"/>
      <c r="BL454" s="300"/>
      <c r="BM454" s="300"/>
      <c r="BN454" s="300"/>
      <c r="BO454" s="300"/>
      <c r="BP454" s="300"/>
      <c r="BQ454" s="300"/>
      <c r="BR454" s="300"/>
      <c r="BS454" s="300"/>
      <c r="BT454" s="300"/>
      <c r="BU454" s="300"/>
      <c r="BV454" s="300"/>
      <c r="BW454" s="300"/>
    </row>
    <row r="455" spans="2:75">
      <c r="B455" s="283"/>
      <c r="C455" s="283"/>
      <c r="D455" s="283"/>
      <c r="E455" s="283"/>
      <c r="AJ455" s="283"/>
      <c r="AK455" s="283"/>
      <c r="AL455" s="291"/>
      <c r="AM455" s="300"/>
      <c r="AN455" s="300"/>
      <c r="AO455" s="300"/>
      <c r="AP455" s="300"/>
      <c r="AQ455" s="300"/>
      <c r="AR455" s="300"/>
      <c r="AS455" s="300"/>
      <c r="AT455" s="300"/>
      <c r="AU455" s="300"/>
      <c r="AV455" s="300"/>
      <c r="AW455" s="300"/>
      <c r="AX455" s="300"/>
      <c r="AY455" s="300"/>
      <c r="AZ455" s="300"/>
      <c r="BA455" s="300"/>
      <c r="BB455" s="300"/>
      <c r="BC455" s="300"/>
      <c r="BD455" s="300"/>
      <c r="BE455" s="300"/>
      <c r="BF455" s="300"/>
      <c r="BG455" s="300"/>
      <c r="BH455" s="300"/>
      <c r="BI455" s="300"/>
      <c r="BJ455" s="300"/>
      <c r="BK455" s="300"/>
      <c r="BL455" s="300"/>
      <c r="BM455" s="300"/>
      <c r="BN455" s="300"/>
      <c r="BO455" s="300"/>
      <c r="BP455" s="300"/>
      <c r="BQ455" s="300"/>
      <c r="BR455" s="300"/>
      <c r="BS455" s="300"/>
      <c r="BT455" s="300"/>
      <c r="BU455" s="300"/>
      <c r="BV455" s="300"/>
      <c r="BW455" s="300"/>
    </row>
    <row r="456" spans="2:75">
      <c r="B456" s="283"/>
      <c r="C456" s="283"/>
      <c r="D456" s="283"/>
      <c r="E456" s="283"/>
      <c r="AJ456" s="283"/>
      <c r="AK456" s="283"/>
      <c r="AL456" s="291"/>
      <c r="AM456" s="300"/>
      <c r="AN456" s="300"/>
      <c r="AO456" s="300"/>
      <c r="AP456" s="300"/>
      <c r="AQ456" s="300"/>
      <c r="AR456" s="300"/>
      <c r="AS456" s="300"/>
      <c r="AT456" s="300"/>
      <c r="AU456" s="300"/>
      <c r="AV456" s="300"/>
      <c r="AW456" s="300"/>
      <c r="AX456" s="300"/>
      <c r="AY456" s="300"/>
      <c r="AZ456" s="300"/>
      <c r="BA456" s="300"/>
      <c r="BB456" s="300"/>
      <c r="BC456" s="300"/>
      <c r="BD456" s="300"/>
      <c r="BE456" s="300"/>
      <c r="BF456" s="300"/>
      <c r="BG456" s="300"/>
      <c r="BH456" s="300"/>
      <c r="BI456" s="300"/>
      <c r="BJ456" s="300"/>
      <c r="BK456" s="300"/>
      <c r="BL456" s="300"/>
      <c r="BM456" s="300"/>
      <c r="BN456" s="300"/>
      <c r="BO456" s="300"/>
      <c r="BP456" s="300"/>
      <c r="BQ456" s="300"/>
      <c r="BR456" s="300"/>
      <c r="BS456" s="300"/>
      <c r="BT456" s="300"/>
      <c r="BU456" s="300"/>
      <c r="BV456" s="300"/>
      <c r="BW456" s="300"/>
    </row>
    <row r="457" spans="2:75">
      <c r="B457" s="283"/>
      <c r="C457" s="283"/>
      <c r="D457" s="283"/>
      <c r="E457" s="283"/>
      <c r="AJ457" s="283"/>
      <c r="AK457" s="283"/>
      <c r="AL457" s="291"/>
      <c r="AM457" s="300"/>
      <c r="AN457" s="300"/>
      <c r="AO457" s="300"/>
      <c r="AP457" s="300"/>
      <c r="AQ457" s="300"/>
      <c r="AR457" s="300"/>
      <c r="AS457" s="300"/>
      <c r="AT457" s="300"/>
      <c r="AU457" s="300"/>
      <c r="AV457" s="300"/>
      <c r="AW457" s="300"/>
      <c r="AX457" s="300"/>
      <c r="AY457" s="300"/>
      <c r="AZ457" s="300"/>
      <c r="BA457" s="300"/>
      <c r="BB457" s="300"/>
      <c r="BC457" s="300"/>
      <c r="BD457" s="300"/>
      <c r="BE457" s="300"/>
      <c r="BF457" s="300"/>
      <c r="BG457" s="300"/>
      <c r="BH457" s="300"/>
      <c r="BI457" s="300"/>
      <c r="BJ457" s="300"/>
      <c r="BK457" s="300"/>
      <c r="BL457" s="300"/>
      <c r="BM457" s="300"/>
      <c r="BN457" s="300"/>
      <c r="BO457" s="300"/>
      <c r="BP457" s="300"/>
      <c r="BQ457" s="300"/>
      <c r="BR457" s="300"/>
      <c r="BS457" s="300"/>
      <c r="BT457" s="300"/>
      <c r="BU457" s="300"/>
      <c r="BV457" s="300"/>
      <c r="BW457" s="300"/>
    </row>
    <row r="458" spans="2:75">
      <c r="B458" s="283"/>
      <c r="C458" s="283"/>
      <c r="D458" s="283"/>
      <c r="E458" s="283"/>
      <c r="AJ458" s="283"/>
      <c r="AK458" s="283"/>
      <c r="AL458" s="291"/>
      <c r="AM458" s="300"/>
      <c r="AN458" s="300"/>
      <c r="AO458" s="300"/>
      <c r="AP458" s="300"/>
      <c r="AQ458" s="300"/>
      <c r="AR458" s="300"/>
      <c r="AS458" s="300"/>
      <c r="AT458" s="300"/>
      <c r="AU458" s="300"/>
      <c r="AV458" s="300"/>
      <c r="AW458" s="300"/>
      <c r="AX458" s="300"/>
      <c r="AY458" s="300"/>
      <c r="AZ458" s="300"/>
      <c r="BA458" s="300"/>
      <c r="BB458" s="300"/>
      <c r="BC458" s="300"/>
      <c r="BD458" s="300"/>
      <c r="BE458" s="300"/>
      <c r="BF458" s="300"/>
      <c r="BG458" s="300"/>
      <c r="BH458" s="300"/>
      <c r="BI458" s="300"/>
      <c r="BJ458" s="300"/>
      <c r="BK458" s="300"/>
      <c r="BL458" s="300"/>
      <c r="BM458" s="300"/>
      <c r="BN458" s="300"/>
      <c r="BO458" s="300"/>
      <c r="BP458" s="300"/>
      <c r="BQ458" s="300"/>
      <c r="BR458" s="300"/>
      <c r="BS458" s="300"/>
      <c r="BT458" s="300"/>
      <c r="BU458" s="300"/>
      <c r="BV458" s="300"/>
      <c r="BW458" s="300"/>
    </row>
    <row r="459" spans="2:75">
      <c r="B459" s="283"/>
      <c r="C459" s="283"/>
      <c r="D459" s="283"/>
      <c r="E459" s="283"/>
      <c r="AJ459" s="283"/>
      <c r="AK459" s="283"/>
      <c r="AL459" s="291"/>
      <c r="AM459" s="300"/>
      <c r="AN459" s="300"/>
      <c r="AO459" s="300"/>
      <c r="AP459" s="300"/>
      <c r="AQ459" s="300"/>
      <c r="AR459" s="300"/>
      <c r="AS459" s="300"/>
      <c r="AT459" s="300"/>
      <c r="AU459" s="300"/>
      <c r="AV459" s="300"/>
      <c r="AW459" s="300"/>
      <c r="AX459" s="300"/>
      <c r="AY459" s="300"/>
      <c r="AZ459" s="300"/>
      <c r="BA459" s="300"/>
      <c r="BB459" s="300"/>
      <c r="BC459" s="300"/>
      <c r="BD459" s="300"/>
      <c r="BE459" s="300"/>
      <c r="BF459" s="300"/>
      <c r="BG459" s="300"/>
      <c r="BH459" s="300"/>
      <c r="BI459" s="300"/>
      <c r="BJ459" s="300"/>
      <c r="BK459" s="300"/>
      <c r="BL459" s="300"/>
      <c r="BM459" s="300"/>
      <c r="BN459" s="300"/>
      <c r="BO459" s="300"/>
      <c r="BP459" s="300"/>
      <c r="BQ459" s="300"/>
      <c r="BR459" s="300"/>
      <c r="BS459" s="300"/>
      <c r="BT459" s="300"/>
      <c r="BU459" s="300"/>
      <c r="BV459" s="300"/>
      <c r="BW459" s="300"/>
    </row>
    <row r="460" spans="2:75">
      <c r="B460" s="283"/>
      <c r="C460" s="283"/>
      <c r="D460" s="283"/>
      <c r="E460" s="283"/>
      <c r="AJ460" s="283"/>
      <c r="AK460" s="283"/>
      <c r="AL460" s="291"/>
      <c r="AM460" s="300"/>
      <c r="AN460" s="300"/>
      <c r="AO460" s="300"/>
      <c r="AP460" s="300"/>
      <c r="AQ460" s="300"/>
      <c r="AR460" s="300"/>
      <c r="AS460" s="300"/>
      <c r="AT460" s="300"/>
      <c r="AU460" s="300"/>
      <c r="AV460" s="300"/>
      <c r="AW460" s="300"/>
      <c r="AX460" s="300"/>
      <c r="AY460" s="300"/>
      <c r="AZ460" s="300"/>
      <c r="BA460" s="300"/>
      <c r="BB460" s="300"/>
      <c r="BC460" s="300"/>
      <c r="BD460" s="300"/>
      <c r="BE460" s="300"/>
      <c r="BF460" s="300"/>
      <c r="BG460" s="300"/>
      <c r="BH460" s="300"/>
      <c r="BI460" s="300"/>
      <c r="BJ460" s="300"/>
      <c r="BK460" s="300"/>
      <c r="BL460" s="300"/>
      <c r="BM460" s="300"/>
      <c r="BN460" s="300"/>
      <c r="BO460" s="300"/>
      <c r="BP460" s="300"/>
      <c r="BQ460" s="300"/>
      <c r="BR460" s="300"/>
      <c r="BS460" s="300"/>
      <c r="BT460" s="300"/>
      <c r="BU460" s="300"/>
      <c r="BV460" s="300"/>
      <c r="BW460" s="300"/>
    </row>
    <row r="461" spans="2:75">
      <c r="B461" s="283"/>
      <c r="C461" s="283"/>
      <c r="D461" s="283"/>
      <c r="E461" s="283"/>
      <c r="AJ461" s="283"/>
      <c r="AK461" s="283"/>
      <c r="AL461" s="291"/>
      <c r="AM461" s="300"/>
      <c r="AN461" s="300"/>
      <c r="AO461" s="300"/>
      <c r="AP461" s="300"/>
      <c r="AQ461" s="300"/>
      <c r="AR461" s="300"/>
      <c r="AS461" s="300"/>
      <c r="AT461" s="300"/>
      <c r="AU461" s="300"/>
      <c r="AV461" s="300"/>
      <c r="AW461" s="300"/>
      <c r="AX461" s="300"/>
      <c r="AY461" s="300"/>
      <c r="AZ461" s="300"/>
      <c r="BA461" s="300"/>
      <c r="BB461" s="300"/>
      <c r="BC461" s="300"/>
      <c r="BD461" s="300"/>
      <c r="BE461" s="300"/>
      <c r="BF461" s="300"/>
      <c r="BG461" s="300"/>
      <c r="BH461" s="300"/>
      <c r="BI461" s="300"/>
      <c r="BJ461" s="300"/>
      <c r="BK461" s="300"/>
      <c r="BL461" s="300"/>
      <c r="BM461" s="300"/>
      <c r="BN461" s="300"/>
      <c r="BO461" s="300"/>
      <c r="BP461" s="300"/>
      <c r="BQ461" s="300"/>
      <c r="BR461" s="300"/>
      <c r="BS461" s="300"/>
      <c r="BT461" s="300"/>
      <c r="BU461" s="300"/>
      <c r="BV461" s="300"/>
      <c r="BW461" s="300"/>
    </row>
    <row r="462" spans="2:75">
      <c r="B462" s="283"/>
      <c r="C462" s="283"/>
      <c r="D462" s="283"/>
      <c r="E462" s="283"/>
      <c r="AJ462" s="283"/>
      <c r="AK462" s="283"/>
      <c r="AL462" s="291"/>
      <c r="AM462" s="300"/>
      <c r="AN462" s="300"/>
      <c r="AO462" s="300"/>
      <c r="AP462" s="300"/>
      <c r="AQ462" s="300"/>
      <c r="AR462" s="300"/>
      <c r="AS462" s="300"/>
      <c r="AT462" s="300"/>
      <c r="AU462" s="300"/>
      <c r="AV462" s="300"/>
      <c r="AW462" s="300"/>
      <c r="AX462" s="300"/>
      <c r="AY462" s="300"/>
      <c r="AZ462" s="300"/>
      <c r="BA462" s="300"/>
      <c r="BB462" s="300"/>
      <c r="BC462" s="300"/>
      <c r="BD462" s="300"/>
      <c r="BE462" s="300"/>
      <c r="BF462" s="300"/>
      <c r="BG462" s="300"/>
      <c r="BH462" s="300"/>
      <c r="BI462" s="300"/>
      <c r="BJ462" s="300"/>
      <c r="BK462" s="300"/>
      <c r="BL462" s="300"/>
      <c r="BM462" s="300"/>
      <c r="BN462" s="300"/>
      <c r="BO462" s="300"/>
      <c r="BP462" s="300"/>
      <c r="BQ462" s="300"/>
      <c r="BR462" s="300"/>
      <c r="BS462" s="300"/>
      <c r="BT462" s="300"/>
      <c r="BU462" s="300"/>
      <c r="BV462" s="300"/>
      <c r="BW462" s="300"/>
    </row>
    <row r="463" spans="2:75">
      <c r="B463" s="283"/>
      <c r="C463" s="283"/>
      <c r="D463" s="283"/>
      <c r="E463" s="283"/>
      <c r="AJ463" s="283"/>
      <c r="AK463" s="283"/>
      <c r="AL463" s="291"/>
      <c r="AM463" s="300"/>
      <c r="AN463" s="300"/>
      <c r="AO463" s="300"/>
      <c r="AP463" s="300"/>
      <c r="AQ463" s="300"/>
      <c r="AR463" s="300"/>
      <c r="AS463" s="300"/>
      <c r="AT463" s="300"/>
      <c r="AU463" s="300"/>
      <c r="AV463" s="300"/>
      <c r="AW463" s="300"/>
      <c r="AX463" s="300"/>
      <c r="AY463" s="300"/>
      <c r="AZ463" s="300"/>
      <c r="BA463" s="300"/>
      <c r="BB463" s="300"/>
      <c r="BC463" s="300"/>
      <c r="BD463" s="300"/>
      <c r="BE463" s="300"/>
      <c r="BF463" s="300"/>
      <c r="BG463" s="300"/>
      <c r="BH463" s="300"/>
      <c r="BI463" s="300"/>
      <c r="BJ463" s="300"/>
      <c r="BK463" s="300"/>
      <c r="BL463" s="300"/>
      <c r="BM463" s="300"/>
      <c r="BN463" s="300"/>
      <c r="BO463" s="300"/>
      <c r="BP463" s="300"/>
      <c r="BQ463" s="300"/>
      <c r="BR463" s="300"/>
      <c r="BS463" s="300"/>
      <c r="BT463" s="300"/>
      <c r="BU463" s="300"/>
      <c r="BV463" s="300"/>
      <c r="BW463" s="300"/>
    </row>
    <row r="464" spans="2:75">
      <c r="B464" s="283"/>
      <c r="C464" s="283"/>
      <c r="D464" s="283"/>
      <c r="E464" s="283"/>
      <c r="AJ464" s="283"/>
      <c r="AK464" s="283"/>
      <c r="AL464" s="291"/>
      <c r="AM464" s="300"/>
      <c r="AN464" s="300"/>
      <c r="AO464" s="300"/>
      <c r="AP464" s="300"/>
      <c r="AQ464" s="300"/>
      <c r="AR464" s="300"/>
      <c r="AS464" s="300"/>
      <c r="AT464" s="300"/>
      <c r="AU464" s="300"/>
      <c r="AV464" s="300"/>
      <c r="AW464" s="300"/>
      <c r="AX464" s="300"/>
      <c r="AY464" s="300"/>
      <c r="AZ464" s="300"/>
      <c r="BA464" s="300"/>
      <c r="BB464" s="300"/>
      <c r="BC464" s="300"/>
      <c r="BD464" s="300"/>
      <c r="BE464" s="300"/>
      <c r="BF464" s="300"/>
      <c r="BG464" s="300"/>
      <c r="BH464" s="300"/>
      <c r="BI464" s="300"/>
      <c r="BJ464" s="300"/>
      <c r="BK464" s="300"/>
      <c r="BL464" s="300"/>
      <c r="BM464" s="300"/>
      <c r="BN464" s="300"/>
      <c r="BO464" s="300"/>
      <c r="BP464" s="300"/>
      <c r="BQ464" s="300"/>
      <c r="BR464" s="300"/>
      <c r="BS464" s="300"/>
      <c r="BT464" s="300"/>
      <c r="BU464" s="300"/>
      <c r="BV464" s="300"/>
      <c r="BW464" s="300"/>
    </row>
    <row r="465" spans="2:75">
      <c r="B465" s="283"/>
      <c r="C465" s="283"/>
      <c r="D465" s="283"/>
      <c r="E465" s="283"/>
      <c r="AJ465" s="283"/>
      <c r="AK465" s="283"/>
      <c r="AL465" s="291"/>
      <c r="AM465" s="300"/>
      <c r="AN465" s="300"/>
      <c r="AO465" s="300"/>
      <c r="AP465" s="300"/>
      <c r="AQ465" s="300"/>
      <c r="AR465" s="300"/>
      <c r="AS465" s="300"/>
      <c r="AT465" s="300"/>
      <c r="AU465" s="300"/>
      <c r="AV465" s="300"/>
      <c r="AW465" s="300"/>
      <c r="AX465" s="300"/>
      <c r="AY465" s="300"/>
      <c r="AZ465" s="300"/>
      <c r="BA465" s="300"/>
      <c r="BB465" s="300"/>
      <c r="BC465" s="300"/>
      <c r="BD465" s="300"/>
      <c r="BE465" s="300"/>
      <c r="BF465" s="300"/>
      <c r="BG465" s="300"/>
      <c r="BH465" s="300"/>
      <c r="BI465" s="300"/>
      <c r="BJ465" s="300"/>
      <c r="BK465" s="300"/>
      <c r="BL465" s="300"/>
      <c r="BM465" s="300"/>
      <c r="BN465" s="300"/>
      <c r="BO465" s="300"/>
      <c r="BP465" s="300"/>
      <c r="BQ465" s="300"/>
      <c r="BR465" s="300"/>
      <c r="BS465" s="300"/>
      <c r="BT465" s="300"/>
      <c r="BU465" s="300"/>
      <c r="BV465" s="300"/>
      <c r="BW465" s="300"/>
    </row>
    <row r="466" spans="2:75">
      <c r="B466" s="283"/>
      <c r="C466" s="283"/>
      <c r="D466" s="283"/>
      <c r="E466" s="283"/>
      <c r="AJ466" s="283"/>
      <c r="AK466" s="283"/>
      <c r="AL466" s="291"/>
      <c r="AM466" s="300"/>
      <c r="AN466" s="300"/>
      <c r="AO466" s="300"/>
      <c r="AP466" s="300"/>
      <c r="AQ466" s="300"/>
      <c r="AR466" s="300"/>
      <c r="AS466" s="300"/>
      <c r="AT466" s="300"/>
      <c r="AU466" s="300"/>
      <c r="AV466" s="300"/>
      <c r="AW466" s="300"/>
      <c r="AX466" s="300"/>
      <c r="AY466" s="300"/>
      <c r="AZ466" s="300"/>
      <c r="BA466" s="300"/>
      <c r="BB466" s="300"/>
      <c r="BC466" s="300"/>
      <c r="BD466" s="300"/>
      <c r="BE466" s="300"/>
      <c r="BF466" s="300"/>
      <c r="BG466" s="300"/>
      <c r="BH466" s="300"/>
      <c r="BI466" s="300"/>
      <c r="BJ466" s="300"/>
      <c r="BK466" s="300"/>
      <c r="BL466" s="300"/>
      <c r="BM466" s="300"/>
      <c r="BN466" s="300"/>
      <c r="BO466" s="300"/>
      <c r="BP466" s="300"/>
      <c r="BQ466" s="300"/>
      <c r="BR466" s="300"/>
      <c r="BS466" s="300"/>
      <c r="BT466" s="300"/>
      <c r="BU466" s="300"/>
      <c r="BV466" s="300"/>
      <c r="BW466" s="300"/>
    </row>
    <row r="467" spans="2:75">
      <c r="B467" s="283"/>
      <c r="C467" s="283"/>
      <c r="D467" s="283"/>
      <c r="E467" s="283"/>
      <c r="AJ467" s="283"/>
      <c r="AK467" s="283"/>
      <c r="AL467" s="291"/>
      <c r="AM467" s="300"/>
      <c r="AN467" s="300"/>
      <c r="AO467" s="300"/>
      <c r="AP467" s="300"/>
      <c r="AQ467" s="300"/>
      <c r="AR467" s="300"/>
      <c r="AS467" s="300"/>
      <c r="AT467" s="300"/>
      <c r="AU467" s="300"/>
      <c r="AV467" s="300"/>
      <c r="AW467" s="300"/>
      <c r="AX467" s="300"/>
      <c r="AY467" s="300"/>
      <c r="AZ467" s="300"/>
      <c r="BA467" s="300"/>
      <c r="BB467" s="300"/>
      <c r="BC467" s="300"/>
      <c r="BD467" s="300"/>
      <c r="BE467" s="300"/>
      <c r="BF467" s="300"/>
      <c r="BG467" s="300"/>
      <c r="BH467" s="300"/>
      <c r="BI467" s="300"/>
      <c r="BJ467" s="300"/>
      <c r="BK467" s="300"/>
      <c r="BL467" s="300"/>
      <c r="BM467" s="300"/>
      <c r="BN467" s="300"/>
      <c r="BO467" s="300"/>
      <c r="BP467" s="300"/>
      <c r="BQ467" s="300"/>
      <c r="BR467" s="300"/>
      <c r="BS467" s="300"/>
      <c r="BT467" s="300"/>
      <c r="BU467" s="300"/>
      <c r="BV467" s="300"/>
      <c r="BW467" s="300"/>
    </row>
    <row r="468" spans="2:75">
      <c r="B468" s="283"/>
      <c r="C468" s="283"/>
      <c r="D468" s="283"/>
      <c r="E468" s="283"/>
      <c r="AJ468" s="283"/>
      <c r="AK468" s="283"/>
      <c r="AL468" s="291"/>
      <c r="AM468" s="300"/>
      <c r="AN468" s="300"/>
      <c r="AO468" s="300"/>
      <c r="AP468" s="300"/>
      <c r="AQ468" s="300"/>
      <c r="AR468" s="300"/>
      <c r="AS468" s="300"/>
      <c r="AT468" s="300"/>
      <c r="AU468" s="300"/>
      <c r="AV468" s="300"/>
      <c r="AW468" s="300"/>
      <c r="AX468" s="300"/>
      <c r="AY468" s="300"/>
      <c r="AZ468" s="300"/>
      <c r="BA468" s="300"/>
      <c r="BB468" s="300"/>
      <c r="BC468" s="300"/>
      <c r="BD468" s="300"/>
      <c r="BE468" s="300"/>
      <c r="BF468" s="300"/>
      <c r="BG468" s="300"/>
      <c r="BH468" s="300"/>
      <c r="BI468" s="300"/>
      <c r="BJ468" s="300"/>
      <c r="BK468" s="300"/>
      <c r="BL468" s="300"/>
      <c r="BM468" s="300"/>
      <c r="BN468" s="300"/>
      <c r="BO468" s="300"/>
      <c r="BP468" s="300"/>
      <c r="BQ468" s="300"/>
      <c r="BR468" s="300"/>
      <c r="BS468" s="300"/>
      <c r="BT468" s="300"/>
      <c r="BU468" s="300"/>
      <c r="BV468" s="300"/>
      <c r="BW468" s="300"/>
    </row>
    <row r="469" spans="2:75">
      <c r="B469" s="283"/>
      <c r="C469" s="283"/>
      <c r="D469" s="283"/>
      <c r="E469" s="283"/>
      <c r="AJ469" s="283"/>
      <c r="AK469" s="283"/>
      <c r="AL469" s="291"/>
      <c r="AM469" s="300"/>
      <c r="AN469" s="300"/>
      <c r="AO469" s="300"/>
      <c r="AP469" s="300"/>
      <c r="AQ469" s="300"/>
      <c r="AR469" s="300"/>
      <c r="AS469" s="300"/>
      <c r="AT469" s="300"/>
      <c r="AU469" s="300"/>
      <c r="AV469" s="300"/>
      <c r="AW469" s="300"/>
      <c r="AX469" s="300"/>
      <c r="AY469" s="300"/>
      <c r="AZ469" s="300"/>
      <c r="BA469" s="300"/>
      <c r="BB469" s="300"/>
      <c r="BC469" s="300"/>
      <c r="BD469" s="300"/>
      <c r="BE469" s="300"/>
      <c r="BF469" s="300"/>
      <c r="BG469" s="300"/>
      <c r="BH469" s="300"/>
      <c r="BI469" s="300"/>
      <c r="BJ469" s="300"/>
      <c r="BK469" s="300"/>
      <c r="BL469" s="300"/>
      <c r="BM469" s="300"/>
      <c r="BN469" s="300"/>
      <c r="BO469" s="300"/>
      <c r="BP469" s="300"/>
      <c r="BQ469" s="300"/>
      <c r="BR469" s="300"/>
      <c r="BS469" s="300"/>
      <c r="BT469" s="300"/>
      <c r="BU469" s="300"/>
      <c r="BV469" s="300"/>
      <c r="BW469" s="300"/>
    </row>
    <row r="470" spans="2:75">
      <c r="B470" s="283"/>
      <c r="C470" s="283"/>
      <c r="D470" s="283"/>
      <c r="E470" s="283"/>
      <c r="AJ470" s="283"/>
      <c r="AK470" s="283"/>
      <c r="AL470" s="291"/>
      <c r="AM470" s="300"/>
      <c r="AN470" s="300"/>
      <c r="AO470" s="300"/>
      <c r="AP470" s="300"/>
      <c r="AQ470" s="300"/>
      <c r="AR470" s="300"/>
      <c r="AS470" s="300"/>
      <c r="AT470" s="300"/>
      <c r="AU470" s="300"/>
      <c r="AV470" s="300"/>
      <c r="AW470" s="300"/>
      <c r="AX470" s="300"/>
      <c r="AY470" s="300"/>
      <c r="AZ470" s="300"/>
      <c r="BA470" s="300"/>
      <c r="BB470" s="300"/>
      <c r="BC470" s="300"/>
      <c r="BD470" s="300"/>
      <c r="BE470" s="300"/>
      <c r="BF470" s="300"/>
      <c r="BG470" s="300"/>
      <c r="BH470" s="300"/>
      <c r="BI470" s="300"/>
      <c r="BJ470" s="300"/>
      <c r="BK470" s="300"/>
      <c r="BL470" s="300"/>
      <c r="BM470" s="300"/>
      <c r="BN470" s="300"/>
      <c r="BO470" s="300"/>
      <c r="BP470" s="300"/>
      <c r="BQ470" s="300"/>
      <c r="BR470" s="300"/>
      <c r="BS470" s="300"/>
      <c r="BT470" s="300"/>
      <c r="BU470" s="300"/>
      <c r="BV470" s="300"/>
      <c r="BW470" s="300"/>
    </row>
    <row r="471" spans="2:75">
      <c r="B471" s="283"/>
      <c r="C471" s="283"/>
      <c r="D471" s="283"/>
      <c r="E471" s="283"/>
      <c r="AJ471" s="283"/>
      <c r="AK471" s="283"/>
      <c r="AL471" s="291"/>
      <c r="AM471" s="300"/>
      <c r="AN471" s="300"/>
      <c r="AO471" s="300"/>
      <c r="AP471" s="300"/>
      <c r="AQ471" s="300"/>
      <c r="AR471" s="300"/>
      <c r="AS471" s="300"/>
      <c r="AT471" s="300"/>
      <c r="AU471" s="300"/>
      <c r="AV471" s="300"/>
      <c r="AW471" s="300"/>
      <c r="AX471" s="300"/>
      <c r="AY471" s="300"/>
      <c r="AZ471" s="300"/>
      <c r="BA471" s="300"/>
      <c r="BB471" s="300"/>
      <c r="BC471" s="300"/>
      <c r="BD471" s="300"/>
      <c r="BE471" s="300"/>
      <c r="BF471" s="300"/>
      <c r="BG471" s="300"/>
      <c r="BH471" s="300"/>
      <c r="BI471" s="300"/>
      <c r="BJ471" s="300"/>
      <c r="BK471" s="300"/>
      <c r="BL471" s="300"/>
      <c r="BM471" s="300"/>
      <c r="BN471" s="300"/>
      <c r="BO471" s="300"/>
      <c r="BP471" s="300"/>
      <c r="BQ471" s="300"/>
      <c r="BR471" s="300"/>
      <c r="BS471" s="300"/>
      <c r="BT471" s="300"/>
      <c r="BU471" s="300"/>
      <c r="BV471" s="300"/>
      <c r="BW471" s="300"/>
    </row>
    <row r="472" spans="2:75">
      <c r="B472" s="283"/>
      <c r="C472" s="283"/>
      <c r="D472" s="283"/>
      <c r="E472" s="283"/>
      <c r="AJ472" s="283"/>
      <c r="AK472" s="283"/>
      <c r="AL472" s="291"/>
      <c r="AM472" s="300"/>
      <c r="AN472" s="300"/>
      <c r="AO472" s="300"/>
      <c r="AP472" s="300"/>
      <c r="AQ472" s="300"/>
      <c r="AR472" s="300"/>
      <c r="AS472" s="300"/>
      <c r="AT472" s="300"/>
      <c r="AU472" s="300"/>
      <c r="AV472" s="300"/>
      <c r="AW472" s="300"/>
      <c r="AX472" s="300"/>
      <c r="AY472" s="300"/>
      <c r="AZ472" s="300"/>
      <c r="BA472" s="300"/>
      <c r="BB472" s="300"/>
      <c r="BC472" s="300"/>
      <c r="BD472" s="300"/>
      <c r="BE472" s="300"/>
      <c r="BF472" s="300"/>
      <c r="BG472" s="300"/>
      <c r="BH472" s="300"/>
      <c r="BI472" s="300"/>
      <c r="BJ472" s="300"/>
      <c r="BK472" s="300"/>
      <c r="BL472" s="300"/>
      <c r="BM472" s="300"/>
      <c r="BN472" s="300"/>
      <c r="BO472" s="300"/>
      <c r="BP472" s="300"/>
      <c r="BQ472" s="300"/>
      <c r="BR472" s="300"/>
      <c r="BS472" s="300"/>
      <c r="BT472" s="300"/>
      <c r="BU472" s="300"/>
      <c r="BV472" s="300"/>
      <c r="BW472" s="300"/>
    </row>
    <row r="473" spans="2:75">
      <c r="B473" s="283"/>
      <c r="C473" s="283"/>
      <c r="D473" s="283"/>
      <c r="E473" s="283"/>
      <c r="AJ473" s="283"/>
      <c r="AK473" s="283"/>
      <c r="AL473" s="291"/>
      <c r="AM473" s="300"/>
      <c r="AN473" s="300"/>
      <c r="AO473" s="300"/>
      <c r="AP473" s="300"/>
      <c r="AQ473" s="300"/>
      <c r="AR473" s="300"/>
      <c r="AS473" s="300"/>
      <c r="AT473" s="300"/>
      <c r="AU473" s="300"/>
      <c r="AV473" s="300"/>
      <c r="AW473" s="300"/>
      <c r="AX473" s="300"/>
      <c r="AY473" s="300"/>
      <c r="AZ473" s="300"/>
      <c r="BA473" s="300"/>
      <c r="BB473" s="300"/>
      <c r="BC473" s="300"/>
      <c r="BD473" s="300"/>
      <c r="BE473" s="300"/>
      <c r="BF473" s="300"/>
      <c r="BG473" s="300"/>
      <c r="BH473" s="300"/>
      <c r="BI473" s="300"/>
      <c r="BJ473" s="300"/>
      <c r="BK473" s="300"/>
      <c r="BL473" s="300"/>
      <c r="BM473" s="300"/>
      <c r="BN473" s="300"/>
      <c r="BO473" s="300"/>
      <c r="BP473" s="300"/>
      <c r="BQ473" s="300"/>
      <c r="BR473" s="300"/>
      <c r="BS473" s="300"/>
      <c r="BT473" s="300"/>
      <c r="BU473" s="300"/>
      <c r="BV473" s="300"/>
      <c r="BW473" s="300"/>
    </row>
    <row r="474" spans="2:75">
      <c r="B474" s="283"/>
      <c r="C474" s="283"/>
      <c r="D474" s="283"/>
      <c r="E474" s="283"/>
      <c r="AJ474" s="283"/>
      <c r="AK474" s="283"/>
      <c r="AL474" s="291"/>
      <c r="AM474" s="300"/>
      <c r="AN474" s="300"/>
      <c r="AO474" s="300"/>
      <c r="AP474" s="300"/>
      <c r="AQ474" s="300"/>
      <c r="AR474" s="300"/>
      <c r="AS474" s="300"/>
      <c r="AT474" s="300"/>
      <c r="AU474" s="300"/>
      <c r="AV474" s="300"/>
      <c r="AW474" s="300"/>
      <c r="AX474" s="300"/>
      <c r="AY474" s="300"/>
      <c r="AZ474" s="300"/>
      <c r="BA474" s="300"/>
      <c r="BB474" s="300"/>
      <c r="BC474" s="300"/>
      <c r="BD474" s="300"/>
      <c r="BE474" s="300"/>
      <c r="BF474" s="300"/>
      <c r="BG474" s="300"/>
      <c r="BH474" s="300"/>
      <c r="BI474" s="300"/>
      <c r="BJ474" s="300"/>
      <c r="BK474" s="300"/>
      <c r="BL474" s="300"/>
      <c r="BM474" s="300"/>
      <c r="BN474" s="300"/>
      <c r="BO474" s="300"/>
      <c r="BP474" s="300"/>
      <c r="BQ474" s="300"/>
      <c r="BR474" s="300"/>
      <c r="BS474" s="300"/>
      <c r="BT474" s="300"/>
      <c r="BU474" s="300"/>
      <c r="BV474" s="300"/>
      <c r="BW474" s="300"/>
    </row>
    <row r="475" spans="2:75">
      <c r="B475" s="283"/>
      <c r="C475" s="283"/>
      <c r="D475" s="283"/>
      <c r="E475" s="283"/>
      <c r="AJ475" s="283"/>
      <c r="AK475" s="283"/>
      <c r="AL475" s="291"/>
      <c r="AM475" s="300"/>
      <c r="AN475" s="300"/>
      <c r="AO475" s="300"/>
      <c r="AP475" s="300"/>
      <c r="AQ475" s="300"/>
      <c r="AR475" s="300"/>
      <c r="AS475" s="300"/>
      <c r="AT475" s="300"/>
      <c r="AU475" s="300"/>
      <c r="AV475" s="300"/>
      <c r="AW475" s="300"/>
      <c r="AX475" s="300"/>
      <c r="AY475" s="300"/>
      <c r="AZ475" s="300"/>
      <c r="BA475" s="300"/>
      <c r="BB475" s="300"/>
      <c r="BC475" s="300"/>
      <c r="BD475" s="300"/>
      <c r="BE475" s="300"/>
      <c r="BF475" s="300"/>
      <c r="BG475" s="300"/>
      <c r="BH475" s="300"/>
      <c r="BI475" s="300"/>
      <c r="BJ475" s="300"/>
      <c r="BK475" s="300"/>
      <c r="BL475" s="300"/>
      <c r="BM475" s="300"/>
      <c r="BN475" s="300"/>
      <c r="BO475" s="300"/>
      <c r="BP475" s="300"/>
      <c r="BQ475" s="300"/>
      <c r="BR475" s="300"/>
      <c r="BS475" s="300"/>
      <c r="BT475" s="300"/>
      <c r="BU475" s="300"/>
      <c r="BV475" s="300"/>
      <c r="BW475" s="300"/>
    </row>
    <row r="476" spans="2:75">
      <c r="B476" s="283"/>
      <c r="C476" s="283"/>
      <c r="D476" s="283"/>
      <c r="E476" s="283"/>
      <c r="AJ476" s="283"/>
      <c r="AK476" s="283"/>
      <c r="AL476" s="291"/>
      <c r="AM476" s="300"/>
      <c r="AN476" s="300"/>
      <c r="AO476" s="300"/>
      <c r="AP476" s="300"/>
      <c r="AQ476" s="300"/>
      <c r="AR476" s="300"/>
      <c r="AS476" s="300"/>
      <c r="AT476" s="300"/>
      <c r="AU476" s="300"/>
      <c r="AV476" s="300"/>
      <c r="AW476" s="300"/>
      <c r="AX476" s="300"/>
      <c r="AY476" s="300"/>
      <c r="AZ476" s="300"/>
      <c r="BA476" s="300"/>
      <c r="BB476" s="300"/>
      <c r="BC476" s="300"/>
      <c r="BD476" s="300"/>
      <c r="BE476" s="300"/>
      <c r="BF476" s="300"/>
      <c r="BG476" s="300"/>
      <c r="BH476" s="300"/>
      <c r="BI476" s="300"/>
      <c r="BJ476" s="300"/>
      <c r="BK476" s="300"/>
      <c r="BL476" s="300"/>
      <c r="BM476" s="300"/>
      <c r="BN476" s="300"/>
      <c r="BO476" s="300"/>
      <c r="BP476" s="300"/>
      <c r="BQ476" s="300"/>
      <c r="BR476" s="300"/>
      <c r="BS476" s="300"/>
      <c r="BT476" s="300"/>
      <c r="BU476" s="300"/>
      <c r="BV476" s="300"/>
      <c r="BW476" s="300"/>
    </row>
    <row r="477" spans="2:75">
      <c r="B477" s="283"/>
      <c r="C477" s="283"/>
      <c r="D477" s="283"/>
      <c r="E477" s="283"/>
      <c r="AJ477" s="283"/>
      <c r="AK477" s="283"/>
      <c r="AL477" s="291"/>
      <c r="AM477" s="300"/>
      <c r="AN477" s="300"/>
      <c r="AO477" s="300"/>
      <c r="AP477" s="300"/>
      <c r="AQ477" s="300"/>
      <c r="AR477" s="300"/>
      <c r="AS477" s="300"/>
      <c r="AT477" s="300"/>
      <c r="AU477" s="300"/>
      <c r="AV477" s="300"/>
      <c r="AW477" s="300"/>
      <c r="AX477" s="300"/>
      <c r="AY477" s="300"/>
      <c r="AZ477" s="300"/>
      <c r="BA477" s="300"/>
      <c r="BB477" s="300"/>
      <c r="BC477" s="300"/>
      <c r="BD477" s="300"/>
      <c r="BE477" s="300"/>
      <c r="BF477" s="300"/>
      <c r="BG477" s="300"/>
      <c r="BH477" s="300"/>
      <c r="BI477" s="300"/>
      <c r="BJ477" s="300"/>
      <c r="BK477" s="300"/>
      <c r="BL477" s="300"/>
      <c r="BM477" s="300"/>
      <c r="BN477" s="300"/>
      <c r="BO477" s="300"/>
      <c r="BP477" s="300"/>
      <c r="BQ477" s="300"/>
      <c r="BR477" s="300"/>
      <c r="BS477" s="300"/>
      <c r="BT477" s="300"/>
      <c r="BU477" s="300"/>
      <c r="BV477" s="300"/>
      <c r="BW477" s="300"/>
    </row>
    <row r="478" spans="2:75">
      <c r="B478" s="283"/>
      <c r="C478" s="283"/>
      <c r="D478" s="283"/>
      <c r="E478" s="283"/>
      <c r="AJ478" s="283"/>
      <c r="AK478" s="283"/>
      <c r="AL478" s="291"/>
      <c r="AM478" s="300"/>
      <c r="AN478" s="300"/>
      <c r="AO478" s="300"/>
      <c r="AP478" s="300"/>
      <c r="AQ478" s="300"/>
      <c r="AR478" s="300"/>
      <c r="AS478" s="300"/>
      <c r="AT478" s="300"/>
      <c r="AU478" s="300"/>
      <c r="AV478" s="300"/>
      <c r="AW478" s="300"/>
      <c r="AX478" s="300"/>
      <c r="AY478" s="300"/>
      <c r="AZ478" s="300"/>
      <c r="BA478" s="300"/>
      <c r="BB478" s="300"/>
      <c r="BC478" s="300"/>
      <c r="BD478" s="300"/>
      <c r="BE478" s="300"/>
      <c r="BF478" s="300"/>
      <c r="BG478" s="300"/>
      <c r="BH478" s="300"/>
      <c r="BI478" s="300"/>
      <c r="BJ478" s="300"/>
      <c r="BK478" s="300"/>
      <c r="BL478" s="300"/>
      <c r="BM478" s="300"/>
      <c r="BN478" s="300"/>
      <c r="BO478" s="300"/>
      <c r="BP478" s="300"/>
      <c r="BQ478" s="300"/>
      <c r="BR478" s="300"/>
      <c r="BS478" s="300"/>
      <c r="BT478" s="300"/>
      <c r="BU478" s="300"/>
      <c r="BV478" s="300"/>
      <c r="BW478" s="300"/>
    </row>
    <row r="479" spans="2:75">
      <c r="B479" s="283"/>
      <c r="C479" s="283"/>
      <c r="D479" s="283"/>
      <c r="E479" s="283"/>
      <c r="AJ479" s="283"/>
      <c r="AK479" s="283"/>
      <c r="AL479" s="291"/>
      <c r="AM479" s="300"/>
      <c r="AN479" s="300"/>
      <c r="AO479" s="300"/>
      <c r="AP479" s="300"/>
      <c r="AQ479" s="300"/>
      <c r="AR479" s="300"/>
      <c r="AS479" s="300"/>
      <c r="AT479" s="300"/>
      <c r="AU479" s="300"/>
      <c r="AV479" s="300"/>
      <c r="AW479" s="300"/>
      <c r="AX479" s="300"/>
      <c r="AY479" s="300"/>
      <c r="AZ479" s="300"/>
      <c r="BA479" s="300"/>
      <c r="BB479" s="300"/>
      <c r="BC479" s="300"/>
      <c r="BD479" s="300"/>
      <c r="BE479" s="300"/>
      <c r="BF479" s="300"/>
      <c r="BG479" s="300"/>
      <c r="BH479" s="300"/>
      <c r="BI479" s="300"/>
      <c r="BJ479" s="300"/>
      <c r="BK479" s="300"/>
      <c r="BL479" s="300"/>
      <c r="BM479" s="300"/>
      <c r="BN479" s="300"/>
      <c r="BO479" s="300"/>
      <c r="BP479" s="300"/>
      <c r="BQ479" s="300"/>
      <c r="BR479" s="300"/>
      <c r="BS479" s="300"/>
      <c r="BT479" s="300"/>
      <c r="BU479" s="300"/>
      <c r="BV479" s="300"/>
      <c r="BW479" s="300"/>
    </row>
    <row r="480" spans="2:75">
      <c r="B480" s="283"/>
      <c r="C480" s="283"/>
      <c r="D480" s="283"/>
      <c r="E480" s="283"/>
      <c r="AJ480" s="283"/>
      <c r="AK480" s="283"/>
      <c r="AL480" s="291"/>
      <c r="AM480" s="300"/>
      <c r="AN480" s="300"/>
      <c r="AO480" s="300"/>
      <c r="AP480" s="300"/>
      <c r="AQ480" s="300"/>
      <c r="AR480" s="300"/>
      <c r="AS480" s="300"/>
      <c r="AT480" s="300"/>
      <c r="AU480" s="300"/>
      <c r="AV480" s="300"/>
      <c r="AW480" s="300"/>
      <c r="AX480" s="300"/>
      <c r="AY480" s="300"/>
      <c r="AZ480" s="300"/>
      <c r="BA480" s="300"/>
      <c r="BB480" s="300"/>
      <c r="BC480" s="300"/>
      <c r="BD480" s="300"/>
      <c r="BE480" s="300"/>
      <c r="BF480" s="300"/>
      <c r="BG480" s="300"/>
      <c r="BH480" s="300"/>
      <c r="BI480" s="300"/>
      <c r="BJ480" s="300"/>
      <c r="BK480" s="300"/>
      <c r="BL480" s="300"/>
      <c r="BM480" s="300"/>
      <c r="BN480" s="300"/>
      <c r="BO480" s="300"/>
      <c r="BP480" s="300"/>
      <c r="BQ480" s="300"/>
      <c r="BR480" s="300"/>
      <c r="BS480" s="300"/>
      <c r="BT480" s="300"/>
      <c r="BU480" s="300"/>
      <c r="BV480" s="300"/>
      <c r="BW480" s="300"/>
    </row>
    <row r="481" spans="2:75">
      <c r="B481" s="283"/>
      <c r="C481" s="283"/>
      <c r="D481" s="283"/>
      <c r="E481" s="283"/>
      <c r="AJ481" s="283"/>
      <c r="AK481" s="283"/>
      <c r="AL481" s="291"/>
      <c r="AM481" s="300"/>
      <c r="AN481" s="300"/>
      <c r="AO481" s="300"/>
      <c r="AP481" s="300"/>
      <c r="AQ481" s="300"/>
      <c r="AR481" s="300"/>
      <c r="AS481" s="300"/>
      <c r="AT481" s="300"/>
      <c r="AU481" s="300"/>
      <c r="AV481" s="300"/>
      <c r="AW481" s="300"/>
      <c r="AX481" s="300"/>
      <c r="AY481" s="300"/>
      <c r="AZ481" s="300"/>
      <c r="BA481" s="300"/>
      <c r="BB481" s="300"/>
      <c r="BC481" s="300"/>
      <c r="BD481" s="300"/>
      <c r="BE481" s="300"/>
      <c r="BF481" s="300"/>
      <c r="BG481" s="300"/>
      <c r="BH481" s="300"/>
      <c r="BI481" s="300"/>
      <c r="BJ481" s="300"/>
      <c r="BK481" s="300"/>
      <c r="BL481" s="300"/>
      <c r="BM481" s="300"/>
      <c r="BN481" s="300"/>
      <c r="BO481" s="300"/>
      <c r="BP481" s="300"/>
      <c r="BQ481" s="300"/>
      <c r="BR481" s="300"/>
      <c r="BS481" s="300"/>
      <c r="BT481" s="300"/>
      <c r="BU481" s="300"/>
      <c r="BV481" s="300"/>
      <c r="BW481" s="300"/>
    </row>
    <row r="482" spans="2:75">
      <c r="B482" s="283"/>
      <c r="C482" s="283"/>
      <c r="D482" s="283"/>
      <c r="E482" s="283"/>
      <c r="AJ482" s="283"/>
      <c r="AK482" s="283"/>
      <c r="AL482" s="291"/>
      <c r="AM482" s="300"/>
      <c r="AN482" s="300"/>
      <c r="AO482" s="300"/>
      <c r="AP482" s="300"/>
      <c r="AQ482" s="300"/>
      <c r="AR482" s="300"/>
      <c r="AS482" s="300"/>
      <c r="AT482" s="300"/>
      <c r="AU482" s="300"/>
      <c r="AV482" s="300"/>
      <c r="AW482" s="300"/>
      <c r="AX482" s="300"/>
      <c r="AY482" s="300"/>
      <c r="AZ482" s="300"/>
      <c r="BA482" s="300"/>
      <c r="BB482" s="300"/>
      <c r="BC482" s="300"/>
      <c r="BD482" s="300"/>
      <c r="BE482" s="300"/>
      <c r="BF482" s="300"/>
      <c r="BG482" s="300"/>
      <c r="BH482" s="300"/>
      <c r="BI482" s="300"/>
      <c r="BJ482" s="300"/>
      <c r="BK482" s="300"/>
      <c r="BL482" s="300"/>
      <c r="BM482" s="300"/>
      <c r="BN482" s="300"/>
      <c r="BO482" s="300"/>
      <c r="BP482" s="300"/>
      <c r="BQ482" s="300"/>
      <c r="BR482" s="300"/>
      <c r="BS482" s="300"/>
      <c r="BT482" s="300"/>
      <c r="BU482" s="300"/>
      <c r="BV482" s="300"/>
      <c r="BW482" s="300"/>
    </row>
    <row r="483" spans="2:75">
      <c r="B483" s="283"/>
      <c r="C483" s="283"/>
      <c r="D483" s="283"/>
      <c r="E483" s="283"/>
      <c r="AJ483" s="283"/>
      <c r="AK483" s="283"/>
      <c r="AL483" s="291"/>
      <c r="AM483" s="300"/>
      <c r="AN483" s="300"/>
      <c r="AO483" s="300"/>
      <c r="AP483" s="300"/>
      <c r="AQ483" s="300"/>
      <c r="AR483" s="300"/>
      <c r="AS483" s="300"/>
      <c r="AT483" s="300"/>
      <c r="AU483" s="300"/>
      <c r="AV483" s="300"/>
      <c r="AW483" s="300"/>
      <c r="AX483" s="300"/>
      <c r="AY483" s="300"/>
      <c r="AZ483" s="300"/>
      <c r="BA483" s="300"/>
      <c r="BB483" s="300"/>
      <c r="BC483" s="300"/>
      <c r="BD483" s="300"/>
      <c r="BE483" s="300"/>
      <c r="BF483" s="300"/>
      <c r="BG483" s="300"/>
      <c r="BH483" s="300"/>
      <c r="BI483" s="300"/>
      <c r="BJ483" s="300"/>
      <c r="BK483" s="300"/>
      <c r="BL483" s="300"/>
      <c r="BM483" s="300"/>
      <c r="BN483" s="300"/>
      <c r="BO483" s="300"/>
      <c r="BP483" s="300"/>
      <c r="BQ483" s="300"/>
      <c r="BR483" s="300"/>
      <c r="BS483" s="300"/>
      <c r="BT483" s="300"/>
      <c r="BU483" s="300"/>
      <c r="BV483" s="300"/>
      <c r="BW483" s="300"/>
    </row>
    <row r="484" spans="2:75">
      <c r="B484" s="283"/>
      <c r="C484" s="283"/>
      <c r="D484" s="283"/>
      <c r="E484" s="283"/>
      <c r="AJ484" s="283"/>
      <c r="AK484" s="283"/>
      <c r="AL484" s="291"/>
      <c r="AM484" s="300"/>
      <c r="AN484" s="300"/>
      <c r="AO484" s="300"/>
      <c r="AP484" s="300"/>
      <c r="AQ484" s="300"/>
      <c r="AR484" s="300"/>
      <c r="AS484" s="300"/>
      <c r="AT484" s="300"/>
      <c r="AU484" s="300"/>
      <c r="AV484" s="300"/>
      <c r="AW484" s="300"/>
      <c r="AX484" s="300"/>
      <c r="AY484" s="300"/>
      <c r="AZ484" s="300"/>
      <c r="BA484" s="300"/>
      <c r="BB484" s="300"/>
      <c r="BC484" s="300"/>
      <c r="BD484" s="300"/>
      <c r="BE484" s="300"/>
      <c r="BF484" s="300"/>
      <c r="BG484" s="300"/>
      <c r="BH484" s="300"/>
      <c r="BI484" s="300"/>
      <c r="BJ484" s="300"/>
      <c r="BK484" s="300"/>
      <c r="BL484" s="300"/>
      <c r="BM484" s="300"/>
      <c r="BN484" s="300"/>
      <c r="BO484" s="300"/>
      <c r="BP484" s="300"/>
      <c r="BQ484" s="300"/>
      <c r="BR484" s="300"/>
      <c r="BS484" s="300"/>
      <c r="BT484" s="300"/>
      <c r="BU484" s="300"/>
      <c r="BV484" s="300"/>
      <c r="BW484" s="300"/>
    </row>
    <row r="485" spans="2:75">
      <c r="B485" s="283"/>
      <c r="C485" s="283"/>
      <c r="D485" s="283"/>
      <c r="E485" s="283"/>
      <c r="AJ485" s="283"/>
      <c r="AK485" s="283"/>
      <c r="AL485" s="291"/>
      <c r="AM485" s="300"/>
      <c r="AN485" s="300"/>
      <c r="AO485" s="300"/>
      <c r="AP485" s="300"/>
      <c r="AQ485" s="300"/>
      <c r="AR485" s="300"/>
      <c r="AS485" s="300"/>
      <c r="AT485" s="300"/>
      <c r="AU485" s="300"/>
      <c r="AV485" s="300"/>
      <c r="AW485" s="300"/>
      <c r="AX485" s="300"/>
      <c r="AY485" s="300"/>
      <c r="AZ485" s="300"/>
      <c r="BA485" s="300"/>
      <c r="BB485" s="300"/>
      <c r="BC485" s="300"/>
      <c r="BD485" s="300"/>
      <c r="BE485" s="300"/>
      <c r="BF485" s="300"/>
      <c r="BG485" s="300"/>
      <c r="BH485" s="300"/>
      <c r="BI485" s="300"/>
      <c r="BJ485" s="300"/>
      <c r="BK485" s="300"/>
      <c r="BL485" s="300"/>
      <c r="BM485" s="300"/>
      <c r="BN485" s="300"/>
      <c r="BO485" s="300"/>
      <c r="BP485" s="300"/>
      <c r="BQ485" s="300"/>
      <c r="BR485" s="300"/>
      <c r="BS485" s="300"/>
      <c r="BT485" s="300"/>
      <c r="BU485" s="300"/>
      <c r="BV485" s="300"/>
      <c r="BW485" s="300"/>
    </row>
    <row r="486" spans="2:75">
      <c r="B486" s="283"/>
      <c r="C486" s="283"/>
      <c r="D486" s="283"/>
      <c r="E486" s="283"/>
      <c r="AJ486" s="283"/>
      <c r="AK486" s="283"/>
      <c r="AL486" s="291"/>
      <c r="AM486" s="300"/>
      <c r="AN486" s="300"/>
      <c r="AO486" s="300"/>
      <c r="AP486" s="300"/>
      <c r="AQ486" s="300"/>
      <c r="AR486" s="300"/>
      <c r="AS486" s="300"/>
      <c r="AT486" s="300"/>
      <c r="AU486" s="300"/>
      <c r="AV486" s="300"/>
      <c r="AW486" s="300"/>
      <c r="AX486" s="300"/>
      <c r="AY486" s="300"/>
      <c r="AZ486" s="300"/>
      <c r="BA486" s="300"/>
      <c r="BB486" s="300"/>
      <c r="BC486" s="300"/>
      <c r="BD486" s="300"/>
      <c r="BE486" s="300"/>
      <c r="BF486" s="300"/>
      <c r="BG486" s="300"/>
      <c r="BH486" s="300"/>
      <c r="BI486" s="300"/>
      <c r="BJ486" s="300"/>
      <c r="BK486" s="300"/>
      <c r="BL486" s="300"/>
      <c r="BM486" s="300"/>
      <c r="BN486" s="300"/>
      <c r="BO486" s="300"/>
      <c r="BP486" s="300"/>
      <c r="BQ486" s="300"/>
      <c r="BR486" s="300"/>
      <c r="BS486" s="300"/>
      <c r="BT486" s="300"/>
      <c r="BU486" s="300"/>
      <c r="BV486" s="300"/>
      <c r="BW486" s="300"/>
    </row>
    <row r="487" spans="2:75">
      <c r="B487" s="283"/>
      <c r="C487" s="283"/>
      <c r="D487" s="283"/>
      <c r="E487" s="283"/>
      <c r="AJ487" s="283"/>
      <c r="AK487" s="283"/>
      <c r="AL487" s="291"/>
      <c r="AM487" s="300"/>
      <c r="AN487" s="300"/>
      <c r="AO487" s="300"/>
      <c r="AP487" s="300"/>
      <c r="AQ487" s="300"/>
      <c r="AR487" s="300"/>
      <c r="AS487" s="300"/>
      <c r="AT487" s="300"/>
      <c r="AU487" s="300"/>
      <c r="AV487" s="300"/>
      <c r="AW487" s="300"/>
      <c r="AX487" s="300"/>
      <c r="AY487" s="300"/>
      <c r="AZ487" s="300"/>
      <c r="BA487" s="300"/>
      <c r="BB487" s="300"/>
      <c r="BC487" s="300"/>
      <c r="BD487" s="300"/>
      <c r="BE487" s="300"/>
      <c r="BF487" s="300"/>
      <c r="BG487" s="300"/>
      <c r="BH487" s="300"/>
      <c r="BI487" s="300"/>
      <c r="BJ487" s="300"/>
      <c r="BK487" s="300"/>
      <c r="BL487" s="300"/>
      <c r="BM487" s="300"/>
      <c r="BN487" s="300"/>
      <c r="BO487" s="300"/>
      <c r="BP487" s="300"/>
      <c r="BQ487" s="300"/>
      <c r="BR487" s="300"/>
      <c r="BS487" s="300"/>
      <c r="BT487" s="300"/>
      <c r="BU487" s="300"/>
      <c r="BV487" s="300"/>
      <c r="BW487" s="300"/>
    </row>
    <row r="488" spans="2:75">
      <c r="B488" s="283"/>
      <c r="C488" s="283"/>
      <c r="D488" s="283"/>
      <c r="E488" s="283"/>
      <c r="AJ488" s="283"/>
      <c r="AK488" s="283"/>
      <c r="AL488" s="291"/>
      <c r="AM488" s="300"/>
      <c r="AN488" s="300"/>
      <c r="AO488" s="300"/>
      <c r="AP488" s="300"/>
      <c r="AQ488" s="300"/>
      <c r="AR488" s="300"/>
      <c r="AS488" s="300"/>
      <c r="AT488" s="300"/>
      <c r="AU488" s="300"/>
      <c r="AV488" s="300"/>
      <c r="AW488" s="300"/>
      <c r="AX488" s="300"/>
      <c r="AY488" s="300"/>
      <c r="AZ488" s="300"/>
      <c r="BA488" s="300"/>
      <c r="BB488" s="300"/>
      <c r="BC488" s="300"/>
      <c r="BD488" s="300"/>
      <c r="BE488" s="300"/>
      <c r="BF488" s="300"/>
      <c r="BG488" s="300"/>
      <c r="BH488" s="300"/>
      <c r="BI488" s="300"/>
      <c r="BJ488" s="300"/>
      <c r="BK488" s="300"/>
      <c r="BL488" s="300"/>
      <c r="BM488" s="300"/>
      <c r="BN488" s="300"/>
      <c r="BO488" s="300"/>
      <c r="BP488" s="300"/>
      <c r="BQ488" s="300"/>
      <c r="BR488" s="300"/>
      <c r="BS488" s="300"/>
      <c r="BT488" s="300"/>
      <c r="BU488" s="300"/>
      <c r="BV488" s="300"/>
      <c r="BW488" s="300"/>
    </row>
    <row r="489" spans="2:75">
      <c r="B489" s="283"/>
      <c r="C489" s="283"/>
      <c r="D489" s="283"/>
      <c r="E489" s="283"/>
      <c r="AJ489" s="283"/>
      <c r="AK489" s="283"/>
      <c r="AL489" s="291"/>
      <c r="AM489" s="300"/>
      <c r="AN489" s="300"/>
      <c r="AO489" s="300"/>
      <c r="AP489" s="300"/>
      <c r="AQ489" s="300"/>
      <c r="AR489" s="300"/>
      <c r="AS489" s="300"/>
      <c r="AT489" s="300"/>
      <c r="AU489" s="300"/>
      <c r="AV489" s="300"/>
      <c r="AW489" s="300"/>
      <c r="AX489" s="300"/>
      <c r="AY489" s="300"/>
      <c r="AZ489" s="300"/>
      <c r="BA489" s="300"/>
      <c r="BB489" s="300"/>
      <c r="BC489" s="300"/>
      <c r="BD489" s="300"/>
      <c r="BE489" s="300"/>
      <c r="BF489" s="300"/>
      <c r="BG489" s="300"/>
      <c r="BH489" s="300"/>
      <c r="BI489" s="300"/>
      <c r="BJ489" s="300"/>
      <c r="BK489" s="300"/>
      <c r="BL489" s="300"/>
      <c r="BM489" s="300"/>
      <c r="BN489" s="300"/>
      <c r="BO489" s="300"/>
      <c r="BP489" s="300"/>
      <c r="BQ489" s="300"/>
      <c r="BR489" s="300"/>
      <c r="BS489" s="300"/>
      <c r="BT489" s="300"/>
      <c r="BU489" s="300"/>
      <c r="BV489" s="300"/>
      <c r="BW489" s="300"/>
    </row>
    <row r="490" spans="2:75">
      <c r="B490" s="283"/>
      <c r="C490" s="283"/>
      <c r="D490" s="283"/>
      <c r="E490" s="283"/>
      <c r="AJ490" s="283"/>
      <c r="AK490" s="283"/>
      <c r="AL490" s="291"/>
      <c r="AM490" s="300"/>
      <c r="AN490" s="300"/>
      <c r="AO490" s="300"/>
      <c r="AP490" s="300"/>
      <c r="AQ490" s="300"/>
      <c r="AR490" s="300"/>
      <c r="AS490" s="300"/>
      <c r="AT490" s="300"/>
      <c r="AU490" s="300"/>
      <c r="AV490" s="300"/>
      <c r="AW490" s="300"/>
      <c r="AX490" s="300"/>
      <c r="AY490" s="300"/>
      <c r="AZ490" s="300"/>
      <c r="BA490" s="300"/>
      <c r="BB490" s="300"/>
      <c r="BC490" s="300"/>
      <c r="BD490" s="300"/>
      <c r="BE490" s="300"/>
      <c r="BF490" s="300"/>
      <c r="BG490" s="300"/>
      <c r="BH490" s="300"/>
      <c r="BI490" s="300"/>
      <c r="BJ490" s="300"/>
      <c r="BK490" s="300"/>
      <c r="BL490" s="300"/>
      <c r="BM490" s="300"/>
      <c r="BN490" s="300"/>
      <c r="BO490" s="300"/>
      <c r="BP490" s="300"/>
      <c r="BQ490" s="300"/>
      <c r="BR490" s="300"/>
      <c r="BS490" s="300"/>
      <c r="BT490" s="300"/>
      <c r="BU490" s="300"/>
      <c r="BV490" s="300"/>
      <c r="BW490" s="300"/>
    </row>
    <row r="491" spans="2:75">
      <c r="B491" s="283"/>
      <c r="C491" s="283"/>
      <c r="D491" s="283"/>
      <c r="E491" s="283"/>
      <c r="AJ491" s="283"/>
      <c r="AK491" s="283"/>
      <c r="AL491" s="291"/>
      <c r="AM491" s="300"/>
      <c r="AN491" s="300"/>
      <c r="AO491" s="300"/>
      <c r="AP491" s="300"/>
      <c r="AQ491" s="300"/>
      <c r="AR491" s="300"/>
      <c r="AS491" s="300"/>
      <c r="AT491" s="300"/>
      <c r="AU491" s="300"/>
      <c r="AV491" s="300"/>
      <c r="AW491" s="300"/>
      <c r="AX491" s="300"/>
      <c r="AY491" s="300"/>
      <c r="AZ491" s="300"/>
      <c r="BA491" s="300"/>
      <c r="BB491" s="300"/>
      <c r="BC491" s="300"/>
      <c r="BD491" s="300"/>
      <c r="BE491" s="300"/>
      <c r="BF491" s="300"/>
      <c r="BG491" s="300"/>
      <c r="BH491" s="300"/>
      <c r="BI491" s="300"/>
      <c r="BJ491" s="300"/>
      <c r="BK491" s="300"/>
      <c r="BL491" s="300"/>
      <c r="BM491" s="300"/>
      <c r="BN491" s="300"/>
      <c r="BO491" s="300"/>
      <c r="BP491" s="300"/>
      <c r="BQ491" s="300"/>
      <c r="BR491" s="300"/>
      <c r="BS491" s="300"/>
      <c r="BT491" s="300"/>
      <c r="BU491" s="300"/>
      <c r="BV491" s="300"/>
      <c r="BW491" s="300"/>
    </row>
    <row r="492" spans="2:75">
      <c r="B492" s="283"/>
      <c r="C492" s="283"/>
      <c r="D492" s="283"/>
      <c r="E492" s="283"/>
      <c r="AJ492" s="283"/>
      <c r="AK492" s="283"/>
      <c r="AL492" s="291"/>
      <c r="AM492" s="300"/>
      <c r="AN492" s="300"/>
      <c r="AO492" s="300"/>
      <c r="AP492" s="300"/>
      <c r="AQ492" s="300"/>
      <c r="AR492" s="300"/>
      <c r="AS492" s="300"/>
      <c r="AT492" s="300"/>
      <c r="AU492" s="300"/>
      <c r="AV492" s="300"/>
      <c r="AW492" s="300"/>
      <c r="AX492" s="300"/>
      <c r="AY492" s="300"/>
      <c r="AZ492" s="300"/>
      <c r="BA492" s="300"/>
      <c r="BB492" s="300"/>
      <c r="BC492" s="300"/>
      <c r="BD492" s="300"/>
      <c r="BE492" s="300"/>
      <c r="BF492" s="300"/>
      <c r="BG492" s="300"/>
      <c r="BH492" s="300"/>
      <c r="BI492" s="300"/>
      <c r="BJ492" s="300"/>
      <c r="BK492" s="300"/>
      <c r="BL492" s="300"/>
      <c r="BM492" s="300"/>
      <c r="BN492" s="300"/>
      <c r="BO492" s="300"/>
      <c r="BP492" s="300"/>
      <c r="BQ492" s="300"/>
      <c r="BR492" s="300"/>
      <c r="BS492" s="300"/>
      <c r="BT492" s="300"/>
      <c r="BU492" s="300"/>
      <c r="BV492" s="300"/>
      <c r="BW492" s="300"/>
    </row>
    <row r="493" spans="2:75">
      <c r="B493" s="283"/>
      <c r="C493" s="283"/>
      <c r="D493" s="283"/>
      <c r="E493" s="283"/>
      <c r="AJ493" s="283"/>
      <c r="AK493" s="283"/>
      <c r="AL493" s="291"/>
      <c r="AM493" s="300"/>
      <c r="AN493" s="300"/>
      <c r="AO493" s="300"/>
      <c r="AP493" s="300"/>
      <c r="AQ493" s="300"/>
      <c r="AR493" s="300"/>
      <c r="AS493" s="300"/>
      <c r="AT493" s="300"/>
      <c r="AU493" s="300"/>
      <c r="AV493" s="300"/>
      <c r="AW493" s="300"/>
      <c r="AX493" s="300"/>
      <c r="AY493" s="300"/>
      <c r="AZ493" s="300"/>
      <c r="BA493" s="300"/>
      <c r="BB493" s="300"/>
      <c r="BC493" s="300"/>
      <c r="BD493" s="300"/>
      <c r="BE493" s="300"/>
      <c r="BF493" s="300"/>
      <c r="BG493" s="300"/>
      <c r="BH493" s="300"/>
      <c r="BI493" s="300"/>
      <c r="BJ493" s="300"/>
      <c r="BK493" s="300"/>
      <c r="BL493" s="300"/>
      <c r="BM493" s="300"/>
      <c r="BN493" s="300"/>
      <c r="BO493" s="300"/>
      <c r="BP493" s="300"/>
      <c r="BQ493" s="300"/>
      <c r="BR493" s="300"/>
      <c r="BS493" s="300"/>
      <c r="BT493" s="300"/>
      <c r="BU493" s="300"/>
      <c r="BV493" s="300"/>
      <c r="BW493" s="300"/>
    </row>
    <row r="494" spans="2:75">
      <c r="B494" s="283"/>
      <c r="C494" s="283"/>
      <c r="D494" s="283"/>
      <c r="E494" s="283"/>
      <c r="AJ494" s="283"/>
      <c r="AK494" s="283"/>
      <c r="AL494" s="291"/>
      <c r="AM494" s="300"/>
      <c r="AN494" s="300"/>
      <c r="AO494" s="300"/>
      <c r="AP494" s="300"/>
      <c r="AQ494" s="300"/>
      <c r="AR494" s="300"/>
      <c r="AS494" s="300"/>
      <c r="AT494" s="300"/>
      <c r="AU494" s="300"/>
      <c r="AV494" s="300"/>
      <c r="AW494" s="300"/>
      <c r="AX494" s="300"/>
      <c r="AY494" s="300"/>
      <c r="AZ494" s="300"/>
      <c r="BA494" s="300"/>
      <c r="BB494" s="300"/>
      <c r="BC494" s="300"/>
      <c r="BD494" s="300"/>
      <c r="BE494" s="300"/>
      <c r="BF494" s="300"/>
      <c r="BG494" s="300"/>
      <c r="BH494" s="300"/>
      <c r="BI494" s="300"/>
      <c r="BJ494" s="300"/>
      <c r="BK494" s="300"/>
      <c r="BL494" s="300"/>
      <c r="BM494" s="300"/>
      <c r="BN494" s="300"/>
      <c r="BO494" s="300"/>
      <c r="BP494" s="300"/>
      <c r="BQ494" s="300"/>
      <c r="BR494" s="300"/>
      <c r="BS494" s="300"/>
      <c r="BT494" s="300"/>
      <c r="BU494" s="300"/>
      <c r="BV494" s="300"/>
      <c r="BW494" s="300"/>
    </row>
    <row r="495" spans="2:75">
      <c r="B495" s="283"/>
      <c r="C495" s="283"/>
      <c r="D495" s="283"/>
      <c r="E495" s="283"/>
      <c r="AJ495" s="283"/>
      <c r="AK495" s="283"/>
      <c r="AL495" s="291"/>
      <c r="AM495" s="300"/>
      <c r="AN495" s="300"/>
      <c r="AO495" s="300"/>
      <c r="AP495" s="300"/>
      <c r="AQ495" s="300"/>
      <c r="AR495" s="300"/>
      <c r="AS495" s="300"/>
      <c r="AT495" s="300"/>
      <c r="AU495" s="300"/>
      <c r="AV495" s="300"/>
      <c r="AW495" s="300"/>
      <c r="AX495" s="300"/>
      <c r="AY495" s="300"/>
      <c r="AZ495" s="300"/>
      <c r="BA495" s="300"/>
      <c r="BB495" s="300"/>
      <c r="BC495" s="300"/>
      <c r="BD495" s="300"/>
      <c r="BE495" s="300"/>
      <c r="BF495" s="300"/>
      <c r="BG495" s="300"/>
      <c r="BH495" s="300"/>
      <c r="BI495" s="300"/>
      <c r="BJ495" s="300"/>
      <c r="BK495" s="300"/>
      <c r="BL495" s="300"/>
      <c r="BM495" s="300"/>
      <c r="BN495" s="300"/>
      <c r="BO495" s="300"/>
      <c r="BP495" s="300"/>
      <c r="BQ495" s="300"/>
      <c r="BR495" s="300"/>
      <c r="BS495" s="300"/>
      <c r="BT495" s="300"/>
      <c r="BU495" s="300"/>
      <c r="BV495" s="300"/>
      <c r="BW495" s="300"/>
    </row>
    <row r="496" spans="2:75">
      <c r="B496" s="283"/>
      <c r="C496" s="283"/>
      <c r="D496" s="283"/>
      <c r="E496" s="283"/>
      <c r="AJ496" s="283"/>
      <c r="AK496" s="283"/>
      <c r="AL496" s="291"/>
      <c r="AM496" s="300"/>
      <c r="AN496" s="300"/>
      <c r="AO496" s="300"/>
      <c r="AP496" s="300"/>
      <c r="AQ496" s="300"/>
      <c r="AR496" s="300"/>
      <c r="AS496" s="300"/>
      <c r="AT496" s="300"/>
      <c r="AU496" s="300"/>
      <c r="AV496" s="300"/>
      <c r="AW496" s="300"/>
      <c r="AX496" s="300"/>
      <c r="AY496" s="300"/>
      <c r="AZ496" s="300"/>
      <c r="BA496" s="300"/>
      <c r="BB496" s="300"/>
      <c r="BC496" s="300"/>
      <c r="BD496" s="300"/>
      <c r="BE496" s="300"/>
      <c r="BF496" s="300"/>
      <c r="BG496" s="300"/>
      <c r="BH496" s="300"/>
      <c r="BI496" s="300"/>
      <c r="BJ496" s="300"/>
      <c r="BK496" s="300"/>
      <c r="BL496" s="300"/>
      <c r="BM496" s="300"/>
      <c r="BN496" s="300"/>
      <c r="BO496" s="300"/>
      <c r="BP496" s="300"/>
      <c r="BQ496" s="300"/>
      <c r="BR496" s="300"/>
      <c r="BS496" s="300"/>
      <c r="BT496" s="300"/>
      <c r="BU496" s="300"/>
      <c r="BV496" s="300"/>
      <c r="BW496" s="300"/>
    </row>
    <row r="497" spans="2:75">
      <c r="B497" s="283"/>
      <c r="C497" s="283"/>
      <c r="D497" s="283"/>
      <c r="E497" s="283"/>
      <c r="AJ497" s="283"/>
      <c r="AK497" s="283"/>
      <c r="AL497" s="291"/>
      <c r="AM497" s="300"/>
      <c r="AN497" s="300"/>
      <c r="AO497" s="300"/>
      <c r="AP497" s="300"/>
      <c r="AQ497" s="300"/>
      <c r="AR497" s="300"/>
      <c r="AS497" s="300"/>
      <c r="AT497" s="300"/>
      <c r="AU497" s="300"/>
      <c r="AV497" s="300"/>
      <c r="AW497" s="300"/>
      <c r="AX497" s="300"/>
      <c r="AY497" s="300"/>
      <c r="AZ497" s="300"/>
      <c r="BA497" s="300"/>
      <c r="BB497" s="300"/>
      <c r="BC497" s="300"/>
      <c r="BD497" s="300"/>
      <c r="BE497" s="300"/>
      <c r="BF497" s="300"/>
      <c r="BG497" s="300"/>
      <c r="BH497" s="300"/>
      <c r="BI497" s="300"/>
      <c r="BJ497" s="300"/>
      <c r="BK497" s="300"/>
      <c r="BL497" s="300"/>
      <c r="BM497" s="300"/>
      <c r="BN497" s="300"/>
      <c r="BO497" s="300"/>
      <c r="BP497" s="300"/>
      <c r="BQ497" s="300"/>
      <c r="BR497" s="300"/>
      <c r="BS497" s="300"/>
      <c r="BT497" s="300"/>
      <c r="BU497" s="300"/>
      <c r="BV497" s="300"/>
      <c r="BW497" s="300"/>
    </row>
    <row r="498" spans="2:75">
      <c r="B498" s="283"/>
      <c r="C498" s="283"/>
      <c r="D498" s="283"/>
      <c r="E498" s="283"/>
      <c r="AJ498" s="283"/>
      <c r="AK498" s="283"/>
      <c r="AL498" s="291"/>
      <c r="AM498" s="300"/>
      <c r="AN498" s="300"/>
      <c r="AO498" s="300"/>
      <c r="AP498" s="300"/>
      <c r="AQ498" s="300"/>
      <c r="AR498" s="300"/>
      <c r="AS498" s="300"/>
      <c r="AT498" s="300"/>
      <c r="AU498" s="300"/>
      <c r="AV498" s="300"/>
      <c r="AW498" s="300"/>
      <c r="AX498" s="300"/>
      <c r="AY498" s="300"/>
      <c r="AZ498" s="300"/>
      <c r="BA498" s="300"/>
      <c r="BB498" s="300"/>
      <c r="BC498" s="300"/>
      <c r="BD498" s="300"/>
      <c r="BE498" s="300"/>
      <c r="BF498" s="300"/>
      <c r="BG498" s="300"/>
      <c r="BH498" s="300"/>
      <c r="BI498" s="300"/>
      <c r="BJ498" s="300"/>
      <c r="BK498" s="300"/>
      <c r="BL498" s="300"/>
      <c r="BM498" s="300"/>
      <c r="BN498" s="300"/>
      <c r="BO498" s="300"/>
      <c r="BP498" s="300"/>
      <c r="BQ498" s="300"/>
      <c r="BR498" s="300"/>
      <c r="BS498" s="300"/>
      <c r="BT498" s="300"/>
      <c r="BU498" s="300"/>
      <c r="BV498" s="300"/>
      <c r="BW498" s="300"/>
    </row>
    <row r="499" spans="2:75">
      <c r="B499" s="283"/>
      <c r="C499" s="283"/>
      <c r="D499" s="283"/>
      <c r="E499" s="283"/>
      <c r="AJ499" s="283"/>
      <c r="AK499" s="283"/>
      <c r="AL499" s="291"/>
      <c r="AM499" s="300"/>
      <c r="AN499" s="300"/>
      <c r="AO499" s="300"/>
      <c r="AP499" s="300"/>
      <c r="AQ499" s="300"/>
      <c r="AR499" s="300"/>
      <c r="AS499" s="300"/>
      <c r="AT499" s="300"/>
      <c r="AU499" s="300"/>
      <c r="AV499" s="300"/>
      <c r="AW499" s="300"/>
      <c r="AX499" s="300"/>
      <c r="AY499" s="300"/>
      <c r="AZ499" s="300"/>
      <c r="BA499" s="300"/>
      <c r="BB499" s="300"/>
      <c r="BC499" s="300"/>
      <c r="BD499" s="300"/>
      <c r="BE499" s="300"/>
      <c r="BF499" s="300"/>
      <c r="BG499" s="300"/>
      <c r="BH499" s="300"/>
      <c r="BI499" s="300"/>
      <c r="BJ499" s="300"/>
      <c r="BK499" s="300"/>
      <c r="BL499" s="300"/>
      <c r="BM499" s="300"/>
      <c r="BN499" s="300"/>
      <c r="BO499" s="300"/>
      <c r="BP499" s="300"/>
      <c r="BQ499" s="300"/>
      <c r="BR499" s="300"/>
      <c r="BS499" s="300"/>
      <c r="BT499" s="300"/>
      <c r="BU499" s="300"/>
      <c r="BV499" s="300"/>
      <c r="BW499" s="300"/>
    </row>
    <row r="500" spans="2:75">
      <c r="B500" s="283"/>
      <c r="C500" s="283"/>
      <c r="D500" s="283"/>
      <c r="E500" s="283"/>
      <c r="AJ500" s="283"/>
      <c r="AK500" s="283"/>
      <c r="AL500" s="291"/>
      <c r="AM500" s="300"/>
      <c r="AN500" s="300"/>
      <c r="AO500" s="300"/>
      <c r="AP500" s="300"/>
      <c r="AQ500" s="300"/>
      <c r="AR500" s="300"/>
      <c r="AS500" s="300"/>
      <c r="AT500" s="300"/>
      <c r="AU500" s="300"/>
      <c r="AV500" s="300"/>
      <c r="AW500" s="300"/>
      <c r="AX500" s="300"/>
      <c r="AY500" s="300"/>
      <c r="AZ500" s="300"/>
      <c r="BA500" s="300"/>
      <c r="BB500" s="300"/>
      <c r="BC500" s="300"/>
      <c r="BD500" s="300"/>
      <c r="BE500" s="300"/>
      <c r="BF500" s="300"/>
      <c r="BG500" s="300"/>
      <c r="BH500" s="300"/>
      <c r="BI500" s="300"/>
      <c r="BJ500" s="300"/>
      <c r="BK500" s="300"/>
      <c r="BL500" s="300"/>
      <c r="BM500" s="300"/>
      <c r="BN500" s="300"/>
      <c r="BO500" s="300"/>
      <c r="BP500" s="300"/>
      <c r="BQ500" s="300"/>
      <c r="BR500" s="300"/>
      <c r="BS500" s="300"/>
      <c r="BT500" s="300"/>
      <c r="BU500" s="300"/>
      <c r="BV500" s="300"/>
      <c r="BW500" s="300"/>
    </row>
    <row r="501" spans="2:75">
      <c r="B501" s="283"/>
      <c r="C501" s="283"/>
      <c r="D501" s="283"/>
      <c r="E501" s="283"/>
      <c r="AJ501" s="283"/>
      <c r="AK501" s="283"/>
      <c r="AL501" s="291"/>
      <c r="AM501" s="300"/>
      <c r="AN501" s="300"/>
      <c r="AO501" s="300"/>
      <c r="AP501" s="300"/>
      <c r="AQ501" s="300"/>
      <c r="AR501" s="300"/>
      <c r="AS501" s="300"/>
      <c r="AT501" s="300"/>
      <c r="AU501" s="300"/>
      <c r="AV501" s="300"/>
      <c r="AW501" s="300"/>
      <c r="AX501" s="300"/>
      <c r="AY501" s="300"/>
      <c r="AZ501" s="300"/>
      <c r="BA501" s="300"/>
      <c r="BB501" s="300"/>
      <c r="BC501" s="300"/>
      <c r="BD501" s="300"/>
      <c r="BE501" s="300"/>
      <c r="BF501" s="300"/>
      <c r="BG501" s="300"/>
      <c r="BH501" s="300"/>
      <c r="BI501" s="300"/>
      <c r="BJ501" s="300"/>
      <c r="BK501" s="300"/>
      <c r="BL501" s="300"/>
      <c r="BM501" s="300"/>
      <c r="BN501" s="300"/>
      <c r="BO501" s="300"/>
      <c r="BP501" s="300"/>
      <c r="BQ501" s="300"/>
      <c r="BR501" s="300"/>
      <c r="BS501" s="300"/>
      <c r="BT501" s="300"/>
      <c r="BU501" s="300"/>
      <c r="BV501" s="300"/>
      <c r="BW501" s="300"/>
    </row>
    <row r="502" spans="2:75">
      <c r="B502" s="283"/>
      <c r="C502" s="283"/>
      <c r="D502" s="283"/>
      <c r="E502" s="283"/>
      <c r="AJ502" s="283"/>
      <c r="AK502" s="283"/>
      <c r="AL502" s="291"/>
      <c r="AM502" s="300"/>
      <c r="AN502" s="300"/>
      <c r="AO502" s="300"/>
      <c r="AP502" s="300"/>
      <c r="AQ502" s="300"/>
      <c r="AR502" s="300"/>
      <c r="AS502" s="300"/>
      <c r="AT502" s="300"/>
      <c r="AU502" s="300"/>
      <c r="AV502" s="300"/>
      <c r="AW502" s="300"/>
      <c r="AX502" s="300"/>
      <c r="AY502" s="300"/>
      <c r="AZ502" s="300"/>
      <c r="BA502" s="300"/>
      <c r="BB502" s="300"/>
      <c r="BC502" s="300"/>
      <c r="BD502" s="300"/>
      <c r="BE502" s="300"/>
      <c r="BF502" s="300"/>
      <c r="BG502" s="300"/>
      <c r="BH502" s="300"/>
      <c r="BI502" s="300"/>
      <c r="BJ502" s="300"/>
      <c r="BK502" s="300"/>
      <c r="BL502" s="300"/>
      <c r="BM502" s="300"/>
      <c r="BN502" s="300"/>
      <c r="BO502" s="300"/>
      <c r="BP502" s="300"/>
      <c r="BQ502" s="300"/>
      <c r="BR502" s="300"/>
      <c r="BS502" s="300"/>
      <c r="BT502" s="300"/>
      <c r="BU502" s="300"/>
      <c r="BV502" s="300"/>
      <c r="BW502" s="300"/>
    </row>
    <row r="503" spans="2:75">
      <c r="B503" s="283"/>
      <c r="C503" s="283"/>
      <c r="D503" s="283"/>
      <c r="E503" s="283"/>
      <c r="AJ503" s="283"/>
      <c r="AK503" s="283"/>
      <c r="AL503" s="291"/>
      <c r="AM503" s="300"/>
      <c r="AN503" s="300"/>
      <c r="AO503" s="300"/>
      <c r="AP503" s="300"/>
      <c r="AQ503" s="300"/>
      <c r="AR503" s="300"/>
      <c r="AS503" s="300"/>
      <c r="AT503" s="300"/>
      <c r="AU503" s="300"/>
      <c r="AV503" s="300"/>
      <c r="AW503" s="300"/>
      <c r="AX503" s="300"/>
      <c r="AY503" s="300"/>
      <c r="AZ503" s="300"/>
      <c r="BA503" s="300"/>
      <c r="BB503" s="300"/>
      <c r="BC503" s="300"/>
      <c r="BD503" s="300"/>
      <c r="BE503" s="300"/>
      <c r="BF503" s="300"/>
      <c r="BG503" s="300"/>
      <c r="BH503" s="300"/>
      <c r="BI503" s="300"/>
      <c r="BJ503" s="300"/>
      <c r="BK503" s="300"/>
      <c r="BL503" s="300"/>
      <c r="BM503" s="300"/>
      <c r="BN503" s="300"/>
      <c r="BO503" s="300"/>
      <c r="BP503" s="300"/>
      <c r="BQ503" s="300"/>
      <c r="BR503" s="300"/>
      <c r="BS503" s="300"/>
      <c r="BT503" s="300"/>
      <c r="BU503" s="300"/>
      <c r="BV503" s="300"/>
      <c r="BW503" s="300"/>
    </row>
    <row r="504" spans="2:75">
      <c r="B504" s="283"/>
      <c r="C504" s="283"/>
      <c r="D504" s="283"/>
      <c r="E504" s="283"/>
      <c r="AJ504" s="283"/>
      <c r="AK504" s="283"/>
      <c r="AL504" s="291"/>
      <c r="AM504" s="300"/>
      <c r="AN504" s="300"/>
      <c r="AO504" s="300"/>
      <c r="AP504" s="300"/>
      <c r="AQ504" s="300"/>
      <c r="AR504" s="300"/>
      <c r="AS504" s="300"/>
      <c r="AT504" s="300"/>
      <c r="AU504" s="300"/>
      <c r="AV504" s="300"/>
      <c r="AW504" s="300"/>
      <c r="AX504" s="300"/>
      <c r="AY504" s="300"/>
      <c r="AZ504" s="300"/>
      <c r="BA504" s="300"/>
      <c r="BB504" s="300"/>
      <c r="BC504" s="300"/>
      <c r="BD504" s="300"/>
      <c r="BE504" s="300"/>
      <c r="BF504" s="300"/>
      <c r="BG504" s="300"/>
      <c r="BH504" s="300"/>
      <c r="BI504" s="300"/>
      <c r="BJ504" s="300"/>
      <c r="BK504" s="300"/>
      <c r="BL504" s="300"/>
      <c r="BM504" s="300"/>
      <c r="BN504" s="300"/>
      <c r="BO504" s="300"/>
      <c r="BP504" s="300"/>
      <c r="BQ504" s="300"/>
      <c r="BR504" s="300"/>
      <c r="BS504" s="300"/>
      <c r="BT504" s="300"/>
      <c r="BU504" s="300"/>
      <c r="BV504" s="300"/>
      <c r="BW504" s="300"/>
    </row>
    <row r="505" spans="2:75">
      <c r="B505" s="283"/>
      <c r="C505" s="283"/>
      <c r="D505" s="283"/>
      <c r="E505" s="283"/>
      <c r="AJ505" s="283"/>
      <c r="AK505" s="283"/>
      <c r="AL505" s="291"/>
      <c r="AM505" s="300"/>
      <c r="AN505" s="300"/>
      <c r="AO505" s="300"/>
      <c r="AP505" s="300"/>
      <c r="AQ505" s="300"/>
      <c r="AR505" s="300"/>
      <c r="AS505" s="300"/>
      <c r="AT505" s="300"/>
      <c r="AU505" s="300"/>
      <c r="AV505" s="300"/>
      <c r="AW505" s="300"/>
      <c r="AX505" s="300"/>
      <c r="AY505" s="300"/>
      <c r="AZ505" s="300"/>
      <c r="BA505" s="300"/>
      <c r="BB505" s="300"/>
      <c r="BC505" s="300"/>
      <c r="BD505" s="300"/>
      <c r="BE505" s="300"/>
      <c r="BF505" s="300"/>
      <c r="BG505" s="300"/>
      <c r="BH505" s="300"/>
      <c r="BI505" s="300"/>
      <c r="BJ505" s="300"/>
      <c r="BK505" s="300"/>
      <c r="BL505" s="300"/>
      <c r="BM505" s="300"/>
      <c r="BN505" s="300"/>
      <c r="BO505" s="300"/>
      <c r="BP505" s="300"/>
      <c r="BQ505" s="300"/>
      <c r="BR505" s="300"/>
      <c r="BS505" s="300"/>
      <c r="BT505" s="300"/>
      <c r="BU505" s="300"/>
      <c r="BV505" s="300"/>
      <c r="BW505" s="300"/>
    </row>
    <row r="506" spans="2:75">
      <c r="B506" s="283"/>
      <c r="C506" s="283"/>
      <c r="D506" s="283"/>
      <c r="E506" s="283"/>
      <c r="AJ506" s="283"/>
      <c r="AK506" s="283"/>
      <c r="AL506" s="291"/>
      <c r="AM506" s="300"/>
      <c r="AN506" s="300"/>
      <c r="AO506" s="300"/>
      <c r="AP506" s="300"/>
      <c r="AQ506" s="300"/>
      <c r="AR506" s="300"/>
      <c r="AS506" s="300"/>
      <c r="AT506" s="300"/>
      <c r="AU506" s="300"/>
      <c r="AV506" s="300"/>
      <c r="AW506" s="300"/>
      <c r="AX506" s="300"/>
      <c r="AY506" s="300"/>
      <c r="AZ506" s="300"/>
      <c r="BA506" s="300"/>
      <c r="BB506" s="300"/>
      <c r="BC506" s="300"/>
      <c r="BD506" s="300"/>
      <c r="BE506" s="300"/>
      <c r="BF506" s="300"/>
      <c r="BG506" s="300"/>
      <c r="BH506" s="300"/>
      <c r="BI506" s="300"/>
      <c r="BJ506" s="300"/>
      <c r="BK506" s="300"/>
      <c r="BL506" s="300"/>
      <c r="BM506" s="300"/>
      <c r="BN506" s="300"/>
      <c r="BO506" s="300"/>
      <c r="BP506" s="300"/>
      <c r="BQ506" s="300"/>
      <c r="BR506" s="300"/>
      <c r="BS506" s="300"/>
      <c r="BT506" s="300"/>
      <c r="BU506" s="300"/>
      <c r="BV506" s="300"/>
      <c r="BW506" s="300"/>
    </row>
    <row r="507" spans="2:75">
      <c r="B507" s="283"/>
      <c r="C507" s="283"/>
      <c r="D507" s="283"/>
      <c r="E507" s="283"/>
      <c r="AJ507" s="283"/>
      <c r="AK507" s="283"/>
      <c r="AL507" s="291"/>
      <c r="AM507" s="300"/>
      <c r="AN507" s="300"/>
      <c r="AO507" s="300"/>
      <c r="AP507" s="300"/>
      <c r="AQ507" s="300"/>
      <c r="AR507" s="300"/>
      <c r="AS507" s="300"/>
      <c r="AT507" s="300"/>
      <c r="AU507" s="300"/>
      <c r="AV507" s="300"/>
      <c r="AW507" s="300"/>
      <c r="AX507" s="300"/>
      <c r="AY507" s="300"/>
      <c r="AZ507" s="300"/>
      <c r="BA507" s="300"/>
      <c r="BB507" s="300"/>
      <c r="BC507" s="300"/>
      <c r="BD507" s="300"/>
      <c r="BE507" s="300"/>
      <c r="BF507" s="300"/>
      <c r="BG507" s="300"/>
      <c r="BH507" s="300"/>
      <c r="BI507" s="300"/>
      <c r="BJ507" s="300"/>
      <c r="BK507" s="300"/>
      <c r="BL507" s="300"/>
      <c r="BM507" s="300"/>
      <c r="BN507" s="300"/>
      <c r="BO507" s="300"/>
      <c r="BP507" s="300"/>
      <c r="BQ507" s="300"/>
      <c r="BR507" s="300"/>
      <c r="BS507" s="300"/>
      <c r="BT507" s="300"/>
      <c r="BU507" s="300"/>
      <c r="BV507" s="300"/>
      <c r="BW507" s="300"/>
    </row>
    <row r="508" spans="2:75">
      <c r="B508" s="283"/>
      <c r="C508" s="283"/>
      <c r="D508" s="283"/>
      <c r="E508" s="283"/>
      <c r="AJ508" s="283"/>
      <c r="AK508" s="283"/>
      <c r="AL508" s="291"/>
      <c r="AM508" s="300"/>
      <c r="AN508" s="300"/>
      <c r="AO508" s="300"/>
      <c r="AP508" s="300"/>
      <c r="AQ508" s="300"/>
      <c r="AR508" s="300"/>
      <c r="AS508" s="300"/>
      <c r="AT508" s="300"/>
      <c r="AU508" s="300"/>
      <c r="AV508" s="300"/>
      <c r="AW508" s="300"/>
      <c r="AX508" s="300"/>
      <c r="AY508" s="300"/>
      <c r="AZ508" s="300"/>
      <c r="BA508" s="300"/>
      <c r="BB508" s="300"/>
      <c r="BC508" s="300"/>
      <c r="BD508" s="300"/>
      <c r="BE508" s="300"/>
      <c r="BF508" s="300"/>
      <c r="BG508" s="300"/>
      <c r="BH508" s="300"/>
      <c r="BI508" s="300"/>
      <c r="BJ508" s="300"/>
      <c r="BK508" s="300"/>
      <c r="BL508" s="300"/>
      <c r="BM508" s="300"/>
      <c r="BN508" s="300"/>
      <c r="BO508" s="300"/>
      <c r="BP508" s="300"/>
      <c r="BQ508" s="300"/>
      <c r="BR508" s="300"/>
      <c r="BS508" s="300"/>
      <c r="BT508" s="300"/>
      <c r="BU508" s="300"/>
      <c r="BV508" s="300"/>
      <c r="BW508" s="300"/>
    </row>
    <row r="509" spans="2:75">
      <c r="B509" s="283"/>
      <c r="C509" s="283"/>
      <c r="D509" s="283"/>
      <c r="E509" s="283"/>
      <c r="AJ509" s="283"/>
      <c r="AK509" s="283"/>
      <c r="AL509" s="291"/>
      <c r="AM509" s="300"/>
      <c r="AN509" s="300"/>
      <c r="AO509" s="300"/>
      <c r="AP509" s="300"/>
      <c r="AQ509" s="300"/>
      <c r="AR509" s="300"/>
      <c r="AS509" s="300"/>
      <c r="AT509" s="300"/>
      <c r="AU509" s="300"/>
      <c r="AV509" s="300"/>
      <c r="AW509" s="300"/>
      <c r="AX509" s="300"/>
      <c r="AY509" s="300"/>
      <c r="AZ509" s="300"/>
      <c r="BA509" s="300"/>
      <c r="BB509" s="300"/>
      <c r="BC509" s="300"/>
      <c r="BD509" s="300"/>
      <c r="BE509" s="300"/>
      <c r="BF509" s="300"/>
      <c r="BG509" s="300"/>
      <c r="BH509" s="300"/>
      <c r="BI509" s="300"/>
      <c r="BJ509" s="300"/>
      <c r="BK509" s="300"/>
      <c r="BL509" s="300"/>
      <c r="BM509" s="300"/>
      <c r="BN509" s="300"/>
      <c r="BO509" s="300"/>
      <c r="BP509" s="300"/>
      <c r="BQ509" s="300"/>
      <c r="BR509" s="300"/>
      <c r="BS509" s="300"/>
      <c r="BT509" s="300"/>
      <c r="BU509" s="300"/>
      <c r="BV509" s="300"/>
      <c r="BW509" s="300"/>
    </row>
    <row r="510" spans="2:75">
      <c r="B510" s="283"/>
      <c r="C510" s="283"/>
      <c r="D510" s="283"/>
      <c r="E510" s="283"/>
      <c r="AJ510" s="283"/>
      <c r="AK510" s="283"/>
      <c r="AL510" s="291"/>
      <c r="AM510" s="300"/>
      <c r="AN510" s="300"/>
      <c r="AO510" s="300"/>
      <c r="AP510" s="300"/>
      <c r="AQ510" s="300"/>
      <c r="AR510" s="300"/>
      <c r="AS510" s="300"/>
      <c r="AT510" s="300"/>
      <c r="AU510" s="300"/>
      <c r="AV510" s="300"/>
      <c r="AW510" s="300"/>
      <c r="AX510" s="300"/>
      <c r="AY510" s="300"/>
      <c r="AZ510" s="300"/>
      <c r="BA510" s="300"/>
      <c r="BB510" s="300"/>
      <c r="BC510" s="300"/>
      <c r="BD510" s="300"/>
      <c r="BE510" s="300"/>
      <c r="BF510" s="300"/>
      <c r="BG510" s="300"/>
      <c r="BH510" s="300"/>
      <c r="BI510" s="300"/>
      <c r="BJ510" s="300"/>
      <c r="BK510" s="300"/>
      <c r="BL510" s="300"/>
      <c r="BM510" s="300"/>
      <c r="BN510" s="300"/>
      <c r="BO510" s="300"/>
      <c r="BP510" s="300"/>
      <c r="BQ510" s="300"/>
      <c r="BR510" s="300"/>
      <c r="BS510" s="300"/>
      <c r="BT510" s="300"/>
      <c r="BU510" s="300"/>
      <c r="BV510" s="300"/>
      <c r="BW510" s="300"/>
    </row>
    <row r="511" spans="2:75">
      <c r="B511" s="283"/>
      <c r="C511" s="283"/>
      <c r="D511" s="283"/>
      <c r="E511" s="283"/>
      <c r="AJ511" s="283"/>
      <c r="AK511" s="283"/>
      <c r="AL511" s="291"/>
      <c r="AM511" s="300"/>
      <c r="AN511" s="300"/>
      <c r="AO511" s="300"/>
      <c r="AP511" s="300"/>
      <c r="AQ511" s="300"/>
      <c r="AR511" s="300"/>
      <c r="AS511" s="300"/>
      <c r="AT511" s="300"/>
      <c r="AU511" s="300"/>
      <c r="AV511" s="300"/>
      <c r="AW511" s="300"/>
      <c r="AX511" s="300"/>
      <c r="AY511" s="300"/>
      <c r="AZ511" s="300"/>
      <c r="BA511" s="300"/>
      <c r="BB511" s="300"/>
      <c r="BC511" s="300"/>
      <c r="BD511" s="300"/>
      <c r="BE511" s="300"/>
      <c r="BF511" s="300"/>
      <c r="BG511" s="300"/>
      <c r="BH511" s="300"/>
      <c r="BI511" s="300"/>
      <c r="BJ511" s="300"/>
      <c r="BK511" s="300"/>
      <c r="BL511" s="300"/>
      <c r="BM511" s="300"/>
      <c r="BN511" s="300"/>
      <c r="BO511" s="300"/>
      <c r="BP511" s="300"/>
      <c r="BQ511" s="300"/>
      <c r="BR511" s="300"/>
      <c r="BS511" s="300"/>
      <c r="BT511" s="300"/>
      <c r="BU511" s="300"/>
      <c r="BV511" s="300"/>
      <c r="BW511" s="300"/>
    </row>
    <row r="512" spans="2:75">
      <c r="B512" s="283"/>
      <c r="C512" s="283"/>
      <c r="D512" s="283"/>
      <c r="E512" s="283"/>
      <c r="AJ512" s="283"/>
      <c r="AK512" s="283"/>
      <c r="AL512" s="291"/>
      <c r="AM512" s="300"/>
      <c r="AN512" s="300"/>
      <c r="AO512" s="300"/>
      <c r="AP512" s="300"/>
      <c r="AQ512" s="300"/>
      <c r="AR512" s="300"/>
      <c r="AS512" s="300"/>
      <c r="AT512" s="300"/>
      <c r="AU512" s="300"/>
      <c r="AV512" s="300"/>
      <c r="AW512" s="300"/>
      <c r="AX512" s="300"/>
      <c r="AY512" s="300"/>
      <c r="AZ512" s="300"/>
      <c r="BA512" s="300"/>
      <c r="BB512" s="300"/>
      <c r="BC512" s="300"/>
      <c r="BD512" s="300"/>
      <c r="BE512" s="300"/>
      <c r="BF512" s="300"/>
      <c r="BG512" s="300"/>
      <c r="BH512" s="300"/>
      <c r="BI512" s="300"/>
      <c r="BJ512" s="300"/>
      <c r="BK512" s="300"/>
      <c r="BL512" s="300"/>
      <c r="BM512" s="300"/>
      <c r="BN512" s="300"/>
      <c r="BO512" s="300"/>
      <c r="BP512" s="300"/>
      <c r="BQ512" s="300"/>
      <c r="BR512" s="300"/>
      <c r="BS512" s="300"/>
      <c r="BT512" s="300"/>
      <c r="BU512" s="300"/>
      <c r="BV512" s="300"/>
      <c r="BW512" s="300"/>
    </row>
    <row r="513" spans="2:75">
      <c r="B513" s="283"/>
      <c r="C513" s="283"/>
      <c r="D513" s="283"/>
      <c r="E513" s="283"/>
      <c r="AJ513" s="283"/>
      <c r="AK513" s="283"/>
      <c r="AL513" s="291"/>
      <c r="AM513" s="300"/>
      <c r="AN513" s="300"/>
      <c r="AO513" s="300"/>
      <c r="AP513" s="300"/>
      <c r="AQ513" s="300"/>
      <c r="AR513" s="300"/>
      <c r="AS513" s="300"/>
      <c r="AT513" s="300"/>
      <c r="AU513" s="300"/>
      <c r="AV513" s="300"/>
      <c r="AW513" s="300"/>
      <c r="AX513" s="300"/>
      <c r="AY513" s="300"/>
      <c r="AZ513" s="300"/>
      <c r="BA513" s="300"/>
      <c r="BB513" s="300"/>
      <c r="BC513" s="300"/>
      <c r="BD513" s="300"/>
      <c r="BE513" s="300"/>
      <c r="BF513" s="300"/>
      <c r="BG513" s="300"/>
      <c r="BH513" s="300"/>
      <c r="BI513" s="300"/>
      <c r="BJ513" s="300"/>
      <c r="BK513" s="300"/>
      <c r="BL513" s="300"/>
      <c r="BM513" s="300"/>
      <c r="BN513" s="300"/>
      <c r="BO513" s="300"/>
      <c r="BP513" s="300"/>
      <c r="BQ513" s="300"/>
      <c r="BR513" s="300"/>
      <c r="BS513" s="300"/>
      <c r="BT513" s="300"/>
      <c r="BU513" s="300"/>
      <c r="BV513" s="300"/>
      <c r="BW513" s="300"/>
    </row>
    <row r="514" spans="2:75">
      <c r="B514" s="283"/>
      <c r="C514" s="283"/>
      <c r="D514" s="283"/>
      <c r="E514" s="283"/>
      <c r="AJ514" s="283"/>
      <c r="AK514" s="283"/>
      <c r="AL514" s="291"/>
      <c r="AM514" s="300"/>
      <c r="AN514" s="300"/>
      <c r="AO514" s="300"/>
      <c r="AP514" s="300"/>
      <c r="AQ514" s="300"/>
      <c r="AR514" s="300"/>
      <c r="AS514" s="300"/>
      <c r="AT514" s="300"/>
      <c r="AU514" s="300"/>
      <c r="AV514" s="300"/>
      <c r="AW514" s="300"/>
      <c r="AX514" s="300"/>
      <c r="AY514" s="300"/>
      <c r="AZ514" s="300"/>
      <c r="BA514" s="300"/>
      <c r="BB514" s="300"/>
      <c r="BC514" s="300"/>
      <c r="BD514" s="300"/>
      <c r="BE514" s="300"/>
      <c r="BF514" s="300"/>
      <c r="BG514" s="300"/>
      <c r="BH514" s="300"/>
      <c r="BI514" s="300"/>
      <c r="BJ514" s="300"/>
      <c r="BK514" s="300"/>
      <c r="BL514" s="300"/>
      <c r="BM514" s="300"/>
      <c r="BN514" s="300"/>
      <c r="BO514" s="300"/>
      <c r="BP514" s="300"/>
      <c r="BQ514" s="300"/>
      <c r="BR514" s="300"/>
      <c r="BS514" s="300"/>
      <c r="BT514" s="300"/>
      <c r="BU514" s="300"/>
      <c r="BV514" s="300"/>
      <c r="BW514" s="300"/>
    </row>
    <row r="515" spans="2:75">
      <c r="B515" s="283"/>
      <c r="C515" s="283"/>
      <c r="D515" s="283"/>
      <c r="E515" s="283"/>
      <c r="AJ515" s="283"/>
      <c r="AK515" s="283"/>
      <c r="AL515" s="291"/>
      <c r="AM515" s="300"/>
      <c r="AN515" s="300"/>
      <c r="AO515" s="300"/>
      <c r="AP515" s="300"/>
      <c r="AQ515" s="300"/>
      <c r="AR515" s="300"/>
      <c r="AS515" s="300"/>
      <c r="AT515" s="300"/>
      <c r="AU515" s="300"/>
      <c r="AV515" s="300"/>
      <c r="AW515" s="300"/>
      <c r="AX515" s="300"/>
      <c r="AY515" s="300"/>
      <c r="AZ515" s="300"/>
      <c r="BA515" s="300"/>
      <c r="BB515" s="300"/>
      <c r="BC515" s="300"/>
      <c r="BD515" s="300"/>
      <c r="BE515" s="300"/>
      <c r="BF515" s="300"/>
      <c r="BG515" s="300"/>
      <c r="BH515" s="300"/>
      <c r="BI515" s="300"/>
      <c r="BJ515" s="300"/>
      <c r="BK515" s="300"/>
      <c r="BL515" s="300"/>
      <c r="BM515" s="300"/>
      <c r="BN515" s="300"/>
      <c r="BO515" s="300"/>
      <c r="BP515" s="300"/>
      <c r="BQ515" s="300"/>
      <c r="BR515" s="300"/>
      <c r="BS515" s="300"/>
      <c r="BT515" s="300"/>
      <c r="BU515" s="300"/>
      <c r="BV515" s="300"/>
      <c r="BW515" s="300"/>
    </row>
    <row r="516" spans="2:75">
      <c r="B516" s="283"/>
      <c r="C516" s="283"/>
      <c r="D516" s="283"/>
      <c r="E516" s="283"/>
      <c r="AJ516" s="283"/>
      <c r="AK516" s="283"/>
      <c r="AL516" s="291"/>
      <c r="AM516" s="300"/>
      <c r="AN516" s="300"/>
      <c r="AO516" s="300"/>
      <c r="AP516" s="300"/>
      <c r="AQ516" s="300"/>
      <c r="AR516" s="300"/>
      <c r="AS516" s="300"/>
      <c r="AT516" s="300"/>
      <c r="AU516" s="300"/>
      <c r="AV516" s="300"/>
      <c r="AW516" s="300"/>
      <c r="AX516" s="300"/>
      <c r="AY516" s="300"/>
      <c r="AZ516" s="300"/>
      <c r="BA516" s="300"/>
      <c r="BB516" s="300"/>
      <c r="BC516" s="300"/>
      <c r="BD516" s="300"/>
      <c r="BE516" s="300"/>
      <c r="BF516" s="300"/>
      <c r="BG516" s="300"/>
      <c r="BH516" s="300"/>
      <c r="BI516" s="300"/>
      <c r="BJ516" s="300"/>
      <c r="BK516" s="300"/>
      <c r="BL516" s="300"/>
      <c r="BM516" s="300"/>
      <c r="BN516" s="300"/>
      <c r="BO516" s="300"/>
      <c r="BP516" s="300"/>
      <c r="BQ516" s="300"/>
      <c r="BR516" s="300"/>
      <c r="BS516" s="300"/>
      <c r="BT516" s="300"/>
      <c r="BU516" s="300"/>
      <c r="BV516" s="300"/>
      <c r="BW516" s="300"/>
    </row>
    <row r="517" spans="2:75">
      <c r="B517" s="283"/>
      <c r="C517" s="283"/>
      <c r="D517" s="283"/>
      <c r="E517" s="283"/>
      <c r="AJ517" s="283"/>
      <c r="AK517" s="283"/>
      <c r="AL517" s="291"/>
      <c r="AM517" s="300"/>
      <c r="AN517" s="300"/>
      <c r="AO517" s="300"/>
      <c r="AP517" s="300"/>
      <c r="AQ517" s="300"/>
      <c r="AR517" s="300"/>
      <c r="AS517" s="300"/>
      <c r="AT517" s="300"/>
      <c r="AU517" s="300"/>
      <c r="AV517" s="300"/>
      <c r="AW517" s="300"/>
      <c r="AX517" s="300"/>
      <c r="AY517" s="300"/>
      <c r="AZ517" s="300"/>
      <c r="BA517" s="300"/>
      <c r="BB517" s="300"/>
      <c r="BC517" s="300"/>
      <c r="BD517" s="300"/>
      <c r="BE517" s="300"/>
      <c r="BF517" s="300"/>
      <c r="BG517" s="300"/>
      <c r="BH517" s="300"/>
      <c r="BI517" s="300"/>
      <c r="BJ517" s="300"/>
      <c r="BK517" s="300"/>
      <c r="BL517" s="300"/>
      <c r="BM517" s="300"/>
      <c r="BN517" s="300"/>
      <c r="BO517" s="300"/>
      <c r="BP517" s="300"/>
      <c r="BQ517" s="300"/>
      <c r="BR517" s="300"/>
      <c r="BS517" s="300"/>
      <c r="BT517" s="300"/>
      <c r="BU517" s="300"/>
      <c r="BV517" s="300"/>
      <c r="BW517" s="300"/>
    </row>
    <row r="518" spans="2:75">
      <c r="B518" s="283"/>
      <c r="C518" s="283"/>
      <c r="D518" s="283"/>
      <c r="E518" s="283"/>
      <c r="AJ518" s="283"/>
      <c r="AK518" s="283"/>
      <c r="AL518" s="291"/>
      <c r="AM518" s="300"/>
      <c r="AN518" s="300"/>
      <c r="AO518" s="300"/>
      <c r="AP518" s="300"/>
      <c r="AQ518" s="300"/>
      <c r="AR518" s="300"/>
      <c r="AS518" s="300"/>
      <c r="AT518" s="300"/>
      <c r="AU518" s="300"/>
      <c r="AV518" s="300"/>
      <c r="AW518" s="300"/>
      <c r="AX518" s="300"/>
      <c r="AY518" s="300"/>
      <c r="AZ518" s="300"/>
      <c r="BA518" s="300"/>
      <c r="BB518" s="300"/>
      <c r="BC518" s="300"/>
      <c r="BD518" s="300"/>
      <c r="BE518" s="300"/>
      <c r="BF518" s="300"/>
      <c r="BG518" s="300"/>
      <c r="BH518" s="300"/>
      <c r="BI518" s="300"/>
      <c r="BJ518" s="300"/>
      <c r="BK518" s="300"/>
      <c r="BL518" s="300"/>
      <c r="BM518" s="300"/>
      <c r="BN518" s="300"/>
      <c r="BO518" s="300"/>
      <c r="BP518" s="300"/>
      <c r="BQ518" s="300"/>
      <c r="BR518" s="300"/>
      <c r="BS518" s="300"/>
      <c r="BT518" s="300"/>
      <c r="BU518" s="300"/>
      <c r="BV518" s="300"/>
      <c r="BW518" s="300"/>
    </row>
    <row r="519" spans="2:75">
      <c r="B519" s="283"/>
      <c r="C519" s="283"/>
      <c r="D519" s="283"/>
      <c r="E519" s="283"/>
      <c r="AJ519" s="283"/>
      <c r="AK519" s="283"/>
      <c r="AL519" s="291"/>
      <c r="AM519" s="300"/>
      <c r="AN519" s="300"/>
      <c r="AO519" s="300"/>
      <c r="AP519" s="300"/>
      <c r="AQ519" s="300"/>
      <c r="AR519" s="300"/>
      <c r="AS519" s="300"/>
      <c r="AT519" s="300"/>
      <c r="AU519" s="300"/>
      <c r="AV519" s="300"/>
      <c r="AW519" s="300"/>
      <c r="AX519" s="300"/>
      <c r="AY519" s="300"/>
      <c r="AZ519" s="300"/>
      <c r="BA519" s="300"/>
      <c r="BB519" s="300"/>
      <c r="BC519" s="300"/>
      <c r="BD519" s="300"/>
      <c r="BE519" s="300"/>
      <c r="BF519" s="300"/>
      <c r="BG519" s="300"/>
      <c r="BH519" s="300"/>
      <c r="BI519" s="300"/>
      <c r="BJ519" s="300"/>
      <c r="BK519" s="300"/>
      <c r="BL519" s="300"/>
      <c r="BM519" s="300"/>
      <c r="BN519" s="300"/>
      <c r="BO519" s="300"/>
      <c r="BP519" s="300"/>
      <c r="BQ519" s="300"/>
      <c r="BR519" s="300"/>
      <c r="BS519" s="300"/>
      <c r="BT519" s="300"/>
      <c r="BU519" s="300"/>
      <c r="BV519" s="300"/>
      <c r="BW519" s="300"/>
    </row>
    <row r="520" spans="2:75">
      <c r="B520" s="283"/>
      <c r="C520" s="283"/>
      <c r="D520" s="283"/>
      <c r="E520" s="283"/>
      <c r="AJ520" s="283"/>
      <c r="AK520" s="283"/>
      <c r="AL520" s="291"/>
      <c r="AM520" s="300"/>
      <c r="AN520" s="300"/>
      <c r="AO520" s="300"/>
      <c r="AP520" s="300"/>
      <c r="AQ520" s="300"/>
      <c r="AR520" s="300"/>
      <c r="AS520" s="300"/>
      <c r="AT520" s="300"/>
      <c r="AU520" s="300"/>
      <c r="AV520" s="300"/>
      <c r="AW520" s="300"/>
      <c r="AX520" s="300"/>
      <c r="AY520" s="300"/>
      <c r="AZ520" s="300"/>
      <c r="BA520" s="300"/>
      <c r="BB520" s="300"/>
      <c r="BC520" s="300"/>
      <c r="BD520" s="300"/>
      <c r="BE520" s="300"/>
      <c r="BF520" s="300"/>
      <c r="BG520" s="300"/>
      <c r="BH520" s="300"/>
      <c r="BI520" s="300"/>
      <c r="BJ520" s="300"/>
      <c r="BK520" s="300"/>
      <c r="BL520" s="300"/>
      <c r="BM520" s="300"/>
      <c r="BN520" s="300"/>
      <c r="BO520" s="300"/>
      <c r="BP520" s="300"/>
      <c r="BQ520" s="300"/>
      <c r="BR520" s="300"/>
      <c r="BS520" s="300"/>
      <c r="BT520" s="300"/>
      <c r="BU520" s="300"/>
      <c r="BV520" s="300"/>
      <c r="BW520" s="300"/>
    </row>
    <row r="521" spans="2:75">
      <c r="B521" s="283"/>
      <c r="C521" s="283"/>
      <c r="D521" s="283"/>
      <c r="E521" s="283"/>
      <c r="AJ521" s="283"/>
      <c r="AK521" s="283"/>
      <c r="AL521" s="291"/>
      <c r="AM521" s="300"/>
      <c r="AN521" s="300"/>
      <c r="AO521" s="300"/>
      <c r="AP521" s="300"/>
      <c r="AQ521" s="300"/>
      <c r="AR521" s="300"/>
      <c r="AS521" s="300"/>
      <c r="AT521" s="300"/>
      <c r="AU521" s="300"/>
      <c r="AV521" s="300"/>
      <c r="AW521" s="300"/>
      <c r="AX521" s="300"/>
      <c r="AY521" s="300"/>
      <c r="AZ521" s="300"/>
      <c r="BA521" s="300"/>
      <c r="BB521" s="300"/>
      <c r="BC521" s="300"/>
      <c r="BD521" s="300"/>
      <c r="BE521" s="300"/>
      <c r="BF521" s="300"/>
      <c r="BG521" s="300"/>
      <c r="BH521" s="300"/>
      <c r="BI521" s="300"/>
      <c r="BJ521" s="300"/>
      <c r="BK521" s="300"/>
      <c r="BL521" s="300"/>
      <c r="BM521" s="300"/>
      <c r="BN521" s="300"/>
      <c r="BO521" s="300"/>
      <c r="BP521" s="300"/>
      <c r="BQ521" s="300"/>
      <c r="BR521" s="300"/>
      <c r="BS521" s="300"/>
      <c r="BT521" s="300"/>
      <c r="BU521" s="300"/>
      <c r="BV521" s="300"/>
      <c r="BW521" s="300"/>
    </row>
    <row r="522" spans="2:75">
      <c r="B522" s="283"/>
      <c r="C522" s="283"/>
      <c r="D522" s="283"/>
      <c r="E522" s="283"/>
      <c r="AJ522" s="283"/>
      <c r="AK522" s="283"/>
      <c r="AL522" s="291"/>
      <c r="AM522" s="300"/>
      <c r="AN522" s="300"/>
      <c r="AO522" s="300"/>
      <c r="AP522" s="300"/>
      <c r="AQ522" s="300"/>
      <c r="AR522" s="300"/>
      <c r="AS522" s="300"/>
      <c r="AT522" s="300"/>
      <c r="AU522" s="300"/>
      <c r="AV522" s="300"/>
      <c r="AW522" s="300"/>
      <c r="AX522" s="300"/>
      <c r="AY522" s="300"/>
      <c r="AZ522" s="300"/>
      <c r="BA522" s="300"/>
      <c r="BB522" s="300"/>
      <c r="BC522" s="300"/>
      <c r="BD522" s="300"/>
      <c r="BE522" s="300"/>
      <c r="BF522" s="300"/>
      <c r="BG522" s="300"/>
      <c r="BH522" s="300"/>
      <c r="BI522" s="300"/>
      <c r="BJ522" s="300"/>
      <c r="BK522" s="300"/>
      <c r="BL522" s="300"/>
      <c r="BM522" s="300"/>
      <c r="BN522" s="300"/>
      <c r="BO522" s="300"/>
      <c r="BP522" s="300"/>
      <c r="BQ522" s="300"/>
      <c r="BR522" s="300"/>
      <c r="BS522" s="300"/>
      <c r="BT522" s="300"/>
      <c r="BU522" s="300"/>
      <c r="BV522" s="300"/>
      <c r="BW522" s="300"/>
    </row>
    <row r="523" spans="2:75">
      <c r="B523" s="283"/>
      <c r="C523" s="283"/>
      <c r="D523" s="283"/>
      <c r="E523" s="283"/>
      <c r="AJ523" s="283"/>
      <c r="AK523" s="283"/>
      <c r="AL523" s="291"/>
      <c r="AM523" s="300"/>
      <c r="AN523" s="300"/>
      <c r="AO523" s="300"/>
      <c r="AP523" s="300"/>
      <c r="AQ523" s="300"/>
      <c r="AR523" s="300"/>
      <c r="AS523" s="300"/>
      <c r="AT523" s="300"/>
      <c r="AU523" s="300"/>
      <c r="AV523" s="300"/>
      <c r="AW523" s="300"/>
      <c r="AX523" s="300"/>
      <c r="AY523" s="300"/>
      <c r="AZ523" s="300"/>
      <c r="BA523" s="300"/>
      <c r="BB523" s="300"/>
      <c r="BC523" s="300"/>
      <c r="BD523" s="300"/>
      <c r="BE523" s="300"/>
      <c r="BF523" s="300"/>
      <c r="BG523" s="300"/>
      <c r="BH523" s="300"/>
      <c r="BI523" s="300"/>
      <c r="BJ523" s="300"/>
      <c r="BK523" s="300"/>
      <c r="BL523" s="300"/>
      <c r="BM523" s="300"/>
      <c r="BN523" s="300"/>
      <c r="BO523" s="300"/>
      <c r="BP523" s="300"/>
      <c r="BQ523" s="300"/>
      <c r="BR523" s="300"/>
      <c r="BS523" s="300"/>
      <c r="BT523" s="300"/>
      <c r="BU523" s="300"/>
      <c r="BV523" s="300"/>
      <c r="BW523" s="300"/>
    </row>
    <row r="524" spans="2:75">
      <c r="B524" s="283"/>
      <c r="C524" s="283"/>
      <c r="D524" s="283"/>
      <c r="E524" s="283"/>
      <c r="AJ524" s="283"/>
      <c r="AK524" s="283"/>
      <c r="AL524" s="291"/>
      <c r="AM524" s="300"/>
      <c r="AN524" s="300"/>
      <c r="AO524" s="300"/>
      <c r="AP524" s="300"/>
      <c r="AQ524" s="300"/>
      <c r="AR524" s="300"/>
      <c r="AS524" s="300"/>
      <c r="AT524" s="300"/>
      <c r="AU524" s="300"/>
      <c r="AV524" s="300"/>
      <c r="AW524" s="300"/>
      <c r="AX524" s="300"/>
      <c r="AY524" s="300"/>
      <c r="AZ524" s="300"/>
      <c r="BA524" s="300"/>
      <c r="BB524" s="300"/>
      <c r="BC524" s="300"/>
      <c r="BD524" s="300"/>
      <c r="BE524" s="300"/>
      <c r="BF524" s="300"/>
      <c r="BG524" s="300"/>
      <c r="BH524" s="300"/>
      <c r="BI524" s="300"/>
      <c r="BJ524" s="300"/>
      <c r="BK524" s="300"/>
      <c r="BL524" s="300"/>
      <c r="BM524" s="300"/>
      <c r="BN524" s="300"/>
      <c r="BO524" s="300"/>
      <c r="BP524" s="300"/>
      <c r="BQ524" s="300"/>
      <c r="BR524" s="300"/>
      <c r="BS524" s="300"/>
      <c r="BT524" s="300"/>
      <c r="BU524" s="300"/>
      <c r="BV524" s="300"/>
      <c r="BW524" s="300"/>
    </row>
    <row r="525" spans="2:75">
      <c r="B525" s="283"/>
      <c r="C525" s="283"/>
      <c r="D525" s="283"/>
      <c r="E525" s="283"/>
      <c r="AJ525" s="283"/>
      <c r="AK525" s="283"/>
      <c r="AL525" s="291"/>
      <c r="AM525" s="300"/>
      <c r="AN525" s="300"/>
      <c r="AO525" s="300"/>
      <c r="AP525" s="300"/>
      <c r="AQ525" s="300"/>
      <c r="AR525" s="300"/>
      <c r="AS525" s="300"/>
      <c r="AT525" s="300"/>
      <c r="AU525" s="300"/>
      <c r="AV525" s="300"/>
      <c r="AW525" s="300"/>
      <c r="AX525" s="300"/>
      <c r="AY525" s="300"/>
      <c r="AZ525" s="300"/>
      <c r="BA525" s="300"/>
      <c r="BB525" s="300"/>
      <c r="BC525" s="300"/>
      <c r="BD525" s="300"/>
      <c r="BE525" s="300"/>
      <c r="BF525" s="300"/>
      <c r="BG525" s="300"/>
      <c r="BH525" s="300"/>
      <c r="BI525" s="300"/>
      <c r="BJ525" s="300"/>
      <c r="BK525" s="300"/>
      <c r="BL525" s="300"/>
      <c r="BM525" s="300"/>
      <c r="BN525" s="300"/>
      <c r="BO525" s="300"/>
      <c r="BP525" s="300"/>
      <c r="BQ525" s="300"/>
      <c r="BR525" s="300"/>
      <c r="BS525" s="300"/>
      <c r="BT525" s="300"/>
      <c r="BU525" s="300"/>
      <c r="BV525" s="300"/>
      <c r="BW525" s="300"/>
    </row>
    <row r="526" spans="2:75">
      <c r="B526" s="283"/>
      <c r="C526" s="283"/>
      <c r="D526" s="283"/>
      <c r="E526" s="283"/>
      <c r="AJ526" s="283"/>
      <c r="AK526" s="283"/>
      <c r="AL526" s="291"/>
      <c r="AM526" s="300"/>
      <c r="AN526" s="300"/>
      <c r="AO526" s="300"/>
      <c r="AP526" s="300"/>
      <c r="AQ526" s="300"/>
      <c r="AR526" s="300"/>
      <c r="AS526" s="300"/>
      <c r="AT526" s="300"/>
      <c r="AU526" s="300"/>
      <c r="AV526" s="300"/>
      <c r="AW526" s="300"/>
      <c r="AX526" s="300"/>
      <c r="AY526" s="300"/>
      <c r="AZ526" s="300"/>
      <c r="BA526" s="300"/>
      <c r="BB526" s="300"/>
      <c r="BC526" s="300"/>
      <c r="BD526" s="300"/>
      <c r="BE526" s="300"/>
      <c r="BF526" s="300"/>
      <c r="BG526" s="300"/>
      <c r="BH526" s="300"/>
      <c r="BI526" s="300"/>
      <c r="BJ526" s="300"/>
      <c r="BK526" s="300"/>
      <c r="BL526" s="300"/>
      <c r="BM526" s="300"/>
      <c r="BN526" s="300"/>
      <c r="BO526" s="300"/>
      <c r="BP526" s="300"/>
      <c r="BQ526" s="300"/>
      <c r="BR526" s="300"/>
      <c r="BS526" s="300"/>
      <c r="BT526" s="300"/>
      <c r="BU526" s="300"/>
      <c r="BV526" s="300"/>
      <c r="BW526" s="300"/>
    </row>
    <row r="527" spans="2:75">
      <c r="B527" s="283"/>
      <c r="C527" s="283"/>
      <c r="D527" s="283"/>
      <c r="E527" s="283"/>
      <c r="AJ527" s="283"/>
      <c r="AK527" s="283"/>
      <c r="AL527" s="291"/>
      <c r="AM527" s="300"/>
      <c r="AN527" s="300"/>
      <c r="AO527" s="300"/>
      <c r="AP527" s="300"/>
      <c r="AQ527" s="300"/>
      <c r="AR527" s="300"/>
      <c r="AS527" s="300"/>
      <c r="AT527" s="300"/>
      <c r="AU527" s="300"/>
      <c r="AV527" s="300"/>
      <c r="AW527" s="300"/>
      <c r="AX527" s="300"/>
      <c r="AY527" s="300"/>
      <c r="AZ527" s="300"/>
      <c r="BA527" s="300"/>
      <c r="BB527" s="300"/>
      <c r="BC527" s="300"/>
      <c r="BD527" s="300"/>
      <c r="BE527" s="300"/>
      <c r="BF527" s="300"/>
      <c r="BG527" s="300"/>
      <c r="BH527" s="300"/>
      <c r="BI527" s="300"/>
      <c r="BJ527" s="300"/>
      <c r="BK527" s="300"/>
      <c r="BL527" s="300"/>
      <c r="BM527" s="300"/>
      <c r="BN527" s="300"/>
      <c r="BO527" s="300"/>
      <c r="BP527" s="300"/>
      <c r="BQ527" s="300"/>
      <c r="BR527" s="300"/>
      <c r="BS527" s="300"/>
      <c r="BT527" s="300"/>
      <c r="BU527" s="300"/>
      <c r="BV527" s="300"/>
      <c r="BW527" s="300"/>
    </row>
    <row r="528" spans="2:75">
      <c r="B528" s="283"/>
      <c r="C528" s="283"/>
      <c r="D528" s="283"/>
      <c r="E528" s="283"/>
      <c r="AJ528" s="283"/>
      <c r="AK528" s="283"/>
      <c r="AL528" s="291"/>
      <c r="AM528" s="300"/>
      <c r="AN528" s="300"/>
      <c r="AO528" s="300"/>
      <c r="AP528" s="300"/>
      <c r="AQ528" s="300"/>
      <c r="AR528" s="300"/>
      <c r="AS528" s="300"/>
      <c r="AT528" s="300"/>
      <c r="AU528" s="300"/>
      <c r="AV528" s="300"/>
      <c r="AW528" s="300"/>
      <c r="AX528" s="300"/>
      <c r="AY528" s="300"/>
      <c r="AZ528" s="300"/>
      <c r="BA528" s="300"/>
      <c r="BB528" s="300"/>
      <c r="BC528" s="300"/>
      <c r="BD528" s="300"/>
      <c r="BE528" s="300"/>
      <c r="BF528" s="300"/>
      <c r="BG528" s="300"/>
      <c r="BH528" s="300"/>
      <c r="BI528" s="300"/>
      <c r="BJ528" s="300"/>
      <c r="BK528" s="300"/>
      <c r="BL528" s="300"/>
      <c r="BM528" s="300"/>
      <c r="BN528" s="300"/>
      <c r="BO528" s="300"/>
      <c r="BP528" s="300"/>
      <c r="BQ528" s="300"/>
      <c r="BR528" s="300"/>
      <c r="BS528" s="300"/>
      <c r="BT528" s="300"/>
      <c r="BU528" s="300"/>
      <c r="BV528" s="300"/>
      <c r="BW528" s="300"/>
    </row>
    <row r="529" spans="2:75">
      <c r="B529" s="283"/>
      <c r="C529" s="283"/>
      <c r="D529" s="283"/>
      <c r="E529" s="283"/>
      <c r="AJ529" s="283"/>
      <c r="AK529" s="283"/>
      <c r="AL529" s="291"/>
      <c r="AM529" s="300"/>
      <c r="AN529" s="300"/>
      <c r="AO529" s="300"/>
      <c r="AP529" s="300"/>
      <c r="AQ529" s="300"/>
      <c r="AR529" s="300"/>
      <c r="AS529" s="300"/>
      <c r="AT529" s="300"/>
      <c r="AU529" s="300"/>
      <c r="AV529" s="300"/>
      <c r="AW529" s="300"/>
      <c r="AX529" s="300"/>
      <c r="AY529" s="300"/>
      <c r="AZ529" s="300"/>
      <c r="BA529" s="300"/>
      <c r="BB529" s="300"/>
      <c r="BC529" s="300"/>
      <c r="BD529" s="300"/>
      <c r="BE529" s="300"/>
      <c r="BF529" s="300"/>
      <c r="BG529" s="300"/>
      <c r="BH529" s="300"/>
      <c r="BI529" s="300"/>
      <c r="BJ529" s="300"/>
      <c r="BK529" s="300"/>
      <c r="BL529" s="300"/>
      <c r="BM529" s="300"/>
      <c r="BN529" s="300"/>
      <c r="BO529" s="300"/>
      <c r="BP529" s="300"/>
      <c r="BQ529" s="300"/>
      <c r="BR529" s="300"/>
      <c r="BS529" s="300"/>
      <c r="BT529" s="300"/>
      <c r="BU529" s="300"/>
      <c r="BV529" s="300"/>
      <c r="BW529" s="300"/>
    </row>
    <row r="530" spans="2:75">
      <c r="B530" s="283"/>
      <c r="C530" s="283"/>
      <c r="D530" s="283"/>
      <c r="E530" s="283"/>
      <c r="AJ530" s="283"/>
      <c r="AK530" s="283"/>
      <c r="AL530" s="291"/>
      <c r="AM530" s="300"/>
      <c r="AN530" s="300"/>
      <c r="AO530" s="300"/>
      <c r="AP530" s="300"/>
      <c r="AQ530" s="300"/>
      <c r="AR530" s="300"/>
      <c r="AS530" s="300"/>
      <c r="AT530" s="300"/>
      <c r="AU530" s="300"/>
      <c r="AV530" s="300"/>
      <c r="AW530" s="300"/>
      <c r="AX530" s="300"/>
      <c r="AY530" s="300"/>
      <c r="AZ530" s="300"/>
      <c r="BA530" s="300"/>
      <c r="BB530" s="300"/>
      <c r="BC530" s="300"/>
      <c r="BD530" s="300"/>
      <c r="BE530" s="300"/>
      <c r="BF530" s="300"/>
      <c r="BG530" s="300"/>
      <c r="BH530" s="300"/>
      <c r="BI530" s="300"/>
      <c r="BJ530" s="300"/>
      <c r="BK530" s="300"/>
      <c r="BL530" s="300"/>
      <c r="BM530" s="300"/>
      <c r="BN530" s="300"/>
      <c r="BO530" s="300"/>
      <c r="BP530" s="300"/>
      <c r="BQ530" s="300"/>
      <c r="BR530" s="300"/>
      <c r="BS530" s="300"/>
      <c r="BT530" s="300"/>
      <c r="BU530" s="300"/>
      <c r="BV530" s="300"/>
      <c r="BW530" s="300"/>
    </row>
    <row r="531" spans="2:75">
      <c r="B531" s="283"/>
      <c r="C531" s="283"/>
      <c r="D531" s="283"/>
      <c r="E531" s="283"/>
      <c r="AJ531" s="283"/>
      <c r="AK531" s="283"/>
      <c r="AL531" s="291"/>
      <c r="AM531" s="300"/>
      <c r="AN531" s="300"/>
      <c r="AO531" s="300"/>
      <c r="AP531" s="300"/>
      <c r="AQ531" s="300"/>
      <c r="AR531" s="300"/>
      <c r="AS531" s="300"/>
      <c r="AT531" s="300"/>
      <c r="AU531" s="300"/>
      <c r="AV531" s="300"/>
      <c r="AW531" s="300"/>
      <c r="AX531" s="300"/>
      <c r="AY531" s="300"/>
      <c r="AZ531" s="300"/>
      <c r="BA531" s="300"/>
      <c r="BB531" s="300"/>
      <c r="BC531" s="300"/>
      <c r="BD531" s="300"/>
      <c r="BE531" s="300"/>
      <c r="BF531" s="300"/>
      <c r="BG531" s="300"/>
      <c r="BH531" s="300"/>
      <c r="BI531" s="300"/>
      <c r="BJ531" s="300"/>
      <c r="BK531" s="300"/>
      <c r="BL531" s="300"/>
      <c r="BM531" s="300"/>
      <c r="BN531" s="300"/>
      <c r="BO531" s="300"/>
      <c r="BP531" s="300"/>
      <c r="BQ531" s="300"/>
      <c r="BR531" s="300"/>
      <c r="BS531" s="300"/>
      <c r="BT531" s="300"/>
      <c r="BU531" s="300"/>
      <c r="BV531" s="300"/>
      <c r="BW531" s="300"/>
    </row>
    <row r="532" spans="2:75">
      <c r="B532" s="283"/>
      <c r="C532" s="283"/>
      <c r="D532" s="283"/>
      <c r="E532" s="283"/>
      <c r="AJ532" s="283"/>
      <c r="AK532" s="283"/>
      <c r="AL532" s="291"/>
      <c r="AM532" s="300"/>
      <c r="AN532" s="300"/>
      <c r="AO532" s="300"/>
      <c r="AP532" s="300"/>
      <c r="AQ532" s="300"/>
      <c r="AR532" s="300"/>
      <c r="AS532" s="300"/>
      <c r="AT532" s="300"/>
      <c r="AU532" s="300"/>
      <c r="AV532" s="300"/>
      <c r="AW532" s="300"/>
      <c r="AX532" s="300"/>
      <c r="AY532" s="300"/>
      <c r="AZ532" s="300"/>
      <c r="BA532" s="300"/>
      <c r="BB532" s="300"/>
      <c r="BC532" s="300"/>
      <c r="BD532" s="300"/>
      <c r="BE532" s="300"/>
      <c r="BF532" s="300"/>
      <c r="BG532" s="300"/>
      <c r="BH532" s="300"/>
      <c r="BI532" s="300"/>
      <c r="BJ532" s="300"/>
      <c r="BK532" s="300"/>
      <c r="BL532" s="300"/>
      <c r="BM532" s="300"/>
      <c r="BN532" s="300"/>
      <c r="BO532" s="300"/>
      <c r="BP532" s="300"/>
      <c r="BQ532" s="300"/>
      <c r="BR532" s="300"/>
      <c r="BS532" s="300"/>
      <c r="BT532" s="300"/>
      <c r="BU532" s="300"/>
      <c r="BV532" s="300"/>
      <c r="BW532" s="300"/>
    </row>
    <row r="533" spans="2:75">
      <c r="B533" s="283"/>
      <c r="C533" s="283"/>
      <c r="D533" s="283"/>
      <c r="E533" s="283"/>
      <c r="AJ533" s="283"/>
      <c r="AK533" s="283"/>
      <c r="AL533" s="291"/>
      <c r="AM533" s="300"/>
      <c r="AN533" s="300"/>
      <c r="AO533" s="300"/>
      <c r="AP533" s="300"/>
      <c r="AQ533" s="300"/>
      <c r="AR533" s="300"/>
      <c r="AS533" s="300"/>
      <c r="AT533" s="300"/>
      <c r="AU533" s="300"/>
      <c r="AV533" s="300"/>
      <c r="AW533" s="300"/>
      <c r="AX533" s="300"/>
      <c r="AY533" s="300"/>
      <c r="AZ533" s="300"/>
      <c r="BA533" s="300"/>
      <c r="BB533" s="300"/>
      <c r="BC533" s="300"/>
      <c r="BD533" s="300"/>
      <c r="BE533" s="300"/>
      <c r="BF533" s="300"/>
      <c r="BG533" s="300"/>
      <c r="BH533" s="300"/>
      <c r="BI533" s="300"/>
      <c r="BJ533" s="300"/>
      <c r="BK533" s="300"/>
      <c r="BL533" s="300"/>
      <c r="BM533" s="300"/>
      <c r="BN533" s="300"/>
      <c r="BO533" s="300"/>
      <c r="BP533" s="300"/>
      <c r="BQ533" s="300"/>
      <c r="BR533" s="300"/>
      <c r="BS533" s="300"/>
      <c r="BT533" s="300"/>
      <c r="BU533" s="300"/>
      <c r="BV533" s="300"/>
      <c r="BW533" s="300"/>
    </row>
    <row r="534" spans="2:75">
      <c r="B534" s="283"/>
      <c r="C534" s="283"/>
      <c r="D534" s="283"/>
      <c r="E534" s="283"/>
      <c r="AJ534" s="283"/>
      <c r="AK534" s="283"/>
      <c r="AL534" s="291"/>
      <c r="AM534" s="300"/>
      <c r="AN534" s="300"/>
      <c r="AO534" s="300"/>
      <c r="AP534" s="300"/>
      <c r="AQ534" s="300"/>
      <c r="AR534" s="300"/>
      <c r="AS534" s="300"/>
      <c r="AT534" s="300"/>
      <c r="AU534" s="300"/>
      <c r="AV534" s="300"/>
      <c r="AW534" s="300"/>
      <c r="AX534" s="300"/>
      <c r="AY534" s="300"/>
      <c r="AZ534" s="300"/>
      <c r="BA534" s="300"/>
      <c r="BB534" s="300"/>
      <c r="BC534" s="300"/>
      <c r="BD534" s="300"/>
      <c r="BE534" s="300"/>
      <c r="BF534" s="300"/>
      <c r="BG534" s="300"/>
      <c r="BH534" s="300"/>
      <c r="BI534" s="300"/>
      <c r="BJ534" s="300"/>
      <c r="BK534" s="300"/>
      <c r="BL534" s="300"/>
      <c r="BM534" s="300"/>
      <c r="BN534" s="300"/>
      <c r="BO534" s="300"/>
      <c r="BP534" s="300"/>
      <c r="BQ534" s="300"/>
      <c r="BR534" s="300"/>
      <c r="BS534" s="300"/>
      <c r="BT534" s="300"/>
      <c r="BU534" s="300"/>
      <c r="BV534" s="300"/>
      <c r="BW534" s="300"/>
    </row>
    <row r="535" spans="2:75">
      <c r="B535" s="283"/>
      <c r="C535" s="283"/>
      <c r="D535" s="283"/>
      <c r="E535" s="283"/>
      <c r="AJ535" s="283"/>
      <c r="AK535" s="283"/>
      <c r="AL535" s="291"/>
      <c r="AM535" s="300"/>
      <c r="AN535" s="300"/>
      <c r="AO535" s="300"/>
      <c r="AP535" s="300"/>
      <c r="AQ535" s="300"/>
      <c r="AR535" s="300"/>
      <c r="AS535" s="300"/>
      <c r="AT535" s="300"/>
      <c r="AU535" s="300"/>
      <c r="AV535" s="300"/>
      <c r="AW535" s="300"/>
      <c r="AX535" s="300"/>
      <c r="AY535" s="300"/>
      <c r="AZ535" s="300"/>
      <c r="BA535" s="300"/>
      <c r="BB535" s="300"/>
      <c r="BC535" s="300"/>
      <c r="BD535" s="300"/>
      <c r="BE535" s="300"/>
      <c r="BF535" s="300"/>
      <c r="BG535" s="300"/>
      <c r="BH535" s="300"/>
      <c r="BI535" s="300"/>
      <c r="BJ535" s="300"/>
      <c r="BK535" s="300"/>
      <c r="BL535" s="300"/>
      <c r="BM535" s="300"/>
      <c r="BN535" s="300"/>
      <c r="BO535" s="300"/>
      <c r="BP535" s="300"/>
      <c r="BQ535" s="300"/>
      <c r="BR535" s="300"/>
      <c r="BS535" s="300"/>
      <c r="BT535" s="300"/>
      <c r="BU535" s="300"/>
      <c r="BV535" s="300"/>
      <c r="BW535" s="300"/>
    </row>
    <row r="536" spans="2:75">
      <c r="B536" s="283"/>
      <c r="C536" s="283"/>
      <c r="D536" s="283"/>
      <c r="E536" s="283"/>
      <c r="AJ536" s="283"/>
      <c r="AK536" s="283"/>
      <c r="AL536" s="291"/>
      <c r="AM536" s="300"/>
      <c r="AN536" s="300"/>
      <c r="AO536" s="300"/>
      <c r="AP536" s="300"/>
      <c r="AQ536" s="300"/>
      <c r="AR536" s="300"/>
      <c r="AS536" s="300"/>
      <c r="AT536" s="300"/>
      <c r="AU536" s="300"/>
      <c r="AV536" s="300"/>
      <c r="AW536" s="300"/>
      <c r="AX536" s="300"/>
      <c r="AY536" s="300"/>
      <c r="AZ536" s="300"/>
      <c r="BA536" s="300"/>
      <c r="BB536" s="300"/>
      <c r="BC536" s="300"/>
      <c r="BD536" s="300"/>
      <c r="BE536" s="300"/>
      <c r="BF536" s="300"/>
      <c r="BG536" s="300"/>
      <c r="BH536" s="300"/>
      <c r="BI536" s="300"/>
      <c r="BJ536" s="300"/>
      <c r="BK536" s="300"/>
      <c r="BL536" s="300"/>
      <c r="BM536" s="300"/>
      <c r="BN536" s="300"/>
      <c r="BO536" s="300"/>
      <c r="BP536" s="300"/>
      <c r="BQ536" s="300"/>
      <c r="BR536" s="300"/>
      <c r="BS536" s="300"/>
      <c r="BT536" s="300"/>
      <c r="BU536" s="300"/>
      <c r="BV536" s="300"/>
      <c r="BW536" s="300"/>
    </row>
    <row r="537" spans="2:75">
      <c r="B537" s="283"/>
      <c r="C537" s="283"/>
      <c r="D537" s="283"/>
      <c r="E537" s="283"/>
      <c r="AJ537" s="283"/>
      <c r="AK537" s="283"/>
      <c r="AL537" s="291"/>
      <c r="AM537" s="300"/>
      <c r="AN537" s="300"/>
      <c r="AO537" s="300"/>
      <c r="AP537" s="300"/>
      <c r="AQ537" s="300"/>
      <c r="AR537" s="300"/>
      <c r="AS537" s="300"/>
      <c r="AT537" s="300"/>
      <c r="AU537" s="300"/>
      <c r="AV537" s="300"/>
      <c r="AW537" s="300"/>
      <c r="AX537" s="300"/>
      <c r="AY537" s="300"/>
      <c r="AZ537" s="300"/>
      <c r="BA537" s="300"/>
      <c r="BB537" s="300"/>
      <c r="BC537" s="300"/>
      <c r="BD537" s="300"/>
      <c r="BE537" s="300"/>
      <c r="BF537" s="300"/>
      <c r="BG537" s="300"/>
      <c r="BH537" s="300"/>
      <c r="BI537" s="300"/>
      <c r="BJ537" s="300"/>
      <c r="BK537" s="300"/>
      <c r="BL537" s="300"/>
      <c r="BM537" s="300"/>
      <c r="BN537" s="300"/>
      <c r="BO537" s="300"/>
      <c r="BP537" s="300"/>
      <c r="BQ537" s="300"/>
      <c r="BR537" s="300"/>
      <c r="BS537" s="300"/>
      <c r="BT537" s="300"/>
      <c r="BU537" s="300"/>
      <c r="BV537" s="300"/>
      <c r="BW537" s="300"/>
    </row>
    <row r="538" spans="2:75">
      <c r="B538" s="283"/>
      <c r="C538" s="283"/>
      <c r="D538" s="283"/>
      <c r="E538" s="283"/>
      <c r="AJ538" s="283"/>
      <c r="AK538" s="283"/>
      <c r="AL538" s="291"/>
      <c r="AM538" s="300"/>
      <c r="AN538" s="300"/>
      <c r="AO538" s="300"/>
      <c r="AP538" s="300"/>
      <c r="AQ538" s="300"/>
      <c r="AR538" s="300"/>
      <c r="AS538" s="300"/>
      <c r="AT538" s="300"/>
      <c r="AU538" s="300"/>
      <c r="AV538" s="300"/>
      <c r="AW538" s="300"/>
      <c r="AX538" s="300"/>
      <c r="AY538" s="300"/>
      <c r="AZ538" s="300"/>
      <c r="BA538" s="300"/>
      <c r="BB538" s="300"/>
      <c r="BC538" s="300"/>
      <c r="BD538" s="300"/>
      <c r="BE538" s="300"/>
      <c r="BF538" s="300"/>
      <c r="BG538" s="300"/>
      <c r="BH538" s="300"/>
      <c r="BI538" s="300"/>
      <c r="BJ538" s="300"/>
      <c r="BK538" s="300"/>
      <c r="BL538" s="300"/>
      <c r="BM538" s="300"/>
      <c r="BN538" s="300"/>
      <c r="BO538" s="300"/>
      <c r="BP538" s="300"/>
      <c r="BQ538" s="300"/>
      <c r="BR538" s="300"/>
      <c r="BS538" s="300"/>
      <c r="BT538" s="300"/>
      <c r="BU538" s="300"/>
      <c r="BV538" s="300"/>
      <c r="BW538" s="300"/>
    </row>
    <row r="539" spans="2:75">
      <c r="B539" s="283"/>
      <c r="C539" s="283"/>
      <c r="D539" s="283"/>
      <c r="E539" s="283"/>
      <c r="AJ539" s="283"/>
      <c r="AK539" s="283"/>
      <c r="AL539" s="291"/>
      <c r="AM539" s="300"/>
      <c r="AN539" s="300"/>
      <c r="AO539" s="300"/>
      <c r="AP539" s="300"/>
      <c r="AQ539" s="300"/>
      <c r="AR539" s="300"/>
      <c r="AS539" s="300"/>
      <c r="AT539" s="300"/>
      <c r="AU539" s="300"/>
      <c r="AV539" s="300"/>
      <c r="AW539" s="300"/>
      <c r="AX539" s="300"/>
      <c r="AY539" s="300"/>
      <c r="AZ539" s="300"/>
      <c r="BA539" s="300"/>
      <c r="BB539" s="300"/>
      <c r="BC539" s="300"/>
      <c r="BD539" s="300"/>
      <c r="BE539" s="300"/>
      <c r="BF539" s="300"/>
      <c r="BG539" s="300"/>
      <c r="BH539" s="300"/>
      <c r="BI539" s="300"/>
      <c r="BJ539" s="300"/>
      <c r="BK539" s="300"/>
      <c r="BL539" s="300"/>
      <c r="BM539" s="300"/>
      <c r="BN539" s="300"/>
      <c r="BO539" s="300"/>
      <c r="BP539" s="300"/>
      <c r="BQ539" s="300"/>
      <c r="BR539" s="300"/>
      <c r="BS539" s="300"/>
      <c r="BT539" s="300"/>
      <c r="BU539" s="300"/>
      <c r="BV539" s="300"/>
      <c r="BW539" s="300"/>
    </row>
    <row r="540" spans="2:75">
      <c r="B540" s="283"/>
      <c r="C540" s="283"/>
      <c r="D540" s="283"/>
      <c r="E540" s="283"/>
      <c r="AJ540" s="283"/>
      <c r="AK540" s="283"/>
      <c r="AL540" s="291"/>
      <c r="AM540" s="300"/>
      <c r="AN540" s="300"/>
      <c r="AO540" s="300"/>
      <c r="AP540" s="300"/>
      <c r="AQ540" s="300"/>
      <c r="AR540" s="300"/>
      <c r="AS540" s="300"/>
      <c r="AT540" s="300"/>
      <c r="AU540" s="300"/>
      <c r="AV540" s="300"/>
      <c r="AW540" s="300"/>
      <c r="AX540" s="300"/>
      <c r="AY540" s="300"/>
      <c r="AZ540" s="300"/>
      <c r="BA540" s="300"/>
      <c r="BB540" s="300"/>
      <c r="BC540" s="300"/>
      <c r="BD540" s="300"/>
      <c r="BE540" s="300"/>
      <c r="BF540" s="300"/>
      <c r="BG540" s="300"/>
      <c r="BH540" s="300"/>
      <c r="BI540" s="300"/>
      <c r="BJ540" s="300"/>
      <c r="BK540" s="300"/>
      <c r="BL540" s="300"/>
      <c r="BM540" s="300"/>
      <c r="BN540" s="300"/>
      <c r="BO540" s="300"/>
      <c r="BP540" s="300"/>
      <c r="BQ540" s="300"/>
      <c r="BR540" s="300"/>
      <c r="BS540" s="300"/>
      <c r="BT540" s="300"/>
      <c r="BU540" s="300"/>
      <c r="BV540" s="300"/>
      <c r="BW540" s="300"/>
    </row>
    <row r="541" spans="2:75">
      <c r="B541" s="283"/>
      <c r="C541" s="283"/>
      <c r="D541" s="283"/>
      <c r="E541" s="283"/>
      <c r="AJ541" s="283"/>
      <c r="AK541" s="283"/>
      <c r="AL541" s="291"/>
      <c r="AM541" s="300"/>
      <c r="AN541" s="300"/>
      <c r="AO541" s="300"/>
      <c r="AP541" s="300"/>
      <c r="AQ541" s="300"/>
      <c r="AR541" s="300"/>
      <c r="AS541" s="300"/>
      <c r="AT541" s="300"/>
      <c r="AU541" s="300"/>
      <c r="AV541" s="300"/>
      <c r="AW541" s="300"/>
      <c r="AX541" s="300"/>
      <c r="AY541" s="300"/>
      <c r="AZ541" s="300"/>
      <c r="BA541" s="300"/>
      <c r="BB541" s="300"/>
      <c r="BC541" s="300"/>
      <c r="BD541" s="300"/>
      <c r="BE541" s="300"/>
      <c r="BF541" s="300"/>
      <c r="BG541" s="300"/>
      <c r="BH541" s="300"/>
      <c r="BI541" s="300"/>
      <c r="BJ541" s="300"/>
      <c r="BK541" s="300"/>
      <c r="BL541" s="300"/>
      <c r="BM541" s="300"/>
      <c r="BN541" s="300"/>
      <c r="BO541" s="300"/>
      <c r="BP541" s="300"/>
      <c r="BQ541" s="300"/>
      <c r="BR541" s="300"/>
      <c r="BS541" s="300"/>
      <c r="BT541" s="300"/>
      <c r="BU541" s="300"/>
      <c r="BV541" s="300"/>
      <c r="BW541" s="300"/>
    </row>
    <row r="542" spans="2:75">
      <c r="B542" s="283"/>
      <c r="C542" s="283"/>
      <c r="D542" s="283"/>
      <c r="E542" s="283"/>
      <c r="AJ542" s="283"/>
      <c r="AK542" s="283"/>
      <c r="AL542" s="291"/>
      <c r="AM542" s="300"/>
      <c r="AN542" s="300"/>
      <c r="AO542" s="300"/>
      <c r="AP542" s="300"/>
      <c r="AQ542" s="300"/>
      <c r="AR542" s="300"/>
      <c r="AS542" s="300"/>
      <c r="AT542" s="300"/>
      <c r="AU542" s="300"/>
      <c r="AV542" s="300"/>
      <c r="AW542" s="300"/>
      <c r="AX542" s="300"/>
      <c r="AY542" s="300"/>
      <c r="AZ542" s="300"/>
      <c r="BA542" s="300"/>
      <c r="BB542" s="300"/>
      <c r="BC542" s="300"/>
      <c r="BD542" s="300"/>
      <c r="BE542" s="300"/>
      <c r="BF542" s="300"/>
      <c r="BG542" s="300"/>
      <c r="BH542" s="300"/>
      <c r="BI542" s="300"/>
      <c r="BJ542" s="300"/>
      <c r="BK542" s="300"/>
      <c r="BL542" s="300"/>
      <c r="BM542" s="300"/>
      <c r="BN542" s="300"/>
      <c r="BO542" s="300"/>
      <c r="BP542" s="300"/>
      <c r="BQ542" s="300"/>
      <c r="BR542" s="300"/>
      <c r="BS542" s="300"/>
      <c r="BT542" s="300"/>
      <c r="BU542" s="300"/>
      <c r="BV542" s="300"/>
      <c r="BW542" s="300"/>
    </row>
    <row r="543" spans="2:75">
      <c r="B543" s="283"/>
      <c r="C543" s="283"/>
      <c r="D543" s="283"/>
      <c r="E543" s="283"/>
      <c r="AJ543" s="283"/>
      <c r="AK543" s="283"/>
      <c r="AL543" s="291"/>
      <c r="AM543" s="300"/>
      <c r="AN543" s="300"/>
      <c r="AO543" s="300"/>
      <c r="AP543" s="300"/>
      <c r="AQ543" s="300"/>
      <c r="AR543" s="300"/>
      <c r="AS543" s="300"/>
      <c r="AT543" s="300"/>
      <c r="AU543" s="300"/>
      <c r="AV543" s="300"/>
      <c r="AW543" s="300"/>
      <c r="AX543" s="300"/>
      <c r="AY543" s="300"/>
      <c r="AZ543" s="300"/>
      <c r="BA543" s="300"/>
      <c r="BB543" s="300"/>
      <c r="BC543" s="300"/>
      <c r="BD543" s="300"/>
      <c r="BE543" s="300"/>
      <c r="BF543" s="300"/>
      <c r="BG543" s="300"/>
      <c r="BH543" s="300"/>
      <c r="BI543" s="300"/>
      <c r="BJ543" s="300"/>
      <c r="BK543" s="300"/>
      <c r="BL543" s="300"/>
      <c r="BM543" s="300"/>
      <c r="BN543" s="300"/>
      <c r="BO543" s="300"/>
      <c r="BP543" s="300"/>
      <c r="BQ543" s="300"/>
      <c r="BR543" s="300"/>
      <c r="BS543" s="300"/>
      <c r="BT543" s="300"/>
      <c r="BU543" s="300"/>
      <c r="BV543" s="300"/>
      <c r="BW543" s="300"/>
    </row>
    <row r="544" spans="2:75">
      <c r="B544" s="283"/>
      <c r="C544" s="283"/>
      <c r="D544" s="283"/>
      <c r="E544" s="283"/>
      <c r="AJ544" s="283"/>
      <c r="AK544" s="283"/>
      <c r="AL544" s="291"/>
      <c r="AM544" s="300"/>
      <c r="AN544" s="300"/>
      <c r="AO544" s="300"/>
      <c r="AP544" s="300"/>
      <c r="AQ544" s="300"/>
      <c r="AR544" s="300"/>
      <c r="AS544" s="300"/>
      <c r="AT544" s="300"/>
      <c r="AU544" s="300"/>
      <c r="AV544" s="300"/>
      <c r="AW544" s="300"/>
      <c r="AX544" s="300"/>
      <c r="AY544" s="300"/>
      <c r="AZ544" s="300"/>
      <c r="BA544" s="300"/>
      <c r="BB544" s="300"/>
      <c r="BC544" s="300"/>
      <c r="BD544" s="300"/>
      <c r="BE544" s="300"/>
      <c r="BF544" s="300"/>
      <c r="BG544" s="300"/>
      <c r="BH544" s="300"/>
      <c r="BI544" s="300"/>
      <c r="BJ544" s="300"/>
      <c r="BK544" s="300"/>
      <c r="BL544" s="300"/>
      <c r="BM544" s="300"/>
      <c r="BN544" s="300"/>
      <c r="BO544" s="300"/>
      <c r="BP544" s="300"/>
      <c r="BQ544" s="300"/>
      <c r="BR544" s="300"/>
      <c r="BS544" s="300"/>
      <c r="BT544" s="300"/>
      <c r="BU544" s="300"/>
      <c r="BV544" s="300"/>
      <c r="BW544" s="300"/>
    </row>
    <row r="545" spans="2:75">
      <c r="B545" s="283"/>
      <c r="C545" s="283"/>
      <c r="D545" s="283"/>
      <c r="E545" s="283"/>
      <c r="AJ545" s="283"/>
      <c r="AK545" s="283"/>
      <c r="AL545" s="291"/>
      <c r="AM545" s="300"/>
      <c r="AN545" s="300"/>
      <c r="AO545" s="300"/>
      <c r="AP545" s="300"/>
      <c r="AQ545" s="300"/>
      <c r="AR545" s="300"/>
      <c r="AS545" s="300"/>
      <c r="AT545" s="300"/>
      <c r="AU545" s="300"/>
      <c r="AV545" s="300"/>
      <c r="AW545" s="300"/>
      <c r="AX545" s="300"/>
      <c r="AY545" s="300"/>
      <c r="AZ545" s="300"/>
      <c r="BA545" s="300"/>
      <c r="BB545" s="300"/>
      <c r="BC545" s="300"/>
      <c r="BD545" s="300"/>
      <c r="BE545" s="300"/>
      <c r="BF545" s="300"/>
      <c r="BG545" s="300"/>
      <c r="BH545" s="300"/>
      <c r="BI545" s="300"/>
      <c r="BJ545" s="300"/>
      <c r="BK545" s="300"/>
      <c r="BL545" s="300"/>
      <c r="BM545" s="300"/>
      <c r="BN545" s="300"/>
      <c r="BO545" s="300"/>
      <c r="BP545" s="300"/>
      <c r="BQ545" s="300"/>
      <c r="BR545" s="300"/>
      <c r="BS545" s="300"/>
      <c r="BT545" s="300"/>
      <c r="BU545" s="300"/>
      <c r="BV545" s="300"/>
      <c r="BW545" s="300"/>
    </row>
    <row r="546" spans="2:75">
      <c r="B546" s="283"/>
      <c r="C546" s="283"/>
      <c r="D546" s="283"/>
      <c r="E546" s="283"/>
      <c r="AJ546" s="283"/>
      <c r="AK546" s="283"/>
      <c r="AL546" s="291"/>
      <c r="AM546" s="300"/>
      <c r="AN546" s="300"/>
      <c r="AO546" s="300"/>
      <c r="AP546" s="300"/>
      <c r="AQ546" s="300"/>
      <c r="AR546" s="300"/>
      <c r="AS546" s="300"/>
      <c r="AT546" s="300"/>
      <c r="AU546" s="300"/>
      <c r="AV546" s="300"/>
      <c r="AW546" s="300"/>
      <c r="AX546" s="300"/>
      <c r="AY546" s="300"/>
      <c r="AZ546" s="300"/>
      <c r="BA546" s="300"/>
      <c r="BB546" s="300"/>
      <c r="BC546" s="300"/>
      <c r="BD546" s="300"/>
      <c r="BE546" s="300"/>
      <c r="BF546" s="300"/>
      <c r="BG546" s="300"/>
      <c r="BH546" s="300"/>
      <c r="BI546" s="300"/>
      <c r="BJ546" s="300"/>
      <c r="BK546" s="300"/>
      <c r="BL546" s="300"/>
      <c r="BM546" s="300"/>
      <c r="BN546" s="300"/>
      <c r="BO546" s="300"/>
      <c r="BP546" s="300"/>
      <c r="BQ546" s="300"/>
      <c r="BR546" s="300"/>
      <c r="BS546" s="300"/>
      <c r="BT546" s="300"/>
      <c r="BU546" s="300"/>
      <c r="BV546" s="300"/>
      <c r="BW546" s="300"/>
    </row>
    <row r="547" spans="2:75">
      <c r="B547" s="283"/>
      <c r="C547" s="283"/>
      <c r="D547" s="283"/>
      <c r="E547" s="283"/>
      <c r="AJ547" s="283"/>
      <c r="AK547" s="283"/>
      <c r="AL547" s="291"/>
      <c r="AM547" s="300"/>
      <c r="AN547" s="300"/>
      <c r="AO547" s="300"/>
      <c r="AP547" s="300"/>
      <c r="AQ547" s="300"/>
      <c r="AR547" s="300"/>
      <c r="AS547" s="300"/>
      <c r="AT547" s="300"/>
      <c r="AU547" s="300"/>
      <c r="AV547" s="300"/>
      <c r="AW547" s="300"/>
      <c r="AX547" s="300"/>
      <c r="AY547" s="300"/>
      <c r="AZ547" s="300"/>
      <c r="BA547" s="300"/>
      <c r="BB547" s="300"/>
      <c r="BC547" s="300"/>
      <c r="BD547" s="300"/>
      <c r="BE547" s="300"/>
      <c r="BF547" s="300"/>
      <c r="BG547" s="300"/>
      <c r="BH547" s="300"/>
      <c r="BI547" s="300"/>
      <c r="BJ547" s="300"/>
      <c r="BK547" s="300"/>
      <c r="BL547" s="300"/>
      <c r="BM547" s="300"/>
      <c r="BN547" s="300"/>
      <c r="BO547" s="300"/>
      <c r="BP547" s="300"/>
      <c r="BQ547" s="300"/>
      <c r="BR547" s="300"/>
      <c r="BS547" s="300"/>
      <c r="BT547" s="300"/>
      <c r="BU547" s="300"/>
      <c r="BV547" s="300"/>
      <c r="BW547" s="300"/>
    </row>
    <row r="548" spans="2:75">
      <c r="B548" s="283"/>
      <c r="C548" s="283"/>
      <c r="D548" s="283"/>
      <c r="E548" s="283"/>
      <c r="AJ548" s="283"/>
      <c r="AK548" s="283"/>
      <c r="AL548" s="291"/>
      <c r="AM548" s="300"/>
      <c r="AN548" s="300"/>
      <c r="AO548" s="300"/>
      <c r="AP548" s="300"/>
      <c r="AQ548" s="300"/>
      <c r="AR548" s="300"/>
      <c r="AS548" s="300"/>
      <c r="AT548" s="300"/>
      <c r="AU548" s="300"/>
      <c r="AV548" s="300"/>
      <c r="AW548" s="300"/>
      <c r="AX548" s="300"/>
      <c r="AY548" s="300"/>
      <c r="AZ548" s="300"/>
      <c r="BA548" s="300"/>
      <c r="BB548" s="300"/>
      <c r="BC548" s="300"/>
      <c r="BD548" s="300"/>
      <c r="BE548" s="300"/>
      <c r="BF548" s="300"/>
      <c r="BG548" s="300"/>
      <c r="BH548" s="300"/>
      <c r="BI548" s="300"/>
      <c r="BJ548" s="300"/>
      <c r="BK548" s="300"/>
      <c r="BL548" s="300"/>
      <c r="BM548" s="300"/>
      <c r="BN548" s="300"/>
      <c r="BO548" s="300"/>
      <c r="BP548" s="300"/>
      <c r="BQ548" s="300"/>
      <c r="BR548" s="300"/>
      <c r="BS548" s="300"/>
      <c r="BT548" s="300"/>
      <c r="BU548" s="300"/>
      <c r="BV548" s="300"/>
      <c r="BW548" s="300"/>
    </row>
    <row r="549" spans="2:75">
      <c r="B549" s="283"/>
      <c r="C549" s="283"/>
      <c r="D549" s="283"/>
      <c r="E549" s="283"/>
      <c r="AJ549" s="283"/>
      <c r="AK549" s="283"/>
      <c r="AL549" s="291"/>
      <c r="AM549" s="300"/>
      <c r="AN549" s="300"/>
      <c r="AO549" s="300"/>
      <c r="AP549" s="300"/>
      <c r="AQ549" s="300"/>
      <c r="AR549" s="300"/>
      <c r="AS549" s="300"/>
      <c r="AT549" s="300"/>
      <c r="AU549" s="300"/>
      <c r="AV549" s="300"/>
      <c r="AW549" s="300"/>
      <c r="AX549" s="300"/>
      <c r="AY549" s="300"/>
      <c r="AZ549" s="300"/>
      <c r="BA549" s="300"/>
      <c r="BB549" s="300"/>
      <c r="BC549" s="300"/>
      <c r="BD549" s="300"/>
      <c r="BE549" s="300"/>
      <c r="BF549" s="300"/>
      <c r="BG549" s="300"/>
      <c r="BH549" s="300"/>
      <c r="BI549" s="300"/>
      <c r="BJ549" s="300"/>
      <c r="BK549" s="300"/>
      <c r="BL549" s="300"/>
      <c r="BM549" s="300"/>
      <c r="BN549" s="300"/>
      <c r="BO549" s="300"/>
      <c r="BP549" s="300"/>
      <c r="BQ549" s="300"/>
      <c r="BR549" s="300"/>
      <c r="BS549" s="300"/>
      <c r="BT549" s="300"/>
      <c r="BU549" s="300"/>
      <c r="BV549" s="300"/>
      <c r="BW549" s="300"/>
    </row>
    <row r="550" spans="2:75">
      <c r="B550" s="283"/>
      <c r="C550" s="283"/>
      <c r="D550" s="283"/>
      <c r="E550" s="283"/>
      <c r="AJ550" s="283"/>
      <c r="AK550" s="283"/>
      <c r="AL550" s="291"/>
      <c r="AM550" s="300"/>
      <c r="AN550" s="300"/>
      <c r="AO550" s="300"/>
      <c r="AP550" s="300"/>
      <c r="AQ550" s="300"/>
      <c r="AR550" s="300"/>
      <c r="AS550" s="300"/>
      <c r="AT550" s="300"/>
      <c r="AU550" s="300"/>
      <c r="AV550" s="300"/>
      <c r="AW550" s="300"/>
      <c r="AX550" s="300"/>
      <c r="AY550" s="300"/>
      <c r="AZ550" s="300"/>
      <c r="BA550" s="300"/>
      <c r="BB550" s="300"/>
      <c r="BC550" s="300"/>
      <c r="BD550" s="300"/>
      <c r="BE550" s="300"/>
      <c r="BF550" s="300"/>
      <c r="BG550" s="300"/>
      <c r="BH550" s="300"/>
      <c r="BI550" s="300"/>
      <c r="BJ550" s="300"/>
      <c r="BK550" s="300"/>
      <c r="BL550" s="300"/>
      <c r="BM550" s="300"/>
      <c r="BN550" s="300"/>
      <c r="BO550" s="300"/>
      <c r="BP550" s="300"/>
      <c r="BQ550" s="300"/>
      <c r="BR550" s="300"/>
      <c r="BS550" s="300"/>
      <c r="BT550" s="300"/>
      <c r="BU550" s="300"/>
      <c r="BV550" s="300"/>
      <c r="BW550" s="300"/>
    </row>
    <row r="551" spans="2:75">
      <c r="B551" s="283"/>
      <c r="C551" s="283"/>
      <c r="D551" s="283"/>
      <c r="E551" s="283"/>
      <c r="AJ551" s="283"/>
      <c r="AK551" s="283"/>
      <c r="AM551" s="300"/>
      <c r="AN551" s="300"/>
      <c r="AO551" s="300"/>
      <c r="AP551" s="300"/>
      <c r="AQ551" s="300"/>
      <c r="AR551" s="300"/>
      <c r="AS551" s="300"/>
      <c r="AT551" s="300"/>
      <c r="AU551" s="300"/>
      <c r="AV551" s="300"/>
      <c r="AW551" s="300"/>
      <c r="AX551" s="300"/>
      <c r="AY551" s="300"/>
      <c r="AZ551" s="300"/>
      <c r="BA551" s="300"/>
      <c r="BB551" s="300"/>
      <c r="BC551" s="300"/>
      <c r="BD551" s="300"/>
      <c r="BE551" s="300"/>
      <c r="BF551" s="300"/>
      <c r="BG551" s="300"/>
      <c r="BH551" s="300"/>
      <c r="BI551" s="300"/>
      <c r="BJ551" s="300"/>
      <c r="BK551" s="300"/>
      <c r="BL551" s="300"/>
      <c r="BM551" s="300"/>
      <c r="BN551" s="300"/>
      <c r="BO551" s="300"/>
      <c r="BP551" s="300"/>
      <c r="BQ551" s="300"/>
      <c r="BR551" s="300"/>
      <c r="BS551" s="300"/>
      <c r="BT551" s="300"/>
      <c r="BU551" s="300"/>
      <c r="BV551" s="300"/>
      <c r="BW551" s="300"/>
    </row>
  </sheetData>
  <sheetProtection password="8B3A" sheet="1" objects="1" scenarios="1"/>
  <mergeCells count="13">
    <mergeCell ref="B10:C10"/>
    <mergeCell ref="D10:E10"/>
    <mergeCell ref="F8:H8"/>
    <mergeCell ref="I8:K8"/>
    <mergeCell ref="AJ8:AL8"/>
    <mergeCell ref="L8:N8"/>
    <mergeCell ref="O8:Q8"/>
    <mergeCell ref="AD8:AF8"/>
    <mergeCell ref="AA8:AC8"/>
    <mergeCell ref="X8:Z8"/>
    <mergeCell ref="U8:W8"/>
    <mergeCell ref="R8:T8"/>
    <mergeCell ref="AG8:AI8"/>
  </mergeCells>
  <phoneticPr fontId="0" type="noConversion"/>
  <conditionalFormatting sqref="F12:AI49">
    <cfRule type="expression" dxfId="4" priority="3">
      <formula>F$64&gt;F$63</formula>
    </cfRule>
  </conditionalFormatting>
  <printOptions headings="1"/>
  <pageMargins left="0.25" right="0.25" top="0.75" bottom="0.75" header="0.3" footer="0.3"/>
  <pageSetup scale="51" orientation="portrait" r:id="rId1"/>
  <headerFooter alignWithMargins="0"/>
  <colBreaks count="2" manualBreakCount="2">
    <brk id="14" max="34" man="1"/>
    <brk id="23" max="34" man="1"/>
  </colBreaks>
  <ignoredErrors>
    <ignoredError sqref="F32:R41 F45:R45 F12:R15 F17:R17 F19:R31 G16:R16 F18:H18 J18:R18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E44949-F5E6-4123-95D6-18747CFBE5A7}">
            <xm:f>F$61&gt;Summary!$D$5</xm:f>
            <x14:dxf>
              <fill>
                <patternFill>
                  <bgColor theme="0" tint="-0.499984740745262"/>
                </patternFill>
              </fill>
            </x14:dxf>
          </x14:cfRule>
          <xm:sqref>F8:AI49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4"/>
  <sheetViews>
    <sheetView showGridLines="0" zoomScaleNormal="100" workbookViewId="0">
      <pane ySplit="11" topLeftCell="A12" activePane="bottomLeft" state="frozen"/>
      <selection pane="bottomLeft" activeCell="A26" sqref="A26"/>
    </sheetView>
  </sheetViews>
  <sheetFormatPr defaultColWidth="9.85546875" defaultRowHeight="12.75"/>
  <cols>
    <col min="1" max="1" width="45.5703125" style="283" customWidth="1"/>
    <col min="2" max="2" width="14.7109375" style="283" customWidth="1"/>
    <col min="3" max="4" width="14.7109375" style="283" hidden="1" customWidth="1"/>
    <col min="5" max="5" width="14.7109375" style="283" customWidth="1"/>
    <col min="6" max="7" width="14.7109375" style="403" hidden="1" customWidth="1"/>
    <col min="8" max="8" width="14.7109375" style="403" customWidth="1"/>
    <col min="9" max="31" width="14.7109375" style="403" hidden="1" customWidth="1"/>
    <col min="32" max="32" width="13.5703125" style="403" customWidth="1"/>
    <col min="33" max="33" width="13.5703125" style="403" hidden="1" customWidth="1"/>
    <col min="34" max="34" width="13.28515625" style="403" hidden="1" customWidth="1"/>
    <col min="35" max="35" width="2.28515625" style="403" customWidth="1"/>
    <col min="36" max="36" width="13.28515625" style="469" customWidth="1"/>
    <col min="37" max="37" width="2.28515625" style="283" customWidth="1"/>
    <col min="38" max="38" width="10.28515625" style="283" bestFit="1" customWidth="1"/>
    <col min="39" max="16384" width="9.85546875" style="283"/>
  </cols>
  <sheetData>
    <row r="1" spans="1:36" ht="15.75" thickBot="1">
      <c r="A1" s="277" t="str">
        <f>Summary!A1</f>
        <v>DEPARTMENT OF HOMELESSNESS AND SUPPORTIVE HOUSING - PROGRAM BUDGET PROPOSAL FORM FOR RFP 113 (Appendix 2)</v>
      </c>
      <c r="AF1" s="281" t="s">
        <v>104</v>
      </c>
      <c r="AH1" s="281" t="s">
        <v>104</v>
      </c>
    </row>
    <row r="2" spans="1:36">
      <c r="A2" s="284"/>
      <c r="B2" s="286"/>
      <c r="C2" s="287"/>
      <c r="E2" s="289"/>
    </row>
    <row r="3" spans="1:36" ht="15" customHeight="1">
      <c r="A3" s="286" t="s">
        <v>0</v>
      </c>
      <c r="B3" s="287">
        <f>Summary!B2</f>
        <v>43494</v>
      </c>
    </row>
    <row r="4" spans="1:36" ht="15" customHeight="1">
      <c r="A4" s="472"/>
    </row>
    <row r="5" spans="1:36" ht="15" customHeight="1">
      <c r="A5" s="292" t="s">
        <v>105</v>
      </c>
    </row>
    <row r="6" spans="1:36">
      <c r="A6" s="473" t="str">
        <f>Summary!A8</f>
        <v>Grantee: [Type Organization Name]</v>
      </c>
      <c r="B6" s="295"/>
      <c r="C6" s="296"/>
    </row>
    <row r="7" spans="1:36" ht="13.5" thickBot="1">
      <c r="A7" s="473" t="str">
        <f>Summary!A9</f>
        <v>Program: Youth Services</v>
      </c>
      <c r="B7" s="474"/>
      <c r="C7" s="475" t="str">
        <f>Summary!C13</f>
        <v xml:space="preserve"> </v>
      </c>
      <c r="D7" s="476"/>
      <c r="E7" s="476"/>
      <c r="F7" s="477" t="str">
        <f>Summary!F13</f>
        <v xml:space="preserve"> </v>
      </c>
      <c r="G7" s="477"/>
      <c r="H7" s="477"/>
      <c r="I7" s="477" t="str">
        <f>Summary!I13</f>
        <v xml:space="preserve"> </v>
      </c>
      <c r="J7" s="477"/>
      <c r="K7" s="477"/>
      <c r="L7" s="477" t="str">
        <f>Summary!L13</f>
        <v xml:space="preserve"> </v>
      </c>
      <c r="M7" s="477"/>
      <c r="N7" s="477"/>
      <c r="O7" s="477" t="str">
        <f>Summary!O13</f>
        <v xml:space="preserve"> </v>
      </c>
      <c r="P7" s="477"/>
      <c r="Q7" s="477"/>
      <c r="R7" s="477" t="str">
        <f>Summary!R13</f>
        <v xml:space="preserve"> </v>
      </c>
      <c r="S7" s="477"/>
      <c r="T7" s="477"/>
      <c r="U7" s="477" t="str">
        <f>Summary!U13</f>
        <v xml:space="preserve"> </v>
      </c>
      <c r="V7" s="477"/>
      <c r="W7" s="477"/>
      <c r="X7" s="477" t="str">
        <f>Summary!X13</f>
        <v xml:space="preserve"> </v>
      </c>
      <c r="Y7" s="477"/>
      <c r="Z7" s="477"/>
      <c r="AA7" s="477" t="str">
        <f>Summary!AA13</f>
        <v xml:space="preserve"> </v>
      </c>
      <c r="AB7" s="477"/>
      <c r="AC7" s="477"/>
      <c r="AD7" s="477" t="str">
        <f>Summary!AD13</f>
        <v xml:space="preserve"> </v>
      </c>
      <c r="AJ7" s="403"/>
    </row>
    <row r="8" spans="1:36" ht="24.75" customHeight="1">
      <c r="A8" s="283" t="str">
        <f>Summary!A10</f>
        <v>Service Component (Select From List)</v>
      </c>
      <c r="B8" s="656" t="str">
        <f>Summary!B14</f>
        <v>Year 1</v>
      </c>
      <c r="C8" s="657"/>
      <c r="D8" s="658"/>
      <c r="E8" s="626" t="str">
        <f>Summary!E14</f>
        <v>Year 2</v>
      </c>
      <c r="F8" s="627"/>
      <c r="G8" s="628"/>
      <c r="H8" s="659" t="str">
        <f>Summary!H14</f>
        <v>Year 3</v>
      </c>
      <c r="I8" s="660"/>
      <c r="J8" s="661"/>
      <c r="K8" s="635" t="str">
        <f>Summary!K14</f>
        <v>Year 4</v>
      </c>
      <c r="L8" s="636"/>
      <c r="M8" s="637"/>
      <c r="N8" s="650" t="str">
        <f>Summary!N14</f>
        <v>Year 5</v>
      </c>
      <c r="O8" s="651"/>
      <c r="P8" s="652"/>
      <c r="Q8" s="647" t="str">
        <f>Summary!Q14</f>
        <v>Year 6</v>
      </c>
      <c r="R8" s="648"/>
      <c r="S8" s="649"/>
      <c r="T8" s="644" t="str">
        <f>Summary!T14</f>
        <v>Year 7</v>
      </c>
      <c r="U8" s="645"/>
      <c r="V8" s="646"/>
      <c r="W8" s="641" t="str">
        <f>Summary!W14</f>
        <v>Year 8</v>
      </c>
      <c r="X8" s="642"/>
      <c r="Y8" s="643"/>
      <c r="Z8" s="638" t="str">
        <f>Summary!Z14</f>
        <v>Year 9</v>
      </c>
      <c r="AA8" s="639"/>
      <c r="AB8" s="640"/>
      <c r="AC8" s="653" t="str">
        <f>Summary!AC14</f>
        <v>Year 10</v>
      </c>
      <c r="AD8" s="654"/>
      <c r="AE8" s="655"/>
      <c r="AF8" s="629" t="s">
        <v>56</v>
      </c>
      <c r="AG8" s="630"/>
      <c r="AH8" s="631"/>
      <c r="AI8" s="304"/>
      <c r="AJ8" s="283"/>
    </row>
    <row r="9" spans="1:36" s="342" customFormat="1" ht="27" customHeight="1">
      <c r="B9" s="344" t="str">
        <f>'Salary Detail'!F9</f>
        <v>7/1/2019 - 6/30/2020</v>
      </c>
      <c r="C9" s="478" t="str">
        <f>'Salary Detail'!G9</f>
        <v>7/1/2019 - 6/30/2020</v>
      </c>
      <c r="D9" s="346" t="str">
        <f>'Salary Detail'!H9</f>
        <v>7/1/2019 - 6/30/2020</v>
      </c>
      <c r="E9" s="479" t="str">
        <f>'Salary Detail'!I9</f>
        <v>7/1/2020 - 6/30/2021</v>
      </c>
      <c r="F9" s="480" t="str">
        <f>'Salary Detail'!J9</f>
        <v>7/1/2020 - 6/30/2021</v>
      </c>
      <c r="G9" s="481" t="str">
        <f>'Salary Detail'!K9</f>
        <v>7/1/2020 - 6/30/2021</v>
      </c>
      <c r="H9" s="482" t="str">
        <f>'Salary Detail'!L9</f>
        <v>7/1/2021 - 6/30/2022</v>
      </c>
      <c r="I9" s="483" t="str">
        <f>'Salary Detail'!M9</f>
        <v>7/1/2021 - 6/30/2022</v>
      </c>
      <c r="J9" s="484" t="str">
        <f>'Salary Detail'!N9</f>
        <v>7/1/2021 - 6/30/2022</v>
      </c>
      <c r="K9" s="317" t="str">
        <f>'Salary Detail'!O9</f>
        <v>N/A</v>
      </c>
      <c r="L9" s="318" t="str">
        <f>'Salary Detail'!P9</f>
        <v>N/A</v>
      </c>
      <c r="M9" s="319" t="str">
        <f>'Salary Detail'!Q9</f>
        <v>N/A</v>
      </c>
      <c r="N9" s="320" t="str">
        <f>'Salary Detail'!R9</f>
        <v>N/A</v>
      </c>
      <c r="O9" s="321" t="str">
        <f>'Salary Detail'!S9</f>
        <v>N/A</v>
      </c>
      <c r="P9" s="322" t="str">
        <f>'Salary Detail'!T9</f>
        <v>N/A</v>
      </c>
      <c r="Q9" s="323" t="str">
        <f>'Salary Detail'!U9</f>
        <v>N/A</v>
      </c>
      <c r="R9" s="324" t="str">
        <f>'Salary Detail'!V9</f>
        <v>N/A</v>
      </c>
      <c r="S9" s="325" t="str">
        <f>'Salary Detail'!W9</f>
        <v>N/A</v>
      </c>
      <c r="T9" s="326" t="str">
        <f>'Salary Detail'!X9</f>
        <v>N/A</v>
      </c>
      <c r="U9" s="327" t="str">
        <f>'Salary Detail'!Y9</f>
        <v>N/A</v>
      </c>
      <c r="V9" s="328" t="str">
        <f>'Salary Detail'!Z9</f>
        <v>N/A</v>
      </c>
      <c r="W9" s="329" t="str">
        <f>'Salary Detail'!AA9</f>
        <v>N/A</v>
      </c>
      <c r="X9" s="330" t="str">
        <f>'Salary Detail'!AB9</f>
        <v>N/A</v>
      </c>
      <c r="Y9" s="331" t="str">
        <f>'Salary Detail'!AC9</f>
        <v>N/A</v>
      </c>
      <c r="Z9" s="332" t="str">
        <f>'Salary Detail'!AD9</f>
        <v>N/A</v>
      </c>
      <c r="AA9" s="333" t="str">
        <f>'Salary Detail'!AE9</f>
        <v>N/A</v>
      </c>
      <c r="AB9" s="334" t="str">
        <f>'Salary Detail'!AF9</f>
        <v>N/A</v>
      </c>
      <c r="AC9" s="335" t="str">
        <f>'Salary Detail'!AG9</f>
        <v>N/A</v>
      </c>
      <c r="AD9" s="336" t="str">
        <f>'Salary Detail'!AH9</f>
        <v>N/A</v>
      </c>
      <c r="AE9" s="337" t="str">
        <f>'Salary Detail'!AI9</f>
        <v>N/A</v>
      </c>
      <c r="AF9" s="338" t="str">
        <f>'Salary Detail'!AJ9</f>
        <v>7/1/2019 - 6/30/2022</v>
      </c>
      <c r="AG9" s="485" t="str">
        <f>'Salary Detail'!AK9</f>
        <v>7/1/2019 - 6/30/2022</v>
      </c>
      <c r="AH9" s="340" t="str">
        <f>'Salary Detail'!AL9</f>
        <v>7/1/2019 - 6/30/2022</v>
      </c>
      <c r="AI9" s="341"/>
    </row>
    <row r="10" spans="1:36" ht="19.5" customHeight="1">
      <c r="B10" s="486" t="str">
        <f>'Salary Detail'!F10</f>
        <v>New</v>
      </c>
      <c r="C10" s="487" t="str">
        <f>'Salary Detail'!G10</f>
        <v>Modification</v>
      </c>
      <c r="D10" s="488" t="str">
        <f>'Salary Detail'!H10</f>
        <v xml:space="preserve">Revised </v>
      </c>
      <c r="E10" s="489" t="str">
        <f>'Salary Detail'!I10</f>
        <v>New</v>
      </c>
      <c r="F10" s="490" t="str">
        <f>'Salary Detail'!J10</f>
        <v>Modification</v>
      </c>
      <c r="G10" s="491" t="str">
        <f>'Salary Detail'!K10</f>
        <v xml:space="preserve">Revised </v>
      </c>
      <c r="H10" s="492" t="str">
        <f>'Salary Detail'!L10</f>
        <v>New</v>
      </c>
      <c r="I10" s="493" t="str">
        <f>'Salary Detail'!M10</f>
        <v>Modification</v>
      </c>
      <c r="J10" s="494" t="str">
        <f>'Salary Detail'!N10</f>
        <v xml:space="preserve">Revised </v>
      </c>
      <c r="K10" s="353" t="str">
        <f>'Salary Detail'!O10</f>
        <v>New</v>
      </c>
      <c r="L10" s="354" t="str">
        <f>'Salary Detail'!P10</f>
        <v>Modification</v>
      </c>
      <c r="M10" s="355" t="str">
        <f>'Salary Detail'!Q10</f>
        <v xml:space="preserve">Revised </v>
      </c>
      <c r="N10" s="356" t="str">
        <f>'Salary Detail'!R10</f>
        <v>New</v>
      </c>
      <c r="O10" s="357" t="str">
        <f>'Salary Detail'!S10</f>
        <v>Modification</v>
      </c>
      <c r="P10" s="358" t="str">
        <f>'Salary Detail'!T10</f>
        <v xml:space="preserve">Revised </v>
      </c>
      <c r="Q10" s="359" t="str">
        <f>'Salary Detail'!U10</f>
        <v>New</v>
      </c>
      <c r="R10" s="360" t="str">
        <f>'Salary Detail'!V10</f>
        <v>Modification</v>
      </c>
      <c r="S10" s="361" t="str">
        <f>'Salary Detail'!W10</f>
        <v xml:space="preserve">Revised </v>
      </c>
      <c r="T10" s="362" t="str">
        <f>'Salary Detail'!X10</f>
        <v>New</v>
      </c>
      <c r="U10" s="363" t="str">
        <f>'Salary Detail'!Y10</f>
        <v>Modification</v>
      </c>
      <c r="V10" s="364" t="str">
        <f>'Salary Detail'!Z10</f>
        <v xml:space="preserve">Revised </v>
      </c>
      <c r="W10" s="365" t="str">
        <f>'Salary Detail'!AA10</f>
        <v>New</v>
      </c>
      <c r="X10" s="366" t="str">
        <f>'Salary Detail'!AB10</f>
        <v>Modification</v>
      </c>
      <c r="Y10" s="367" t="str">
        <f>'Salary Detail'!AC10</f>
        <v xml:space="preserve">Revised </v>
      </c>
      <c r="Z10" s="368" t="str">
        <f>'Salary Detail'!AD10</f>
        <v>New</v>
      </c>
      <c r="AA10" s="369" t="str">
        <f>'Salary Detail'!AE10</f>
        <v>Modification</v>
      </c>
      <c r="AB10" s="370" t="str">
        <f>'Salary Detail'!AF10</f>
        <v xml:space="preserve">Revised </v>
      </c>
      <c r="AC10" s="371" t="str">
        <f>'Salary Detail'!AG10</f>
        <v>New</v>
      </c>
      <c r="AD10" s="372" t="str">
        <f>'Salary Detail'!AH10</f>
        <v>Modification</v>
      </c>
      <c r="AE10" s="373" t="str">
        <f>'Salary Detail'!AI10</f>
        <v xml:space="preserve">Revised </v>
      </c>
      <c r="AF10" s="374" t="str">
        <f>'Salary Detail'!AJ10</f>
        <v>Total</v>
      </c>
      <c r="AG10" s="495" t="s">
        <v>83</v>
      </c>
      <c r="AH10" s="376" t="str">
        <f>'Salary Detail'!AL10</f>
        <v>Revised Total</v>
      </c>
      <c r="AI10" s="304"/>
      <c r="AJ10" s="283"/>
    </row>
    <row r="11" spans="1:36" ht="30.75" customHeight="1">
      <c r="A11" s="496" t="s">
        <v>87</v>
      </c>
      <c r="B11" s="497" t="s">
        <v>58</v>
      </c>
      <c r="C11" s="498" t="s">
        <v>59</v>
      </c>
      <c r="D11" s="499" t="s">
        <v>58</v>
      </c>
      <c r="E11" s="500" t="s">
        <v>58</v>
      </c>
      <c r="F11" s="501" t="s">
        <v>59</v>
      </c>
      <c r="G11" s="502" t="s">
        <v>58</v>
      </c>
      <c r="H11" s="503" t="s">
        <v>58</v>
      </c>
      <c r="I11" s="504" t="s">
        <v>59</v>
      </c>
      <c r="J11" s="505" t="s">
        <v>58</v>
      </c>
      <c r="K11" s="353" t="s">
        <v>58</v>
      </c>
      <c r="L11" s="354" t="s">
        <v>59</v>
      </c>
      <c r="M11" s="355" t="s">
        <v>58</v>
      </c>
      <c r="N11" s="356" t="s">
        <v>58</v>
      </c>
      <c r="O11" s="357" t="s">
        <v>59</v>
      </c>
      <c r="P11" s="358" t="s">
        <v>58</v>
      </c>
      <c r="Q11" s="359" t="s">
        <v>58</v>
      </c>
      <c r="R11" s="360" t="s">
        <v>59</v>
      </c>
      <c r="S11" s="361" t="s">
        <v>58</v>
      </c>
      <c r="T11" s="362" t="s">
        <v>58</v>
      </c>
      <c r="U11" s="363" t="s">
        <v>59</v>
      </c>
      <c r="V11" s="364" t="s">
        <v>58</v>
      </c>
      <c r="W11" s="365" t="s">
        <v>58</v>
      </c>
      <c r="X11" s="366" t="s">
        <v>59</v>
      </c>
      <c r="Y11" s="367" t="s">
        <v>58</v>
      </c>
      <c r="Z11" s="368" t="s">
        <v>58</v>
      </c>
      <c r="AA11" s="369" t="s">
        <v>59</v>
      </c>
      <c r="AB11" s="370" t="s">
        <v>58</v>
      </c>
      <c r="AC11" s="371" t="s">
        <v>58</v>
      </c>
      <c r="AD11" s="372" t="s">
        <v>59</v>
      </c>
      <c r="AE11" s="373" t="s">
        <v>58</v>
      </c>
      <c r="AF11" s="374" t="s">
        <v>58</v>
      </c>
      <c r="AG11" s="495" t="s">
        <v>59</v>
      </c>
      <c r="AH11" s="376" t="s">
        <v>58</v>
      </c>
      <c r="AI11" s="304"/>
      <c r="AJ11" s="283"/>
    </row>
    <row r="12" spans="1:36" ht="17.25" customHeight="1">
      <c r="A12" s="268" t="s">
        <v>20</v>
      </c>
      <c r="B12" s="542">
        <v>0</v>
      </c>
      <c r="C12" s="470"/>
      <c r="D12" s="471">
        <f>B12+C12</f>
        <v>0</v>
      </c>
      <c r="E12" s="542">
        <v>0</v>
      </c>
      <c r="F12" s="470">
        <f t="shared" ref="F12:F46" si="0">IF(F$104=1,D12,IF(F$104&gt;1,C12,0))</f>
        <v>0</v>
      </c>
      <c r="G12" s="471">
        <f>E12+F12</f>
        <v>0</v>
      </c>
      <c r="H12" s="542">
        <v>0</v>
      </c>
      <c r="I12" s="234">
        <f t="shared" ref="I12:I46" si="1">IF(I$104=1,G12,IF(I$104&gt;1,F12,0))</f>
        <v>0</v>
      </c>
      <c r="J12" s="507">
        <f>H12+I12</f>
        <v>0</v>
      </c>
      <c r="K12" s="506">
        <f>IF(L$7="EXTENSION YEAR",0,IF(Summary!$D$5&gt;=K$100,J12,0))</f>
        <v>0</v>
      </c>
      <c r="L12" s="234">
        <f t="shared" ref="L12:L46" si="2">IF(L$104=1,J12,IF(L$104&gt;1,I12,0))</f>
        <v>0</v>
      </c>
      <c r="M12" s="507">
        <f>K12+L12</f>
        <v>0</v>
      </c>
      <c r="N12" s="506">
        <f>IF(O$7="EXTENSION YEAR",0,IF(Summary!$D$5&gt;=N$100,M12,0))</f>
        <v>0</v>
      </c>
      <c r="O12" s="234">
        <f t="shared" ref="O12:O46" si="3">IF(O$104=1,M12,IF(O$104&gt;1,L12,0))</f>
        <v>0</v>
      </c>
      <c r="P12" s="507">
        <f>N12+O12</f>
        <v>0</v>
      </c>
      <c r="Q12" s="508">
        <f>IF(R$7="EXTENSION YEAR",0,IF(Summary!$D$5&gt;=Q$100,P12,0))</f>
        <v>0</v>
      </c>
      <c r="R12" s="509">
        <f t="shared" ref="R12:R46" si="4">IF(R$104=1,P12,IF(R$104&gt;1,O12,0))</f>
        <v>0</v>
      </c>
      <c r="S12" s="507">
        <f>Q12+R12</f>
        <v>0</v>
      </c>
      <c r="T12" s="508">
        <f>IF(U$7="EXTENSION YEAR",0,IF(Summary!$D$5&gt;=T$100,S12,0))</f>
        <v>0</v>
      </c>
      <c r="U12" s="509">
        <f t="shared" ref="U12:U46" si="5">IF(U$104=1,S12,IF(U$104&gt;1,R12,0))</f>
        <v>0</v>
      </c>
      <c r="V12" s="507">
        <f>T12+U12</f>
        <v>0</v>
      </c>
      <c r="W12" s="508">
        <f>IF(X$7="EXTENSION YEAR",0,IF(Summary!$D$5&gt;=W$100,V12,0))</f>
        <v>0</v>
      </c>
      <c r="X12" s="509">
        <f t="shared" ref="X12:X46" si="6">IF(X$104=1,V12,IF(X$104&gt;1,U12,0))</f>
        <v>0</v>
      </c>
      <c r="Y12" s="507">
        <f>W12+X12</f>
        <v>0</v>
      </c>
      <c r="Z12" s="508">
        <f>IF(AA$7="EXTENSION YEAR",0,IF(Summary!$D$5&gt;=Z$100,Y12,0))</f>
        <v>0</v>
      </c>
      <c r="AA12" s="509">
        <f t="shared" ref="AA12:AA46" si="7">IF(AA$104=1,Y12,IF(AA$104&gt;1,X12,0))</f>
        <v>0</v>
      </c>
      <c r="AB12" s="507">
        <f>Z12+AA12</f>
        <v>0</v>
      </c>
      <c r="AC12" s="508">
        <f>IF(AD$7="EXTENSION YEAR",0,IF(Summary!$D$5&gt;=AC$100,AB12,0))</f>
        <v>0</v>
      </c>
      <c r="AD12" s="509">
        <f t="shared" ref="AD12:AD46" si="8">IF(AD$104=1,AB12,IF(AD$104&gt;1,AA12,0))</f>
        <v>0</v>
      </c>
      <c r="AE12" s="507">
        <f>AC12+AD12</f>
        <v>0</v>
      </c>
      <c r="AF12" s="510">
        <f>SUM(B12,E12,H12,K12,N12,Q12,T12,W12,Z12,AC12)</f>
        <v>0</v>
      </c>
      <c r="AG12" s="511">
        <f>SUM(C12,F12,I12,L12,O12,R12,U12,X12,AA12,AD12)</f>
        <v>0</v>
      </c>
      <c r="AH12" s="512">
        <f>SUM(D12,G12,J12,M12,P12,S12,V12,Y12,AB12,AE12)</f>
        <v>0</v>
      </c>
      <c r="AI12" s="304"/>
      <c r="AJ12" s="283"/>
    </row>
    <row r="13" spans="1:36" ht="17.25" customHeight="1">
      <c r="A13" s="268" t="s">
        <v>113</v>
      </c>
      <c r="B13" s="542">
        <v>0</v>
      </c>
      <c r="C13" s="470"/>
      <c r="D13" s="471">
        <f t="shared" ref="D13:D58" si="9">B13+C13</f>
        <v>0</v>
      </c>
      <c r="E13" s="542">
        <v>0</v>
      </c>
      <c r="F13" s="470">
        <f t="shared" si="0"/>
        <v>0</v>
      </c>
      <c r="G13" s="471">
        <f t="shared" ref="G13:G46" si="10">E13+F13</f>
        <v>0</v>
      </c>
      <c r="H13" s="542">
        <v>0</v>
      </c>
      <c r="I13" s="234">
        <f t="shared" si="1"/>
        <v>0</v>
      </c>
      <c r="J13" s="507">
        <f t="shared" ref="J13:J46" si="11">H13+I13</f>
        <v>0</v>
      </c>
      <c r="K13" s="506">
        <f>IF(L$7="EXTENSION YEAR",0,IF(Summary!$D$5&gt;=K$100,J13,0))</f>
        <v>0</v>
      </c>
      <c r="L13" s="234">
        <f t="shared" si="2"/>
        <v>0</v>
      </c>
      <c r="M13" s="507">
        <f t="shared" ref="M13:M46" si="12">K13+L13</f>
        <v>0</v>
      </c>
      <c r="N13" s="506">
        <f>IF(O$7="EXTENSION YEAR",0,IF(Summary!$D$5&gt;=N$100,M13,0))</f>
        <v>0</v>
      </c>
      <c r="O13" s="234">
        <f t="shared" si="3"/>
        <v>0</v>
      </c>
      <c r="P13" s="507">
        <f t="shared" ref="P13:P46" si="13">N13+O13</f>
        <v>0</v>
      </c>
      <c r="Q13" s="508">
        <f>IF(R$7="EXTENSION YEAR",0,IF(Summary!$D$5&gt;=Q$100,P13,0))</f>
        <v>0</v>
      </c>
      <c r="R13" s="509">
        <f t="shared" si="4"/>
        <v>0</v>
      </c>
      <c r="S13" s="507">
        <f t="shared" ref="S13:S46" si="14">Q13+R13</f>
        <v>0</v>
      </c>
      <c r="T13" s="508">
        <f>IF(U$7="EXTENSION YEAR",0,IF(Summary!$D$5&gt;=T$100,S13,0))</f>
        <v>0</v>
      </c>
      <c r="U13" s="509">
        <f t="shared" si="5"/>
        <v>0</v>
      </c>
      <c r="V13" s="507">
        <f t="shared" ref="V13:V46" si="15">T13+U13</f>
        <v>0</v>
      </c>
      <c r="W13" s="508">
        <f>IF(X$7="EXTENSION YEAR",0,IF(Summary!$D$5&gt;=W$100,V13,0))</f>
        <v>0</v>
      </c>
      <c r="X13" s="509">
        <f t="shared" si="6"/>
        <v>0</v>
      </c>
      <c r="Y13" s="507">
        <f t="shared" ref="Y13:Y46" si="16">W13+X13</f>
        <v>0</v>
      </c>
      <c r="Z13" s="508">
        <f>IF(AA$7="EXTENSION YEAR",0,IF(Summary!$D$5&gt;=Z$100,Y13,0))</f>
        <v>0</v>
      </c>
      <c r="AA13" s="509">
        <f t="shared" si="7"/>
        <v>0</v>
      </c>
      <c r="AB13" s="507">
        <f t="shared" ref="AB13:AB46" si="17">Z13+AA13</f>
        <v>0</v>
      </c>
      <c r="AC13" s="508">
        <f>IF(AD$7="EXTENSION YEAR",0,IF(Summary!$D$5&gt;=AC$100,AB13,0))</f>
        <v>0</v>
      </c>
      <c r="AD13" s="509">
        <f t="shared" si="8"/>
        <v>0</v>
      </c>
      <c r="AE13" s="507">
        <f t="shared" ref="AE13:AE46" si="18">AC13+AD13</f>
        <v>0</v>
      </c>
      <c r="AF13" s="510">
        <f t="shared" ref="AF13:AG46" si="19">SUM(B13,E13,H13,K13,N13,Q13,T13,W13,Z13,AC13)</f>
        <v>0</v>
      </c>
      <c r="AG13" s="511">
        <f t="shared" si="19"/>
        <v>0</v>
      </c>
      <c r="AH13" s="512">
        <f t="shared" ref="AH13:AH46" si="20">SUM(D13,G13,J13,M13,P13,S13,V13,Y13,AB13,AE13)</f>
        <v>0</v>
      </c>
      <c r="AI13" s="304"/>
      <c r="AJ13" s="283"/>
    </row>
    <row r="14" spans="1:36" ht="17.25" customHeight="1">
      <c r="A14" s="268" t="s">
        <v>114</v>
      </c>
      <c r="B14" s="542">
        <v>0</v>
      </c>
      <c r="C14" s="470"/>
      <c r="D14" s="471">
        <f t="shared" si="9"/>
        <v>0</v>
      </c>
      <c r="E14" s="542">
        <v>0</v>
      </c>
      <c r="F14" s="470">
        <f t="shared" si="0"/>
        <v>0</v>
      </c>
      <c r="G14" s="471">
        <f t="shared" si="10"/>
        <v>0</v>
      </c>
      <c r="H14" s="542">
        <v>0</v>
      </c>
      <c r="I14" s="234">
        <f t="shared" si="1"/>
        <v>0</v>
      </c>
      <c r="J14" s="507">
        <f t="shared" si="11"/>
        <v>0</v>
      </c>
      <c r="K14" s="506">
        <f>IF(L$7="EXTENSION YEAR",0,IF(Summary!$D$5&gt;=K$100,J14,0))</f>
        <v>0</v>
      </c>
      <c r="L14" s="234">
        <f t="shared" si="2"/>
        <v>0</v>
      </c>
      <c r="M14" s="507">
        <f t="shared" si="12"/>
        <v>0</v>
      </c>
      <c r="N14" s="506">
        <f>IF(O$7="EXTENSION YEAR",0,IF(Summary!$D$5&gt;=N$100,M14,0))</f>
        <v>0</v>
      </c>
      <c r="O14" s="234">
        <f t="shared" si="3"/>
        <v>0</v>
      </c>
      <c r="P14" s="507">
        <f t="shared" si="13"/>
        <v>0</v>
      </c>
      <c r="Q14" s="508">
        <f>IF(R$7="EXTENSION YEAR",0,IF(Summary!$D$5&gt;=Q$100,P14,0))</f>
        <v>0</v>
      </c>
      <c r="R14" s="509">
        <f t="shared" si="4"/>
        <v>0</v>
      </c>
      <c r="S14" s="507">
        <f t="shared" si="14"/>
        <v>0</v>
      </c>
      <c r="T14" s="508">
        <f>IF(U$7="EXTENSION YEAR",0,IF(Summary!$D$5&gt;=T$100,S14,0))</f>
        <v>0</v>
      </c>
      <c r="U14" s="509">
        <f t="shared" si="5"/>
        <v>0</v>
      </c>
      <c r="V14" s="507">
        <f t="shared" si="15"/>
        <v>0</v>
      </c>
      <c r="W14" s="508">
        <f>IF(X$7="EXTENSION YEAR",0,IF(Summary!$D$5&gt;=W$100,V14,0))</f>
        <v>0</v>
      </c>
      <c r="X14" s="509">
        <f t="shared" si="6"/>
        <v>0</v>
      </c>
      <c r="Y14" s="507">
        <f t="shared" si="16"/>
        <v>0</v>
      </c>
      <c r="Z14" s="508">
        <f>IF(AA$7="EXTENSION YEAR",0,IF(Summary!$D$5&gt;=Z$100,Y14,0))</f>
        <v>0</v>
      </c>
      <c r="AA14" s="509">
        <f t="shared" si="7"/>
        <v>0</v>
      </c>
      <c r="AB14" s="507">
        <f t="shared" si="17"/>
        <v>0</v>
      </c>
      <c r="AC14" s="508">
        <f>IF(AD$7="EXTENSION YEAR",0,IF(Summary!$D$5&gt;=AC$100,AB14,0))</f>
        <v>0</v>
      </c>
      <c r="AD14" s="509">
        <f t="shared" si="8"/>
        <v>0</v>
      </c>
      <c r="AE14" s="507">
        <f t="shared" si="18"/>
        <v>0</v>
      </c>
      <c r="AF14" s="510">
        <f t="shared" si="19"/>
        <v>0</v>
      </c>
      <c r="AG14" s="511">
        <f t="shared" si="19"/>
        <v>0</v>
      </c>
      <c r="AH14" s="512">
        <f t="shared" si="20"/>
        <v>0</v>
      </c>
      <c r="AI14" s="304"/>
      <c r="AJ14" s="283"/>
    </row>
    <row r="15" spans="1:36" ht="17.25" customHeight="1">
      <c r="A15" s="268" t="s">
        <v>115</v>
      </c>
      <c r="B15" s="542">
        <v>0</v>
      </c>
      <c r="C15" s="470"/>
      <c r="D15" s="471">
        <f t="shared" si="9"/>
        <v>0</v>
      </c>
      <c r="E15" s="542">
        <v>0</v>
      </c>
      <c r="F15" s="470">
        <f t="shared" si="0"/>
        <v>0</v>
      </c>
      <c r="G15" s="471">
        <f t="shared" si="10"/>
        <v>0</v>
      </c>
      <c r="H15" s="542">
        <v>0</v>
      </c>
      <c r="I15" s="234">
        <f t="shared" si="1"/>
        <v>0</v>
      </c>
      <c r="J15" s="507">
        <f t="shared" si="11"/>
        <v>0</v>
      </c>
      <c r="K15" s="506">
        <f>IF(L$7="EXTENSION YEAR",0,IF(Summary!$D$5&gt;=K$100,J15,0))</f>
        <v>0</v>
      </c>
      <c r="L15" s="234">
        <f t="shared" si="2"/>
        <v>0</v>
      </c>
      <c r="M15" s="507">
        <f t="shared" si="12"/>
        <v>0</v>
      </c>
      <c r="N15" s="506">
        <f>IF(O$7="EXTENSION YEAR",0,IF(Summary!$D$5&gt;=N$100,M15,0))</f>
        <v>0</v>
      </c>
      <c r="O15" s="234">
        <f t="shared" si="3"/>
        <v>0</v>
      </c>
      <c r="P15" s="507">
        <f t="shared" si="13"/>
        <v>0</v>
      </c>
      <c r="Q15" s="508">
        <f>IF(R$7="EXTENSION YEAR",0,IF(Summary!$D$5&gt;=Q$100,P15,0))</f>
        <v>0</v>
      </c>
      <c r="R15" s="509">
        <f t="shared" si="4"/>
        <v>0</v>
      </c>
      <c r="S15" s="507">
        <f t="shared" si="14"/>
        <v>0</v>
      </c>
      <c r="T15" s="508">
        <f>IF(U$7="EXTENSION YEAR",0,IF(Summary!$D$5&gt;=T$100,S15,0))</f>
        <v>0</v>
      </c>
      <c r="U15" s="509">
        <f t="shared" si="5"/>
        <v>0</v>
      </c>
      <c r="V15" s="507">
        <f t="shared" si="15"/>
        <v>0</v>
      </c>
      <c r="W15" s="508">
        <f>IF(X$7="EXTENSION YEAR",0,IF(Summary!$D$5&gt;=W$100,V15,0))</f>
        <v>0</v>
      </c>
      <c r="X15" s="509">
        <f t="shared" si="6"/>
        <v>0</v>
      </c>
      <c r="Y15" s="507">
        <f t="shared" si="16"/>
        <v>0</v>
      </c>
      <c r="Z15" s="508">
        <f>IF(AA$7="EXTENSION YEAR",0,IF(Summary!$D$5&gt;=Z$100,Y15,0))</f>
        <v>0</v>
      </c>
      <c r="AA15" s="509">
        <f t="shared" si="7"/>
        <v>0</v>
      </c>
      <c r="AB15" s="507">
        <f t="shared" si="17"/>
        <v>0</v>
      </c>
      <c r="AC15" s="508">
        <f>IF(AD$7="EXTENSION YEAR",0,IF(Summary!$D$5&gt;=AC$100,AB15,0))</f>
        <v>0</v>
      </c>
      <c r="AD15" s="509">
        <f t="shared" si="8"/>
        <v>0</v>
      </c>
      <c r="AE15" s="507">
        <f t="shared" si="18"/>
        <v>0</v>
      </c>
      <c r="AF15" s="510">
        <f t="shared" si="19"/>
        <v>0</v>
      </c>
      <c r="AG15" s="511">
        <f t="shared" si="19"/>
        <v>0</v>
      </c>
      <c r="AH15" s="512">
        <f t="shared" si="20"/>
        <v>0</v>
      </c>
      <c r="AI15" s="304"/>
      <c r="AJ15" s="283"/>
    </row>
    <row r="16" spans="1:36" ht="17.25" customHeight="1">
      <c r="A16" s="268" t="s">
        <v>116</v>
      </c>
      <c r="B16" s="542">
        <v>0</v>
      </c>
      <c r="C16" s="470"/>
      <c r="D16" s="471">
        <f t="shared" si="9"/>
        <v>0</v>
      </c>
      <c r="E16" s="542">
        <v>0</v>
      </c>
      <c r="F16" s="470">
        <f t="shared" si="0"/>
        <v>0</v>
      </c>
      <c r="G16" s="471">
        <f t="shared" si="10"/>
        <v>0</v>
      </c>
      <c r="H16" s="542">
        <v>0</v>
      </c>
      <c r="I16" s="234">
        <f t="shared" si="1"/>
        <v>0</v>
      </c>
      <c r="J16" s="507">
        <f t="shared" si="11"/>
        <v>0</v>
      </c>
      <c r="K16" s="506">
        <f>IF(L$7="EXTENSION YEAR",0,IF(Summary!$D$5&gt;=K$100,J16,0))</f>
        <v>0</v>
      </c>
      <c r="L16" s="234">
        <f t="shared" si="2"/>
        <v>0</v>
      </c>
      <c r="M16" s="507">
        <f t="shared" si="12"/>
        <v>0</v>
      </c>
      <c r="N16" s="506">
        <f>IF(O$7="EXTENSION YEAR",0,IF(Summary!$D$5&gt;=N$100,M16,0))</f>
        <v>0</v>
      </c>
      <c r="O16" s="234">
        <f t="shared" si="3"/>
        <v>0</v>
      </c>
      <c r="P16" s="507">
        <f t="shared" si="13"/>
        <v>0</v>
      </c>
      <c r="Q16" s="508">
        <f>IF(R$7="EXTENSION YEAR",0,IF(Summary!$D$5&gt;=Q$100,P16,0))</f>
        <v>0</v>
      </c>
      <c r="R16" s="509">
        <f t="shared" si="4"/>
        <v>0</v>
      </c>
      <c r="S16" s="507">
        <f t="shared" si="14"/>
        <v>0</v>
      </c>
      <c r="T16" s="508">
        <f>IF(U$7="EXTENSION YEAR",0,IF(Summary!$D$5&gt;=T$100,S16,0))</f>
        <v>0</v>
      </c>
      <c r="U16" s="509">
        <f t="shared" si="5"/>
        <v>0</v>
      </c>
      <c r="V16" s="507">
        <f t="shared" si="15"/>
        <v>0</v>
      </c>
      <c r="W16" s="508">
        <f>IF(X$7="EXTENSION YEAR",0,IF(Summary!$D$5&gt;=W$100,V16,0))</f>
        <v>0</v>
      </c>
      <c r="X16" s="509">
        <f t="shared" si="6"/>
        <v>0</v>
      </c>
      <c r="Y16" s="507">
        <f t="shared" si="16"/>
        <v>0</v>
      </c>
      <c r="Z16" s="508">
        <f>IF(AA$7="EXTENSION YEAR",0,IF(Summary!$D$5&gt;=Z$100,Y16,0))</f>
        <v>0</v>
      </c>
      <c r="AA16" s="509">
        <f t="shared" si="7"/>
        <v>0</v>
      </c>
      <c r="AB16" s="507">
        <f t="shared" si="17"/>
        <v>0</v>
      </c>
      <c r="AC16" s="508">
        <f>IF(AD$7="EXTENSION YEAR",0,IF(Summary!$D$5&gt;=AC$100,AB16,0))</f>
        <v>0</v>
      </c>
      <c r="AD16" s="509">
        <f t="shared" si="8"/>
        <v>0</v>
      </c>
      <c r="AE16" s="507">
        <f t="shared" si="18"/>
        <v>0</v>
      </c>
      <c r="AF16" s="510">
        <f t="shared" si="19"/>
        <v>0</v>
      </c>
      <c r="AG16" s="511">
        <f t="shared" si="19"/>
        <v>0</v>
      </c>
      <c r="AH16" s="512">
        <f t="shared" si="20"/>
        <v>0</v>
      </c>
      <c r="AI16" s="304"/>
      <c r="AJ16" s="283"/>
    </row>
    <row r="17" spans="1:37" ht="17.25" customHeight="1">
      <c r="A17" s="268" t="s">
        <v>21</v>
      </c>
      <c r="B17" s="542">
        <v>0</v>
      </c>
      <c r="C17" s="470"/>
      <c r="D17" s="471">
        <f t="shared" si="9"/>
        <v>0</v>
      </c>
      <c r="E17" s="542">
        <v>0</v>
      </c>
      <c r="F17" s="470">
        <f t="shared" si="0"/>
        <v>0</v>
      </c>
      <c r="G17" s="471">
        <f t="shared" si="10"/>
        <v>0</v>
      </c>
      <c r="H17" s="542">
        <v>0</v>
      </c>
      <c r="I17" s="234">
        <f t="shared" si="1"/>
        <v>0</v>
      </c>
      <c r="J17" s="507">
        <f t="shared" si="11"/>
        <v>0</v>
      </c>
      <c r="K17" s="506">
        <f>IF(L$7="EXTENSION YEAR",0,IF(Summary!$D$5&gt;=K$100,J17,0))</f>
        <v>0</v>
      </c>
      <c r="L17" s="234">
        <f t="shared" si="2"/>
        <v>0</v>
      </c>
      <c r="M17" s="507">
        <f t="shared" si="12"/>
        <v>0</v>
      </c>
      <c r="N17" s="506">
        <f>IF(O$7="EXTENSION YEAR",0,IF(Summary!$D$5&gt;=N$100,M17,0))</f>
        <v>0</v>
      </c>
      <c r="O17" s="234">
        <f t="shared" si="3"/>
        <v>0</v>
      </c>
      <c r="P17" s="507">
        <f t="shared" si="13"/>
        <v>0</v>
      </c>
      <c r="Q17" s="508">
        <f>IF(R$7="EXTENSION YEAR",0,IF(Summary!$D$5&gt;=Q$100,P17,0))</f>
        <v>0</v>
      </c>
      <c r="R17" s="509">
        <f t="shared" si="4"/>
        <v>0</v>
      </c>
      <c r="S17" s="507">
        <f t="shared" si="14"/>
        <v>0</v>
      </c>
      <c r="T17" s="508">
        <f>IF(U$7="EXTENSION YEAR",0,IF(Summary!$D$5&gt;=T$100,S17,0))</f>
        <v>0</v>
      </c>
      <c r="U17" s="509">
        <f t="shared" si="5"/>
        <v>0</v>
      </c>
      <c r="V17" s="507">
        <f t="shared" si="15"/>
        <v>0</v>
      </c>
      <c r="W17" s="508">
        <f>IF(X$7="EXTENSION YEAR",0,IF(Summary!$D$5&gt;=W$100,V17,0))</f>
        <v>0</v>
      </c>
      <c r="X17" s="509">
        <f t="shared" si="6"/>
        <v>0</v>
      </c>
      <c r="Y17" s="507">
        <f t="shared" si="16"/>
        <v>0</v>
      </c>
      <c r="Z17" s="508">
        <f>IF(AA$7="EXTENSION YEAR",0,IF(Summary!$D$5&gt;=Z$100,Y17,0))</f>
        <v>0</v>
      </c>
      <c r="AA17" s="509">
        <f t="shared" si="7"/>
        <v>0</v>
      </c>
      <c r="AB17" s="507">
        <f t="shared" si="17"/>
        <v>0</v>
      </c>
      <c r="AC17" s="508">
        <f>IF(AD$7="EXTENSION YEAR",0,IF(Summary!$D$5&gt;=AC$100,AB17,0))</f>
        <v>0</v>
      </c>
      <c r="AD17" s="509">
        <f t="shared" si="8"/>
        <v>0</v>
      </c>
      <c r="AE17" s="507">
        <f t="shared" si="18"/>
        <v>0</v>
      </c>
      <c r="AF17" s="510">
        <f t="shared" si="19"/>
        <v>0</v>
      </c>
      <c r="AG17" s="511">
        <f t="shared" si="19"/>
        <v>0</v>
      </c>
      <c r="AH17" s="512">
        <f t="shared" si="20"/>
        <v>0</v>
      </c>
      <c r="AI17" s="304"/>
      <c r="AJ17" s="283"/>
      <c r="AK17" s="513"/>
    </row>
    <row r="18" spans="1:37" ht="17.25" customHeight="1">
      <c r="A18" s="268" t="s">
        <v>22</v>
      </c>
      <c r="B18" s="542">
        <v>0</v>
      </c>
      <c r="C18" s="470"/>
      <c r="D18" s="471">
        <f t="shared" si="9"/>
        <v>0</v>
      </c>
      <c r="E18" s="542">
        <v>0</v>
      </c>
      <c r="F18" s="470">
        <f t="shared" si="0"/>
        <v>0</v>
      </c>
      <c r="G18" s="471">
        <f t="shared" si="10"/>
        <v>0</v>
      </c>
      <c r="H18" s="542">
        <v>0</v>
      </c>
      <c r="I18" s="234">
        <f t="shared" si="1"/>
        <v>0</v>
      </c>
      <c r="J18" s="507">
        <f t="shared" si="11"/>
        <v>0</v>
      </c>
      <c r="K18" s="506">
        <f>IF(L$7="EXTENSION YEAR",0,IF(Summary!$D$5&gt;=K$100,J18,0))</f>
        <v>0</v>
      </c>
      <c r="L18" s="234">
        <f t="shared" si="2"/>
        <v>0</v>
      </c>
      <c r="M18" s="507">
        <f t="shared" si="12"/>
        <v>0</v>
      </c>
      <c r="N18" s="506">
        <f>IF(O$7="EXTENSION YEAR",0,IF(Summary!$D$5&gt;=N$100,M18,0))</f>
        <v>0</v>
      </c>
      <c r="O18" s="234">
        <f t="shared" si="3"/>
        <v>0</v>
      </c>
      <c r="P18" s="507">
        <f t="shared" si="13"/>
        <v>0</v>
      </c>
      <c r="Q18" s="508">
        <f>IF(R$7="EXTENSION YEAR",0,IF(Summary!$D$5&gt;=Q$100,P18,0))</f>
        <v>0</v>
      </c>
      <c r="R18" s="509">
        <f t="shared" si="4"/>
        <v>0</v>
      </c>
      <c r="S18" s="507">
        <f t="shared" si="14"/>
        <v>0</v>
      </c>
      <c r="T18" s="508">
        <f>IF(U$7="EXTENSION YEAR",0,IF(Summary!$D$5&gt;=T$100,S18,0))</f>
        <v>0</v>
      </c>
      <c r="U18" s="509">
        <f t="shared" si="5"/>
        <v>0</v>
      </c>
      <c r="V18" s="507">
        <f t="shared" si="15"/>
        <v>0</v>
      </c>
      <c r="W18" s="508">
        <f>IF(X$7="EXTENSION YEAR",0,IF(Summary!$D$5&gt;=W$100,V18,0))</f>
        <v>0</v>
      </c>
      <c r="X18" s="509">
        <f t="shared" si="6"/>
        <v>0</v>
      </c>
      <c r="Y18" s="507">
        <f t="shared" si="16"/>
        <v>0</v>
      </c>
      <c r="Z18" s="508">
        <f>IF(AA$7="EXTENSION YEAR",0,IF(Summary!$D$5&gt;=Z$100,Y18,0))</f>
        <v>0</v>
      </c>
      <c r="AA18" s="509">
        <f t="shared" si="7"/>
        <v>0</v>
      </c>
      <c r="AB18" s="507">
        <f t="shared" si="17"/>
        <v>0</v>
      </c>
      <c r="AC18" s="508">
        <f>IF(AD$7="EXTENSION YEAR",0,IF(Summary!$D$5&gt;=AC$100,AB18,0))</f>
        <v>0</v>
      </c>
      <c r="AD18" s="509">
        <f t="shared" si="8"/>
        <v>0</v>
      </c>
      <c r="AE18" s="507">
        <f t="shared" si="18"/>
        <v>0</v>
      </c>
      <c r="AF18" s="510">
        <f t="shared" si="19"/>
        <v>0</v>
      </c>
      <c r="AG18" s="511">
        <f t="shared" si="19"/>
        <v>0</v>
      </c>
      <c r="AH18" s="512">
        <f t="shared" si="20"/>
        <v>0</v>
      </c>
      <c r="AI18" s="304"/>
      <c r="AJ18" s="283"/>
    </row>
    <row r="19" spans="1:37" ht="17.25" customHeight="1">
      <c r="A19" s="268" t="s">
        <v>117</v>
      </c>
      <c r="B19" s="542">
        <v>0</v>
      </c>
      <c r="C19" s="470"/>
      <c r="D19" s="471">
        <f t="shared" ref="D19:D36" si="21">B19+C19</f>
        <v>0</v>
      </c>
      <c r="E19" s="542">
        <v>0</v>
      </c>
      <c r="F19" s="470">
        <f t="shared" si="0"/>
        <v>0</v>
      </c>
      <c r="G19" s="471">
        <f t="shared" ref="G19:G36" si="22">E19+F19</f>
        <v>0</v>
      </c>
      <c r="H19" s="542">
        <v>0</v>
      </c>
      <c r="I19" s="234">
        <f t="shared" si="1"/>
        <v>0</v>
      </c>
      <c r="J19" s="507">
        <f t="shared" ref="J19:J36" si="23">H19+I19</f>
        <v>0</v>
      </c>
      <c r="K19" s="506">
        <f>IF(L$7="EXTENSION YEAR",0,IF(Summary!$D$5&gt;=K$100,J19,0))</f>
        <v>0</v>
      </c>
      <c r="L19" s="234">
        <f t="shared" si="2"/>
        <v>0</v>
      </c>
      <c r="M19" s="507">
        <f t="shared" ref="M19:M36" si="24">K19+L19</f>
        <v>0</v>
      </c>
      <c r="N19" s="506">
        <f>IF(O$7="EXTENSION YEAR",0,IF(Summary!$D$5&gt;=N$100,M19,0))</f>
        <v>0</v>
      </c>
      <c r="O19" s="234">
        <f t="shared" si="3"/>
        <v>0</v>
      </c>
      <c r="P19" s="507">
        <f t="shared" ref="P19:P36" si="25">N19+O19</f>
        <v>0</v>
      </c>
      <c r="Q19" s="508">
        <f>IF(R$7="EXTENSION YEAR",0,IF(Summary!$D$5&gt;=Q$100,P19,0))</f>
        <v>0</v>
      </c>
      <c r="R19" s="509">
        <f t="shared" si="4"/>
        <v>0</v>
      </c>
      <c r="S19" s="507">
        <f t="shared" ref="S19:S36" si="26">Q19+R19</f>
        <v>0</v>
      </c>
      <c r="T19" s="508">
        <f>IF(U$7="EXTENSION YEAR",0,IF(Summary!$D$5&gt;=T$100,S19,0))</f>
        <v>0</v>
      </c>
      <c r="U19" s="509">
        <f t="shared" si="5"/>
        <v>0</v>
      </c>
      <c r="V19" s="507">
        <f t="shared" ref="V19:V36" si="27">T19+U19</f>
        <v>0</v>
      </c>
      <c r="W19" s="508">
        <f>IF(X$7="EXTENSION YEAR",0,IF(Summary!$D$5&gt;=W$100,V19,0))</f>
        <v>0</v>
      </c>
      <c r="X19" s="509">
        <f t="shared" si="6"/>
        <v>0</v>
      </c>
      <c r="Y19" s="507">
        <f t="shared" ref="Y19:Y36" si="28">W19+X19</f>
        <v>0</v>
      </c>
      <c r="Z19" s="508">
        <f>IF(AA$7="EXTENSION YEAR",0,IF(Summary!$D$5&gt;=Z$100,Y19,0))</f>
        <v>0</v>
      </c>
      <c r="AA19" s="509">
        <f t="shared" si="7"/>
        <v>0</v>
      </c>
      <c r="AB19" s="507">
        <f t="shared" ref="AB19:AB36" si="29">Z19+AA19</f>
        <v>0</v>
      </c>
      <c r="AC19" s="508">
        <f>IF(AD$7="EXTENSION YEAR",0,IF(Summary!$D$5&gt;=AC$100,AB19,0))</f>
        <v>0</v>
      </c>
      <c r="AD19" s="509">
        <f t="shared" si="8"/>
        <v>0</v>
      </c>
      <c r="AE19" s="507">
        <f t="shared" ref="AE19:AE36" si="30">AC19+AD19</f>
        <v>0</v>
      </c>
      <c r="AF19" s="510">
        <f t="shared" ref="AF19:AG36" si="31">SUM(B19,E19,H19,K19,N19,Q19,T19,W19,Z19,AC19)</f>
        <v>0</v>
      </c>
      <c r="AG19" s="511">
        <f t="shared" si="31"/>
        <v>0</v>
      </c>
      <c r="AH19" s="512">
        <f t="shared" ref="AH19:AH36" si="32">SUM(D19,G19,J19,M19,P19,S19,V19,Y19,AB19,AE19)</f>
        <v>0</v>
      </c>
      <c r="AI19" s="304"/>
      <c r="AJ19" s="283"/>
    </row>
    <row r="20" spans="1:37" ht="17.25" customHeight="1">
      <c r="A20" s="268" t="s">
        <v>23</v>
      </c>
      <c r="B20" s="542">
        <v>0</v>
      </c>
      <c r="C20" s="470"/>
      <c r="D20" s="471">
        <f t="shared" si="21"/>
        <v>0</v>
      </c>
      <c r="E20" s="542">
        <v>0</v>
      </c>
      <c r="F20" s="470">
        <f t="shared" si="0"/>
        <v>0</v>
      </c>
      <c r="G20" s="471">
        <f t="shared" si="22"/>
        <v>0</v>
      </c>
      <c r="H20" s="542">
        <v>0</v>
      </c>
      <c r="I20" s="234">
        <f t="shared" si="1"/>
        <v>0</v>
      </c>
      <c r="J20" s="507">
        <f t="shared" si="23"/>
        <v>0</v>
      </c>
      <c r="K20" s="506">
        <f>IF(L$7="EXTENSION YEAR",0,IF(Summary!$D$5&gt;=K$100,J20,0))</f>
        <v>0</v>
      </c>
      <c r="L20" s="234">
        <f t="shared" si="2"/>
        <v>0</v>
      </c>
      <c r="M20" s="507">
        <f t="shared" si="24"/>
        <v>0</v>
      </c>
      <c r="N20" s="506">
        <f>IF(O$7="EXTENSION YEAR",0,IF(Summary!$D$5&gt;=N$100,M20,0))</f>
        <v>0</v>
      </c>
      <c r="O20" s="234">
        <f t="shared" si="3"/>
        <v>0</v>
      </c>
      <c r="P20" s="507">
        <f t="shared" si="25"/>
        <v>0</v>
      </c>
      <c r="Q20" s="508">
        <f>IF(R$7="EXTENSION YEAR",0,IF(Summary!$D$5&gt;=Q$100,P20,0))</f>
        <v>0</v>
      </c>
      <c r="R20" s="509">
        <f t="shared" si="4"/>
        <v>0</v>
      </c>
      <c r="S20" s="507">
        <f t="shared" si="26"/>
        <v>0</v>
      </c>
      <c r="T20" s="508">
        <f>IF(U$7="EXTENSION YEAR",0,IF(Summary!$D$5&gt;=T$100,S20,0))</f>
        <v>0</v>
      </c>
      <c r="U20" s="509">
        <f t="shared" si="5"/>
        <v>0</v>
      </c>
      <c r="V20" s="507">
        <f t="shared" si="27"/>
        <v>0</v>
      </c>
      <c r="W20" s="508">
        <f>IF(X$7="EXTENSION YEAR",0,IF(Summary!$D$5&gt;=W$100,V20,0))</f>
        <v>0</v>
      </c>
      <c r="X20" s="509">
        <f t="shared" si="6"/>
        <v>0</v>
      </c>
      <c r="Y20" s="507">
        <f t="shared" si="28"/>
        <v>0</v>
      </c>
      <c r="Z20" s="508">
        <f>IF(AA$7="EXTENSION YEAR",0,IF(Summary!$D$5&gt;=Z$100,Y20,0))</f>
        <v>0</v>
      </c>
      <c r="AA20" s="509">
        <f t="shared" si="7"/>
        <v>0</v>
      </c>
      <c r="AB20" s="507">
        <f t="shared" si="29"/>
        <v>0</v>
      </c>
      <c r="AC20" s="508">
        <f>IF(AD$7="EXTENSION YEAR",0,IF(Summary!$D$5&gt;=AC$100,AB20,0))</f>
        <v>0</v>
      </c>
      <c r="AD20" s="509">
        <f t="shared" si="8"/>
        <v>0</v>
      </c>
      <c r="AE20" s="507">
        <f t="shared" si="30"/>
        <v>0</v>
      </c>
      <c r="AF20" s="510">
        <f t="shared" si="31"/>
        <v>0</v>
      </c>
      <c r="AG20" s="511">
        <f t="shared" si="31"/>
        <v>0</v>
      </c>
      <c r="AH20" s="512">
        <f t="shared" si="32"/>
        <v>0</v>
      </c>
      <c r="AI20" s="304"/>
      <c r="AJ20" s="283"/>
    </row>
    <row r="21" spans="1:37" ht="17.25" customHeight="1">
      <c r="A21" s="268"/>
      <c r="B21" s="542">
        <v>0</v>
      </c>
      <c r="C21" s="470"/>
      <c r="D21" s="471">
        <f t="shared" si="21"/>
        <v>0</v>
      </c>
      <c r="E21" s="542">
        <v>0</v>
      </c>
      <c r="F21" s="470">
        <f t="shared" si="0"/>
        <v>0</v>
      </c>
      <c r="G21" s="471">
        <f t="shared" si="22"/>
        <v>0</v>
      </c>
      <c r="H21" s="542">
        <v>0</v>
      </c>
      <c r="I21" s="234">
        <f t="shared" si="1"/>
        <v>0</v>
      </c>
      <c r="J21" s="507">
        <f t="shared" si="23"/>
        <v>0</v>
      </c>
      <c r="K21" s="506">
        <f>IF(L$7="EXTENSION YEAR",0,IF(Summary!$D$5&gt;=K$100,J21,0))</f>
        <v>0</v>
      </c>
      <c r="L21" s="234">
        <f t="shared" si="2"/>
        <v>0</v>
      </c>
      <c r="M21" s="507">
        <f t="shared" si="24"/>
        <v>0</v>
      </c>
      <c r="N21" s="506">
        <f>IF(O$7="EXTENSION YEAR",0,IF(Summary!$D$5&gt;=N$100,M21,0))</f>
        <v>0</v>
      </c>
      <c r="O21" s="234">
        <f t="shared" si="3"/>
        <v>0</v>
      </c>
      <c r="P21" s="507">
        <f t="shared" si="25"/>
        <v>0</v>
      </c>
      <c r="Q21" s="508">
        <f>IF(R$7="EXTENSION YEAR",0,IF(Summary!$D$5&gt;=Q$100,P21,0))</f>
        <v>0</v>
      </c>
      <c r="R21" s="509">
        <f t="shared" si="4"/>
        <v>0</v>
      </c>
      <c r="S21" s="507">
        <f t="shared" si="26"/>
        <v>0</v>
      </c>
      <c r="T21" s="508">
        <f>IF(U$7="EXTENSION YEAR",0,IF(Summary!$D$5&gt;=T$100,S21,0))</f>
        <v>0</v>
      </c>
      <c r="U21" s="509">
        <f t="shared" si="5"/>
        <v>0</v>
      </c>
      <c r="V21" s="507">
        <f t="shared" si="27"/>
        <v>0</v>
      </c>
      <c r="W21" s="508">
        <f>IF(X$7="EXTENSION YEAR",0,IF(Summary!$D$5&gt;=W$100,V21,0))</f>
        <v>0</v>
      </c>
      <c r="X21" s="509">
        <f t="shared" si="6"/>
        <v>0</v>
      </c>
      <c r="Y21" s="507">
        <f t="shared" si="28"/>
        <v>0</v>
      </c>
      <c r="Z21" s="508">
        <f>IF(AA$7="EXTENSION YEAR",0,IF(Summary!$D$5&gt;=Z$100,Y21,0))</f>
        <v>0</v>
      </c>
      <c r="AA21" s="509">
        <f t="shared" si="7"/>
        <v>0</v>
      </c>
      <c r="AB21" s="507">
        <f t="shared" si="29"/>
        <v>0</v>
      </c>
      <c r="AC21" s="508">
        <f>IF(AD$7="EXTENSION YEAR",0,IF(Summary!$D$5&gt;=AC$100,AB21,0))</f>
        <v>0</v>
      </c>
      <c r="AD21" s="509">
        <f t="shared" si="8"/>
        <v>0</v>
      </c>
      <c r="AE21" s="507">
        <f t="shared" si="30"/>
        <v>0</v>
      </c>
      <c r="AF21" s="510">
        <f t="shared" si="31"/>
        <v>0</v>
      </c>
      <c r="AG21" s="511">
        <f t="shared" si="31"/>
        <v>0</v>
      </c>
      <c r="AH21" s="512">
        <f t="shared" si="32"/>
        <v>0</v>
      </c>
      <c r="AI21" s="304"/>
      <c r="AJ21" s="283"/>
    </row>
    <row r="22" spans="1:37" ht="17.25" customHeight="1">
      <c r="A22" s="268"/>
      <c r="B22" s="542">
        <v>0</v>
      </c>
      <c r="C22" s="470"/>
      <c r="D22" s="471">
        <f t="shared" ref="D22:D33" si="33">B22+C22</f>
        <v>0</v>
      </c>
      <c r="E22" s="542">
        <v>0</v>
      </c>
      <c r="F22" s="470">
        <f t="shared" si="0"/>
        <v>0</v>
      </c>
      <c r="G22" s="471">
        <f t="shared" ref="G22:G33" si="34">E22+F22</f>
        <v>0</v>
      </c>
      <c r="H22" s="542">
        <v>0</v>
      </c>
      <c r="I22" s="234">
        <f t="shared" si="1"/>
        <v>0</v>
      </c>
      <c r="J22" s="507">
        <f t="shared" ref="J22:J33" si="35">H22+I22</f>
        <v>0</v>
      </c>
      <c r="K22" s="506">
        <f>IF(L$7="EXTENSION YEAR",0,IF(Summary!$D$5&gt;=K$100,J22,0))</f>
        <v>0</v>
      </c>
      <c r="L22" s="234">
        <f t="shared" si="2"/>
        <v>0</v>
      </c>
      <c r="M22" s="507">
        <f t="shared" ref="M22:M33" si="36">K22+L22</f>
        <v>0</v>
      </c>
      <c r="N22" s="506">
        <f>IF(O$7="EXTENSION YEAR",0,IF(Summary!$D$5&gt;=N$100,M22,0))</f>
        <v>0</v>
      </c>
      <c r="O22" s="234">
        <f t="shared" si="3"/>
        <v>0</v>
      </c>
      <c r="P22" s="507">
        <f t="shared" ref="P22:P33" si="37">N22+O22</f>
        <v>0</v>
      </c>
      <c r="Q22" s="508">
        <f>IF(R$7="EXTENSION YEAR",0,IF(Summary!$D$5&gt;=Q$100,P22,0))</f>
        <v>0</v>
      </c>
      <c r="R22" s="509">
        <f t="shared" si="4"/>
        <v>0</v>
      </c>
      <c r="S22" s="507">
        <f t="shared" ref="S22:S33" si="38">Q22+R22</f>
        <v>0</v>
      </c>
      <c r="T22" s="508">
        <f>IF(U$7="EXTENSION YEAR",0,IF(Summary!$D$5&gt;=T$100,S22,0))</f>
        <v>0</v>
      </c>
      <c r="U22" s="509">
        <f t="shared" si="5"/>
        <v>0</v>
      </c>
      <c r="V22" s="507">
        <f t="shared" ref="V22:V33" si="39">T22+U22</f>
        <v>0</v>
      </c>
      <c r="W22" s="508">
        <f>IF(X$7="EXTENSION YEAR",0,IF(Summary!$D$5&gt;=W$100,V22,0))</f>
        <v>0</v>
      </c>
      <c r="X22" s="509">
        <f t="shared" si="6"/>
        <v>0</v>
      </c>
      <c r="Y22" s="507">
        <f t="shared" ref="Y22:Y33" si="40">W22+X22</f>
        <v>0</v>
      </c>
      <c r="Z22" s="508">
        <f>IF(AA$7="EXTENSION YEAR",0,IF(Summary!$D$5&gt;=Z$100,Y22,0))</f>
        <v>0</v>
      </c>
      <c r="AA22" s="509">
        <f t="shared" si="7"/>
        <v>0</v>
      </c>
      <c r="AB22" s="507">
        <f t="shared" ref="AB22:AB33" si="41">Z22+AA22</f>
        <v>0</v>
      </c>
      <c r="AC22" s="508">
        <f>IF(AD$7="EXTENSION YEAR",0,IF(Summary!$D$5&gt;=AC$100,AB22,0))</f>
        <v>0</v>
      </c>
      <c r="AD22" s="509">
        <f t="shared" si="8"/>
        <v>0</v>
      </c>
      <c r="AE22" s="507">
        <f t="shared" ref="AE22:AE33" si="42">AC22+AD22</f>
        <v>0</v>
      </c>
      <c r="AF22" s="510">
        <f t="shared" ref="AF22:AF33" si="43">SUM(B22,E22,H22,K22,N22,Q22,T22,W22,Z22,AC22)</f>
        <v>0</v>
      </c>
      <c r="AG22" s="511"/>
      <c r="AH22" s="512"/>
      <c r="AI22" s="304"/>
      <c r="AJ22" s="283"/>
    </row>
    <row r="23" spans="1:37" ht="17.25" customHeight="1">
      <c r="A23" s="268"/>
      <c r="B23" s="542">
        <v>0</v>
      </c>
      <c r="C23" s="470"/>
      <c r="D23" s="471">
        <f t="shared" ref="D23:D27" si="44">B23+C23</f>
        <v>0</v>
      </c>
      <c r="E23" s="542">
        <v>0</v>
      </c>
      <c r="F23" s="470">
        <f t="shared" si="0"/>
        <v>0</v>
      </c>
      <c r="G23" s="471">
        <f t="shared" ref="G23:G27" si="45">E23+F23</f>
        <v>0</v>
      </c>
      <c r="H23" s="542">
        <v>0</v>
      </c>
      <c r="I23" s="234">
        <f t="shared" si="1"/>
        <v>0</v>
      </c>
      <c r="J23" s="507">
        <f t="shared" ref="J23:J27" si="46">H23+I23</f>
        <v>0</v>
      </c>
      <c r="K23" s="506">
        <f>IF(L$7="EXTENSION YEAR",0,IF(Summary!$D$5&gt;=K$100,J23,0))</f>
        <v>0</v>
      </c>
      <c r="L23" s="234">
        <f t="shared" si="2"/>
        <v>0</v>
      </c>
      <c r="M23" s="507">
        <f t="shared" ref="M23:M27" si="47">K23+L23</f>
        <v>0</v>
      </c>
      <c r="N23" s="506">
        <f>IF(O$7="EXTENSION YEAR",0,IF(Summary!$D$5&gt;=N$100,M23,0))</f>
        <v>0</v>
      </c>
      <c r="O23" s="234">
        <f t="shared" si="3"/>
        <v>0</v>
      </c>
      <c r="P23" s="507">
        <f t="shared" ref="P23:P27" si="48">N23+O23</f>
        <v>0</v>
      </c>
      <c r="Q23" s="508">
        <f>IF(R$7="EXTENSION YEAR",0,IF(Summary!$D$5&gt;=Q$100,P23,0))</f>
        <v>0</v>
      </c>
      <c r="R23" s="509">
        <f t="shared" si="4"/>
        <v>0</v>
      </c>
      <c r="S23" s="507">
        <f t="shared" ref="S23:S27" si="49">Q23+R23</f>
        <v>0</v>
      </c>
      <c r="T23" s="508">
        <f>IF(U$7="EXTENSION YEAR",0,IF(Summary!$D$5&gt;=T$100,S23,0))</f>
        <v>0</v>
      </c>
      <c r="U23" s="509">
        <f t="shared" si="5"/>
        <v>0</v>
      </c>
      <c r="V23" s="507">
        <f t="shared" ref="V23:V27" si="50">T23+U23</f>
        <v>0</v>
      </c>
      <c r="W23" s="508">
        <f>IF(X$7="EXTENSION YEAR",0,IF(Summary!$D$5&gt;=W$100,V23,0))</f>
        <v>0</v>
      </c>
      <c r="X23" s="509">
        <f t="shared" si="6"/>
        <v>0</v>
      </c>
      <c r="Y23" s="507">
        <f t="shared" ref="Y23:Y27" si="51">W23+X23</f>
        <v>0</v>
      </c>
      <c r="Z23" s="508">
        <f>IF(AA$7="EXTENSION YEAR",0,IF(Summary!$D$5&gt;=Z$100,Y23,0))</f>
        <v>0</v>
      </c>
      <c r="AA23" s="509">
        <f t="shared" si="7"/>
        <v>0</v>
      </c>
      <c r="AB23" s="507">
        <f t="shared" ref="AB23:AB27" si="52">Z23+AA23</f>
        <v>0</v>
      </c>
      <c r="AC23" s="508">
        <f>IF(AD$7="EXTENSION YEAR",0,IF(Summary!$D$5&gt;=AC$100,AB23,0))</f>
        <v>0</v>
      </c>
      <c r="AD23" s="509">
        <f t="shared" si="8"/>
        <v>0</v>
      </c>
      <c r="AE23" s="507">
        <f t="shared" ref="AE23:AE27" si="53">AC23+AD23</f>
        <v>0</v>
      </c>
      <c r="AF23" s="510">
        <f t="shared" ref="AF23:AF27" si="54">SUM(B23,E23,H23,K23,N23,Q23,T23,W23,Z23,AC23)</f>
        <v>0</v>
      </c>
      <c r="AG23" s="511"/>
      <c r="AH23" s="512"/>
      <c r="AI23" s="304"/>
      <c r="AJ23" s="283"/>
    </row>
    <row r="24" spans="1:37" ht="17.25" customHeight="1">
      <c r="A24" s="268"/>
      <c r="B24" s="542">
        <v>0</v>
      </c>
      <c r="C24" s="470"/>
      <c r="D24" s="471">
        <f t="shared" si="44"/>
        <v>0</v>
      </c>
      <c r="E24" s="542">
        <v>0</v>
      </c>
      <c r="F24" s="470">
        <f t="shared" si="0"/>
        <v>0</v>
      </c>
      <c r="G24" s="471">
        <f t="shared" si="45"/>
        <v>0</v>
      </c>
      <c r="H24" s="542">
        <v>0</v>
      </c>
      <c r="I24" s="234">
        <f t="shared" si="1"/>
        <v>0</v>
      </c>
      <c r="J24" s="507">
        <f t="shared" si="46"/>
        <v>0</v>
      </c>
      <c r="K24" s="506">
        <f>IF(L$7="EXTENSION YEAR",0,IF(Summary!$D$5&gt;=K$100,J24,0))</f>
        <v>0</v>
      </c>
      <c r="L24" s="234">
        <f t="shared" si="2"/>
        <v>0</v>
      </c>
      <c r="M24" s="507">
        <f t="shared" si="47"/>
        <v>0</v>
      </c>
      <c r="N24" s="506">
        <f>IF(O$7="EXTENSION YEAR",0,IF(Summary!$D$5&gt;=N$100,M24,0))</f>
        <v>0</v>
      </c>
      <c r="O24" s="234">
        <f t="shared" si="3"/>
        <v>0</v>
      </c>
      <c r="P24" s="507">
        <f t="shared" si="48"/>
        <v>0</v>
      </c>
      <c r="Q24" s="508">
        <f>IF(R$7="EXTENSION YEAR",0,IF(Summary!$D$5&gt;=Q$100,P24,0))</f>
        <v>0</v>
      </c>
      <c r="R24" s="509">
        <f t="shared" si="4"/>
        <v>0</v>
      </c>
      <c r="S24" s="507">
        <f t="shared" si="49"/>
        <v>0</v>
      </c>
      <c r="T24" s="508">
        <f>IF(U$7="EXTENSION YEAR",0,IF(Summary!$D$5&gt;=T$100,S24,0))</f>
        <v>0</v>
      </c>
      <c r="U24" s="509">
        <f t="shared" si="5"/>
        <v>0</v>
      </c>
      <c r="V24" s="507">
        <f t="shared" si="50"/>
        <v>0</v>
      </c>
      <c r="W24" s="508">
        <f>IF(X$7="EXTENSION YEAR",0,IF(Summary!$D$5&gt;=W$100,V24,0))</f>
        <v>0</v>
      </c>
      <c r="X24" s="509">
        <f t="shared" si="6"/>
        <v>0</v>
      </c>
      <c r="Y24" s="507">
        <f t="shared" si="51"/>
        <v>0</v>
      </c>
      <c r="Z24" s="508">
        <f>IF(AA$7="EXTENSION YEAR",0,IF(Summary!$D$5&gt;=Z$100,Y24,0))</f>
        <v>0</v>
      </c>
      <c r="AA24" s="509">
        <f t="shared" si="7"/>
        <v>0</v>
      </c>
      <c r="AB24" s="507">
        <f t="shared" si="52"/>
        <v>0</v>
      </c>
      <c r="AC24" s="508">
        <f>IF(AD$7="EXTENSION YEAR",0,IF(Summary!$D$5&gt;=AC$100,AB24,0))</f>
        <v>0</v>
      </c>
      <c r="AD24" s="509">
        <f t="shared" si="8"/>
        <v>0</v>
      </c>
      <c r="AE24" s="507">
        <f t="shared" si="53"/>
        <v>0</v>
      </c>
      <c r="AF24" s="510">
        <f t="shared" si="54"/>
        <v>0</v>
      </c>
      <c r="AG24" s="511"/>
      <c r="AH24" s="512"/>
      <c r="AI24" s="304"/>
      <c r="AJ24" s="283"/>
    </row>
    <row r="25" spans="1:37" ht="17.25" customHeight="1">
      <c r="A25" s="268"/>
      <c r="B25" s="542">
        <v>0</v>
      </c>
      <c r="C25" s="470"/>
      <c r="D25" s="471">
        <f t="shared" si="44"/>
        <v>0</v>
      </c>
      <c r="E25" s="542">
        <v>0</v>
      </c>
      <c r="F25" s="470">
        <f t="shared" si="0"/>
        <v>0</v>
      </c>
      <c r="G25" s="471">
        <f t="shared" si="45"/>
        <v>0</v>
      </c>
      <c r="H25" s="542">
        <v>0</v>
      </c>
      <c r="I25" s="234">
        <f t="shared" si="1"/>
        <v>0</v>
      </c>
      <c r="J25" s="507">
        <f t="shared" si="46"/>
        <v>0</v>
      </c>
      <c r="K25" s="506">
        <f>IF(L$7="EXTENSION YEAR",0,IF(Summary!$D$5&gt;=K$100,J25,0))</f>
        <v>0</v>
      </c>
      <c r="L25" s="234">
        <f t="shared" si="2"/>
        <v>0</v>
      </c>
      <c r="M25" s="507">
        <f t="shared" si="47"/>
        <v>0</v>
      </c>
      <c r="N25" s="506">
        <f>IF(O$7="EXTENSION YEAR",0,IF(Summary!$D$5&gt;=N$100,M25,0))</f>
        <v>0</v>
      </c>
      <c r="O25" s="234">
        <f t="shared" si="3"/>
        <v>0</v>
      </c>
      <c r="P25" s="507">
        <f t="shared" si="48"/>
        <v>0</v>
      </c>
      <c r="Q25" s="508">
        <f>IF(R$7="EXTENSION YEAR",0,IF(Summary!$D$5&gt;=Q$100,P25,0))</f>
        <v>0</v>
      </c>
      <c r="R25" s="509">
        <f t="shared" si="4"/>
        <v>0</v>
      </c>
      <c r="S25" s="507">
        <f t="shared" si="49"/>
        <v>0</v>
      </c>
      <c r="T25" s="508">
        <f>IF(U$7="EXTENSION YEAR",0,IF(Summary!$D$5&gt;=T$100,S25,0))</f>
        <v>0</v>
      </c>
      <c r="U25" s="509">
        <f t="shared" si="5"/>
        <v>0</v>
      </c>
      <c r="V25" s="507">
        <f t="shared" si="50"/>
        <v>0</v>
      </c>
      <c r="W25" s="508">
        <f>IF(X$7="EXTENSION YEAR",0,IF(Summary!$D$5&gt;=W$100,V25,0))</f>
        <v>0</v>
      </c>
      <c r="X25" s="509">
        <f t="shared" si="6"/>
        <v>0</v>
      </c>
      <c r="Y25" s="507">
        <f t="shared" si="51"/>
        <v>0</v>
      </c>
      <c r="Z25" s="508">
        <f>IF(AA$7="EXTENSION YEAR",0,IF(Summary!$D$5&gt;=Z$100,Y25,0))</f>
        <v>0</v>
      </c>
      <c r="AA25" s="509">
        <f t="shared" si="7"/>
        <v>0</v>
      </c>
      <c r="AB25" s="507">
        <f t="shared" si="52"/>
        <v>0</v>
      </c>
      <c r="AC25" s="508">
        <f>IF(AD$7="EXTENSION YEAR",0,IF(Summary!$D$5&gt;=AC$100,AB25,0))</f>
        <v>0</v>
      </c>
      <c r="AD25" s="509">
        <f t="shared" si="8"/>
        <v>0</v>
      </c>
      <c r="AE25" s="507">
        <f t="shared" si="53"/>
        <v>0</v>
      </c>
      <c r="AF25" s="510">
        <f t="shared" si="54"/>
        <v>0</v>
      </c>
      <c r="AG25" s="511"/>
      <c r="AH25" s="512"/>
      <c r="AI25" s="304"/>
      <c r="AJ25" s="283"/>
    </row>
    <row r="26" spans="1:37" ht="17.25" customHeight="1">
      <c r="A26" s="268"/>
      <c r="B26" s="542">
        <v>0</v>
      </c>
      <c r="C26" s="470"/>
      <c r="D26" s="471">
        <f t="shared" si="44"/>
        <v>0</v>
      </c>
      <c r="E26" s="542">
        <v>0</v>
      </c>
      <c r="F26" s="470">
        <f t="shared" si="0"/>
        <v>0</v>
      </c>
      <c r="G26" s="471">
        <f t="shared" si="45"/>
        <v>0</v>
      </c>
      <c r="H26" s="542">
        <v>0</v>
      </c>
      <c r="I26" s="234">
        <f t="shared" si="1"/>
        <v>0</v>
      </c>
      <c r="J26" s="507">
        <f t="shared" si="46"/>
        <v>0</v>
      </c>
      <c r="K26" s="506">
        <f>IF(L$7="EXTENSION YEAR",0,IF(Summary!$D$5&gt;=K$100,J26,0))</f>
        <v>0</v>
      </c>
      <c r="L26" s="234">
        <f t="shared" si="2"/>
        <v>0</v>
      </c>
      <c r="M26" s="507">
        <f t="shared" si="47"/>
        <v>0</v>
      </c>
      <c r="N26" s="506">
        <f>IF(O$7="EXTENSION YEAR",0,IF(Summary!$D$5&gt;=N$100,M26,0))</f>
        <v>0</v>
      </c>
      <c r="O26" s="234">
        <f t="shared" si="3"/>
        <v>0</v>
      </c>
      <c r="P26" s="507">
        <f t="shared" si="48"/>
        <v>0</v>
      </c>
      <c r="Q26" s="508">
        <f>IF(R$7="EXTENSION YEAR",0,IF(Summary!$D$5&gt;=Q$100,P26,0))</f>
        <v>0</v>
      </c>
      <c r="R26" s="509">
        <f t="shared" si="4"/>
        <v>0</v>
      </c>
      <c r="S26" s="507">
        <f t="shared" si="49"/>
        <v>0</v>
      </c>
      <c r="T26" s="508">
        <f>IF(U$7="EXTENSION YEAR",0,IF(Summary!$D$5&gt;=T$100,S26,0))</f>
        <v>0</v>
      </c>
      <c r="U26" s="509">
        <f t="shared" si="5"/>
        <v>0</v>
      </c>
      <c r="V26" s="507">
        <f t="shared" si="50"/>
        <v>0</v>
      </c>
      <c r="W26" s="508">
        <f>IF(X$7="EXTENSION YEAR",0,IF(Summary!$D$5&gt;=W$100,V26,0))</f>
        <v>0</v>
      </c>
      <c r="X26" s="509">
        <f t="shared" si="6"/>
        <v>0</v>
      </c>
      <c r="Y26" s="507">
        <f t="shared" si="51"/>
        <v>0</v>
      </c>
      <c r="Z26" s="508">
        <f>IF(AA$7="EXTENSION YEAR",0,IF(Summary!$D$5&gt;=Z$100,Y26,0))</f>
        <v>0</v>
      </c>
      <c r="AA26" s="509">
        <f t="shared" si="7"/>
        <v>0</v>
      </c>
      <c r="AB26" s="507">
        <f t="shared" si="52"/>
        <v>0</v>
      </c>
      <c r="AC26" s="508">
        <f>IF(AD$7="EXTENSION YEAR",0,IF(Summary!$D$5&gt;=AC$100,AB26,0))</f>
        <v>0</v>
      </c>
      <c r="AD26" s="509">
        <f t="shared" si="8"/>
        <v>0</v>
      </c>
      <c r="AE26" s="507">
        <f t="shared" si="53"/>
        <v>0</v>
      </c>
      <c r="AF26" s="510">
        <f t="shared" si="54"/>
        <v>0</v>
      </c>
      <c r="AG26" s="511"/>
      <c r="AH26" s="512"/>
      <c r="AI26" s="304"/>
      <c r="AJ26" s="283"/>
    </row>
    <row r="27" spans="1:37" ht="17.25" customHeight="1">
      <c r="A27" s="268"/>
      <c r="B27" s="542">
        <v>0</v>
      </c>
      <c r="C27" s="470"/>
      <c r="D27" s="471">
        <f t="shared" si="44"/>
        <v>0</v>
      </c>
      <c r="E27" s="542">
        <v>0</v>
      </c>
      <c r="F27" s="470">
        <f t="shared" si="0"/>
        <v>0</v>
      </c>
      <c r="G27" s="471">
        <f t="shared" si="45"/>
        <v>0</v>
      </c>
      <c r="H27" s="542">
        <v>0</v>
      </c>
      <c r="I27" s="234">
        <f t="shared" si="1"/>
        <v>0</v>
      </c>
      <c r="J27" s="507">
        <f t="shared" si="46"/>
        <v>0</v>
      </c>
      <c r="K27" s="506">
        <f>IF(L$7="EXTENSION YEAR",0,IF(Summary!$D$5&gt;=K$100,J27,0))</f>
        <v>0</v>
      </c>
      <c r="L27" s="234">
        <f t="shared" si="2"/>
        <v>0</v>
      </c>
      <c r="M27" s="507">
        <f t="shared" si="47"/>
        <v>0</v>
      </c>
      <c r="N27" s="506">
        <f>IF(O$7="EXTENSION YEAR",0,IF(Summary!$D$5&gt;=N$100,M27,0))</f>
        <v>0</v>
      </c>
      <c r="O27" s="234">
        <f t="shared" si="3"/>
        <v>0</v>
      </c>
      <c r="P27" s="507">
        <f t="shared" si="48"/>
        <v>0</v>
      </c>
      <c r="Q27" s="508">
        <f>IF(R$7="EXTENSION YEAR",0,IF(Summary!$D$5&gt;=Q$100,P27,0))</f>
        <v>0</v>
      </c>
      <c r="R27" s="509">
        <f t="shared" si="4"/>
        <v>0</v>
      </c>
      <c r="S27" s="507">
        <f t="shared" si="49"/>
        <v>0</v>
      </c>
      <c r="T27" s="508">
        <f>IF(U$7="EXTENSION YEAR",0,IF(Summary!$D$5&gt;=T$100,S27,0))</f>
        <v>0</v>
      </c>
      <c r="U27" s="509">
        <f t="shared" si="5"/>
        <v>0</v>
      </c>
      <c r="V27" s="507">
        <f t="shared" si="50"/>
        <v>0</v>
      </c>
      <c r="W27" s="508">
        <f>IF(X$7="EXTENSION YEAR",0,IF(Summary!$D$5&gt;=W$100,V27,0))</f>
        <v>0</v>
      </c>
      <c r="X27" s="509">
        <f t="shared" si="6"/>
        <v>0</v>
      </c>
      <c r="Y27" s="507">
        <f t="shared" si="51"/>
        <v>0</v>
      </c>
      <c r="Z27" s="508">
        <f>IF(AA$7="EXTENSION YEAR",0,IF(Summary!$D$5&gt;=Z$100,Y27,0))</f>
        <v>0</v>
      </c>
      <c r="AA27" s="509">
        <f t="shared" si="7"/>
        <v>0</v>
      </c>
      <c r="AB27" s="507">
        <f t="shared" si="52"/>
        <v>0</v>
      </c>
      <c r="AC27" s="508">
        <f>IF(AD$7="EXTENSION YEAR",0,IF(Summary!$D$5&gt;=AC$100,AB27,0))</f>
        <v>0</v>
      </c>
      <c r="AD27" s="509">
        <f t="shared" si="8"/>
        <v>0</v>
      </c>
      <c r="AE27" s="507">
        <f t="shared" si="53"/>
        <v>0</v>
      </c>
      <c r="AF27" s="510">
        <f t="shared" si="54"/>
        <v>0</v>
      </c>
      <c r="AG27" s="511"/>
      <c r="AH27" s="512"/>
      <c r="AI27" s="304"/>
      <c r="AJ27" s="283"/>
    </row>
    <row r="28" spans="1:37" ht="17.25" customHeight="1">
      <c r="A28" s="268"/>
      <c r="B28" s="542">
        <v>0</v>
      </c>
      <c r="C28" s="470"/>
      <c r="D28" s="471">
        <f t="shared" si="33"/>
        <v>0</v>
      </c>
      <c r="E28" s="542">
        <v>0</v>
      </c>
      <c r="F28" s="470">
        <f t="shared" si="0"/>
        <v>0</v>
      </c>
      <c r="G28" s="471">
        <f t="shared" si="34"/>
        <v>0</v>
      </c>
      <c r="H28" s="542">
        <v>0</v>
      </c>
      <c r="I28" s="234">
        <f t="shared" si="1"/>
        <v>0</v>
      </c>
      <c r="J28" s="507">
        <f t="shared" si="35"/>
        <v>0</v>
      </c>
      <c r="K28" s="506">
        <f>IF(L$7="EXTENSION YEAR",0,IF(Summary!$D$5&gt;=K$100,J28,0))</f>
        <v>0</v>
      </c>
      <c r="L28" s="234">
        <f t="shared" si="2"/>
        <v>0</v>
      </c>
      <c r="M28" s="507">
        <f t="shared" si="36"/>
        <v>0</v>
      </c>
      <c r="N28" s="506">
        <f>IF(O$7="EXTENSION YEAR",0,IF(Summary!$D$5&gt;=N$100,M28,0))</f>
        <v>0</v>
      </c>
      <c r="O28" s="234">
        <f t="shared" si="3"/>
        <v>0</v>
      </c>
      <c r="P28" s="507">
        <f t="shared" si="37"/>
        <v>0</v>
      </c>
      <c r="Q28" s="508">
        <f>IF(R$7="EXTENSION YEAR",0,IF(Summary!$D$5&gt;=Q$100,P28,0))</f>
        <v>0</v>
      </c>
      <c r="R28" s="509">
        <f t="shared" si="4"/>
        <v>0</v>
      </c>
      <c r="S28" s="507">
        <f t="shared" si="38"/>
        <v>0</v>
      </c>
      <c r="T28" s="508">
        <f>IF(U$7="EXTENSION YEAR",0,IF(Summary!$D$5&gt;=T$100,S28,0))</f>
        <v>0</v>
      </c>
      <c r="U28" s="509">
        <f t="shared" si="5"/>
        <v>0</v>
      </c>
      <c r="V28" s="507">
        <f t="shared" si="39"/>
        <v>0</v>
      </c>
      <c r="W28" s="508">
        <f>IF(X$7="EXTENSION YEAR",0,IF(Summary!$D$5&gt;=W$100,V28,0))</f>
        <v>0</v>
      </c>
      <c r="X28" s="509">
        <f t="shared" si="6"/>
        <v>0</v>
      </c>
      <c r="Y28" s="507">
        <f t="shared" si="40"/>
        <v>0</v>
      </c>
      <c r="Z28" s="508">
        <f>IF(AA$7="EXTENSION YEAR",0,IF(Summary!$D$5&gt;=Z$100,Y28,0))</f>
        <v>0</v>
      </c>
      <c r="AA28" s="509">
        <f t="shared" si="7"/>
        <v>0</v>
      </c>
      <c r="AB28" s="507">
        <f t="shared" si="41"/>
        <v>0</v>
      </c>
      <c r="AC28" s="508">
        <f>IF(AD$7="EXTENSION YEAR",0,IF(Summary!$D$5&gt;=AC$100,AB28,0))</f>
        <v>0</v>
      </c>
      <c r="AD28" s="509">
        <f t="shared" si="8"/>
        <v>0</v>
      </c>
      <c r="AE28" s="507">
        <f t="shared" si="42"/>
        <v>0</v>
      </c>
      <c r="AF28" s="510">
        <f t="shared" si="43"/>
        <v>0</v>
      </c>
      <c r="AG28" s="511"/>
      <c r="AH28" s="512"/>
      <c r="AI28" s="304"/>
      <c r="AJ28" s="283"/>
    </row>
    <row r="29" spans="1:37" ht="17.25" customHeight="1">
      <c r="A29" s="268"/>
      <c r="B29" s="542">
        <v>0</v>
      </c>
      <c r="C29" s="470"/>
      <c r="D29" s="471">
        <f t="shared" si="33"/>
        <v>0</v>
      </c>
      <c r="E29" s="542">
        <v>0</v>
      </c>
      <c r="F29" s="470">
        <f t="shared" si="0"/>
        <v>0</v>
      </c>
      <c r="G29" s="471">
        <f t="shared" si="34"/>
        <v>0</v>
      </c>
      <c r="H29" s="542">
        <v>0</v>
      </c>
      <c r="I29" s="234">
        <f t="shared" si="1"/>
        <v>0</v>
      </c>
      <c r="J29" s="507">
        <f t="shared" si="35"/>
        <v>0</v>
      </c>
      <c r="K29" s="506">
        <f>IF(L$7="EXTENSION YEAR",0,IF(Summary!$D$5&gt;=K$100,J29,0))</f>
        <v>0</v>
      </c>
      <c r="L29" s="234">
        <f t="shared" si="2"/>
        <v>0</v>
      </c>
      <c r="M29" s="507">
        <f t="shared" si="36"/>
        <v>0</v>
      </c>
      <c r="N29" s="506">
        <f>IF(O$7="EXTENSION YEAR",0,IF(Summary!$D$5&gt;=N$100,M29,0))</f>
        <v>0</v>
      </c>
      <c r="O29" s="234">
        <f t="shared" si="3"/>
        <v>0</v>
      </c>
      <c r="P29" s="507">
        <f t="shared" si="37"/>
        <v>0</v>
      </c>
      <c r="Q29" s="508">
        <f>IF(R$7="EXTENSION YEAR",0,IF(Summary!$D$5&gt;=Q$100,P29,0))</f>
        <v>0</v>
      </c>
      <c r="R29" s="509">
        <f t="shared" si="4"/>
        <v>0</v>
      </c>
      <c r="S29" s="507">
        <f t="shared" si="38"/>
        <v>0</v>
      </c>
      <c r="T29" s="508">
        <f>IF(U$7="EXTENSION YEAR",0,IF(Summary!$D$5&gt;=T$100,S29,0))</f>
        <v>0</v>
      </c>
      <c r="U29" s="509">
        <f t="shared" si="5"/>
        <v>0</v>
      </c>
      <c r="V29" s="507">
        <f t="shared" si="39"/>
        <v>0</v>
      </c>
      <c r="W29" s="508">
        <f>IF(X$7="EXTENSION YEAR",0,IF(Summary!$D$5&gt;=W$100,V29,0))</f>
        <v>0</v>
      </c>
      <c r="X29" s="509">
        <f t="shared" si="6"/>
        <v>0</v>
      </c>
      <c r="Y29" s="507">
        <f t="shared" si="40"/>
        <v>0</v>
      </c>
      <c r="Z29" s="508">
        <f>IF(AA$7="EXTENSION YEAR",0,IF(Summary!$D$5&gt;=Z$100,Y29,0))</f>
        <v>0</v>
      </c>
      <c r="AA29" s="509">
        <f t="shared" si="7"/>
        <v>0</v>
      </c>
      <c r="AB29" s="507">
        <f t="shared" si="41"/>
        <v>0</v>
      </c>
      <c r="AC29" s="508">
        <f>IF(AD$7="EXTENSION YEAR",0,IF(Summary!$D$5&gt;=AC$100,AB29,0))</f>
        <v>0</v>
      </c>
      <c r="AD29" s="509">
        <f t="shared" si="8"/>
        <v>0</v>
      </c>
      <c r="AE29" s="507">
        <f t="shared" si="42"/>
        <v>0</v>
      </c>
      <c r="AF29" s="510">
        <f t="shared" si="43"/>
        <v>0</v>
      </c>
      <c r="AG29" s="511"/>
      <c r="AH29" s="512"/>
      <c r="AI29" s="304"/>
      <c r="AJ29" s="283"/>
    </row>
    <row r="30" spans="1:37" ht="17.25" customHeight="1">
      <c r="A30" s="268"/>
      <c r="B30" s="542">
        <v>0</v>
      </c>
      <c r="C30" s="470"/>
      <c r="D30" s="471">
        <f t="shared" si="33"/>
        <v>0</v>
      </c>
      <c r="E30" s="542">
        <v>0</v>
      </c>
      <c r="F30" s="470">
        <f t="shared" si="0"/>
        <v>0</v>
      </c>
      <c r="G30" s="471">
        <f t="shared" si="34"/>
        <v>0</v>
      </c>
      <c r="H30" s="542">
        <v>0</v>
      </c>
      <c r="I30" s="234">
        <f t="shared" si="1"/>
        <v>0</v>
      </c>
      <c r="J30" s="507">
        <f t="shared" si="35"/>
        <v>0</v>
      </c>
      <c r="K30" s="506">
        <f>IF(L$7="EXTENSION YEAR",0,IF(Summary!$D$5&gt;=K$100,J30,0))</f>
        <v>0</v>
      </c>
      <c r="L30" s="234">
        <f t="shared" si="2"/>
        <v>0</v>
      </c>
      <c r="M30" s="507">
        <f t="shared" si="36"/>
        <v>0</v>
      </c>
      <c r="N30" s="506">
        <f>IF(O$7="EXTENSION YEAR",0,IF(Summary!$D$5&gt;=N$100,M30,0))</f>
        <v>0</v>
      </c>
      <c r="O30" s="234">
        <f t="shared" si="3"/>
        <v>0</v>
      </c>
      <c r="P30" s="507">
        <f t="shared" si="37"/>
        <v>0</v>
      </c>
      <c r="Q30" s="508">
        <f>IF(R$7="EXTENSION YEAR",0,IF(Summary!$D$5&gt;=Q$100,P30,0))</f>
        <v>0</v>
      </c>
      <c r="R30" s="509">
        <f t="shared" si="4"/>
        <v>0</v>
      </c>
      <c r="S30" s="507">
        <f t="shared" si="38"/>
        <v>0</v>
      </c>
      <c r="T30" s="508">
        <f>IF(U$7="EXTENSION YEAR",0,IF(Summary!$D$5&gt;=T$100,S30,0))</f>
        <v>0</v>
      </c>
      <c r="U30" s="509">
        <f t="shared" si="5"/>
        <v>0</v>
      </c>
      <c r="V30" s="507">
        <f t="shared" si="39"/>
        <v>0</v>
      </c>
      <c r="W30" s="508">
        <f>IF(X$7="EXTENSION YEAR",0,IF(Summary!$D$5&gt;=W$100,V30,0))</f>
        <v>0</v>
      </c>
      <c r="X30" s="509">
        <f t="shared" si="6"/>
        <v>0</v>
      </c>
      <c r="Y30" s="507">
        <f t="shared" si="40"/>
        <v>0</v>
      </c>
      <c r="Z30" s="508">
        <f>IF(AA$7="EXTENSION YEAR",0,IF(Summary!$D$5&gt;=Z$100,Y30,0))</f>
        <v>0</v>
      </c>
      <c r="AA30" s="509">
        <f t="shared" si="7"/>
        <v>0</v>
      </c>
      <c r="AB30" s="507">
        <f t="shared" si="41"/>
        <v>0</v>
      </c>
      <c r="AC30" s="508">
        <f>IF(AD$7="EXTENSION YEAR",0,IF(Summary!$D$5&gt;=AC$100,AB30,0))</f>
        <v>0</v>
      </c>
      <c r="AD30" s="509">
        <f t="shared" si="8"/>
        <v>0</v>
      </c>
      <c r="AE30" s="507">
        <f t="shared" si="42"/>
        <v>0</v>
      </c>
      <c r="AF30" s="510">
        <f t="shared" si="43"/>
        <v>0</v>
      </c>
      <c r="AG30" s="511"/>
      <c r="AH30" s="512"/>
      <c r="AI30" s="304"/>
      <c r="AJ30" s="283"/>
    </row>
    <row r="31" spans="1:37" ht="17.25" customHeight="1">
      <c r="A31" s="268"/>
      <c r="B31" s="542">
        <v>0</v>
      </c>
      <c r="C31" s="470"/>
      <c r="D31" s="471">
        <f t="shared" si="33"/>
        <v>0</v>
      </c>
      <c r="E31" s="542">
        <v>0</v>
      </c>
      <c r="F31" s="470">
        <f t="shared" si="0"/>
        <v>0</v>
      </c>
      <c r="G31" s="471">
        <f t="shared" si="34"/>
        <v>0</v>
      </c>
      <c r="H31" s="542">
        <v>0</v>
      </c>
      <c r="I31" s="234">
        <f t="shared" si="1"/>
        <v>0</v>
      </c>
      <c r="J31" s="507">
        <f t="shared" si="35"/>
        <v>0</v>
      </c>
      <c r="K31" s="506">
        <f>IF(L$7="EXTENSION YEAR",0,IF(Summary!$D$5&gt;=K$100,J31,0))</f>
        <v>0</v>
      </c>
      <c r="L31" s="234">
        <f t="shared" si="2"/>
        <v>0</v>
      </c>
      <c r="M31" s="507">
        <f t="shared" si="36"/>
        <v>0</v>
      </c>
      <c r="N31" s="506">
        <f>IF(O$7="EXTENSION YEAR",0,IF(Summary!$D$5&gt;=N$100,M31,0))</f>
        <v>0</v>
      </c>
      <c r="O31" s="234">
        <f t="shared" si="3"/>
        <v>0</v>
      </c>
      <c r="P31" s="507">
        <f t="shared" si="37"/>
        <v>0</v>
      </c>
      <c r="Q31" s="508">
        <f>IF(R$7="EXTENSION YEAR",0,IF(Summary!$D$5&gt;=Q$100,P31,0))</f>
        <v>0</v>
      </c>
      <c r="R31" s="509">
        <f t="shared" si="4"/>
        <v>0</v>
      </c>
      <c r="S31" s="507">
        <f t="shared" si="38"/>
        <v>0</v>
      </c>
      <c r="T31" s="508">
        <f>IF(U$7="EXTENSION YEAR",0,IF(Summary!$D$5&gt;=T$100,S31,0))</f>
        <v>0</v>
      </c>
      <c r="U31" s="509">
        <f t="shared" si="5"/>
        <v>0</v>
      </c>
      <c r="V31" s="507">
        <f t="shared" si="39"/>
        <v>0</v>
      </c>
      <c r="W31" s="508">
        <f>IF(X$7="EXTENSION YEAR",0,IF(Summary!$D$5&gt;=W$100,V31,0))</f>
        <v>0</v>
      </c>
      <c r="X31" s="509">
        <f t="shared" si="6"/>
        <v>0</v>
      </c>
      <c r="Y31" s="507">
        <f t="shared" si="40"/>
        <v>0</v>
      </c>
      <c r="Z31" s="508">
        <f>IF(AA$7="EXTENSION YEAR",0,IF(Summary!$D$5&gt;=Z$100,Y31,0))</f>
        <v>0</v>
      </c>
      <c r="AA31" s="509">
        <f t="shared" si="7"/>
        <v>0</v>
      </c>
      <c r="AB31" s="507">
        <f t="shared" si="41"/>
        <v>0</v>
      </c>
      <c r="AC31" s="508">
        <f>IF(AD$7="EXTENSION YEAR",0,IF(Summary!$D$5&gt;=AC$100,AB31,0))</f>
        <v>0</v>
      </c>
      <c r="AD31" s="509">
        <f t="shared" si="8"/>
        <v>0</v>
      </c>
      <c r="AE31" s="507">
        <f t="shared" si="42"/>
        <v>0</v>
      </c>
      <c r="AF31" s="510">
        <f t="shared" si="43"/>
        <v>0</v>
      </c>
      <c r="AG31" s="511"/>
      <c r="AH31" s="512"/>
      <c r="AI31" s="304"/>
      <c r="AJ31" s="283"/>
    </row>
    <row r="32" spans="1:37" ht="17.25" customHeight="1">
      <c r="A32" s="268"/>
      <c r="B32" s="542">
        <v>0</v>
      </c>
      <c r="C32" s="470"/>
      <c r="D32" s="471">
        <f t="shared" si="33"/>
        <v>0</v>
      </c>
      <c r="E32" s="542">
        <v>0</v>
      </c>
      <c r="F32" s="470">
        <f t="shared" si="0"/>
        <v>0</v>
      </c>
      <c r="G32" s="471">
        <f t="shared" si="34"/>
        <v>0</v>
      </c>
      <c r="H32" s="542">
        <v>0</v>
      </c>
      <c r="I32" s="234">
        <f t="shared" si="1"/>
        <v>0</v>
      </c>
      <c r="J32" s="507">
        <f t="shared" si="35"/>
        <v>0</v>
      </c>
      <c r="K32" s="506">
        <f>IF(L$7="EXTENSION YEAR",0,IF(Summary!$D$5&gt;=K$100,J32,0))</f>
        <v>0</v>
      </c>
      <c r="L32" s="234">
        <f t="shared" si="2"/>
        <v>0</v>
      </c>
      <c r="M32" s="507">
        <f t="shared" si="36"/>
        <v>0</v>
      </c>
      <c r="N32" s="506">
        <f>IF(O$7="EXTENSION YEAR",0,IF(Summary!$D$5&gt;=N$100,M32,0))</f>
        <v>0</v>
      </c>
      <c r="O32" s="234">
        <f t="shared" si="3"/>
        <v>0</v>
      </c>
      <c r="P32" s="507">
        <f t="shared" si="37"/>
        <v>0</v>
      </c>
      <c r="Q32" s="508">
        <f>IF(R$7="EXTENSION YEAR",0,IF(Summary!$D$5&gt;=Q$100,P32,0))</f>
        <v>0</v>
      </c>
      <c r="R32" s="509">
        <f t="shared" si="4"/>
        <v>0</v>
      </c>
      <c r="S32" s="507">
        <f t="shared" si="38"/>
        <v>0</v>
      </c>
      <c r="T32" s="508">
        <f>IF(U$7="EXTENSION YEAR",0,IF(Summary!$D$5&gt;=T$100,S32,0))</f>
        <v>0</v>
      </c>
      <c r="U32" s="509">
        <f t="shared" si="5"/>
        <v>0</v>
      </c>
      <c r="V32" s="507">
        <f t="shared" si="39"/>
        <v>0</v>
      </c>
      <c r="W32" s="508">
        <f>IF(X$7="EXTENSION YEAR",0,IF(Summary!$D$5&gt;=W$100,V32,0))</f>
        <v>0</v>
      </c>
      <c r="X32" s="509">
        <f t="shared" si="6"/>
        <v>0</v>
      </c>
      <c r="Y32" s="507">
        <f t="shared" si="40"/>
        <v>0</v>
      </c>
      <c r="Z32" s="508">
        <f>IF(AA$7="EXTENSION YEAR",0,IF(Summary!$D$5&gt;=Z$100,Y32,0))</f>
        <v>0</v>
      </c>
      <c r="AA32" s="509">
        <f t="shared" si="7"/>
        <v>0</v>
      </c>
      <c r="AB32" s="507">
        <f t="shared" si="41"/>
        <v>0</v>
      </c>
      <c r="AC32" s="508">
        <f>IF(AD$7="EXTENSION YEAR",0,IF(Summary!$D$5&gt;=AC$100,AB32,0))</f>
        <v>0</v>
      </c>
      <c r="AD32" s="509">
        <f t="shared" si="8"/>
        <v>0</v>
      </c>
      <c r="AE32" s="507">
        <f t="shared" si="42"/>
        <v>0</v>
      </c>
      <c r="AF32" s="510">
        <f t="shared" si="43"/>
        <v>0</v>
      </c>
      <c r="AG32" s="511"/>
      <c r="AH32" s="512"/>
      <c r="AI32" s="304"/>
      <c r="AJ32" s="283"/>
    </row>
    <row r="33" spans="1:36" ht="17.25" customHeight="1">
      <c r="A33" s="268"/>
      <c r="B33" s="542">
        <v>0</v>
      </c>
      <c r="C33" s="470"/>
      <c r="D33" s="471">
        <f t="shared" si="33"/>
        <v>0</v>
      </c>
      <c r="E33" s="542">
        <v>0</v>
      </c>
      <c r="F33" s="470">
        <f t="shared" si="0"/>
        <v>0</v>
      </c>
      <c r="G33" s="471">
        <f t="shared" si="34"/>
        <v>0</v>
      </c>
      <c r="H33" s="542">
        <v>0</v>
      </c>
      <c r="I33" s="234">
        <f t="shared" si="1"/>
        <v>0</v>
      </c>
      <c r="J33" s="507">
        <f t="shared" si="35"/>
        <v>0</v>
      </c>
      <c r="K33" s="506">
        <f>IF(L$7="EXTENSION YEAR",0,IF(Summary!$D$5&gt;=K$100,J33,0))</f>
        <v>0</v>
      </c>
      <c r="L33" s="234">
        <f t="shared" si="2"/>
        <v>0</v>
      </c>
      <c r="M33" s="507">
        <f t="shared" si="36"/>
        <v>0</v>
      </c>
      <c r="N33" s="506">
        <f>IF(O$7="EXTENSION YEAR",0,IF(Summary!$D$5&gt;=N$100,M33,0))</f>
        <v>0</v>
      </c>
      <c r="O33" s="234">
        <f t="shared" si="3"/>
        <v>0</v>
      </c>
      <c r="P33" s="507">
        <f t="shared" si="37"/>
        <v>0</v>
      </c>
      <c r="Q33" s="508">
        <f>IF(R$7="EXTENSION YEAR",0,IF(Summary!$D$5&gt;=Q$100,P33,0))</f>
        <v>0</v>
      </c>
      <c r="R33" s="509">
        <f t="shared" si="4"/>
        <v>0</v>
      </c>
      <c r="S33" s="507">
        <f t="shared" si="38"/>
        <v>0</v>
      </c>
      <c r="T33" s="508">
        <f>IF(U$7="EXTENSION YEAR",0,IF(Summary!$D$5&gt;=T$100,S33,0))</f>
        <v>0</v>
      </c>
      <c r="U33" s="509">
        <f t="shared" si="5"/>
        <v>0</v>
      </c>
      <c r="V33" s="507">
        <f t="shared" si="39"/>
        <v>0</v>
      </c>
      <c r="W33" s="508">
        <f>IF(X$7="EXTENSION YEAR",0,IF(Summary!$D$5&gt;=W$100,V33,0))</f>
        <v>0</v>
      </c>
      <c r="X33" s="509">
        <f t="shared" si="6"/>
        <v>0</v>
      </c>
      <c r="Y33" s="507">
        <f t="shared" si="40"/>
        <v>0</v>
      </c>
      <c r="Z33" s="508">
        <f>IF(AA$7="EXTENSION YEAR",0,IF(Summary!$D$5&gt;=Z$100,Y33,0))</f>
        <v>0</v>
      </c>
      <c r="AA33" s="509">
        <f t="shared" si="7"/>
        <v>0</v>
      </c>
      <c r="AB33" s="507">
        <f t="shared" si="41"/>
        <v>0</v>
      </c>
      <c r="AC33" s="508">
        <f>IF(AD$7="EXTENSION YEAR",0,IF(Summary!$D$5&gt;=AC$100,AB33,0))</f>
        <v>0</v>
      </c>
      <c r="AD33" s="509">
        <f t="shared" si="8"/>
        <v>0</v>
      </c>
      <c r="AE33" s="507">
        <f t="shared" si="42"/>
        <v>0</v>
      </c>
      <c r="AF33" s="510">
        <f t="shared" si="43"/>
        <v>0</v>
      </c>
      <c r="AG33" s="511"/>
      <c r="AH33" s="512"/>
      <c r="AI33" s="304"/>
      <c r="AJ33" s="283"/>
    </row>
    <row r="34" spans="1:36" ht="17.25" customHeight="1">
      <c r="A34" s="268"/>
      <c r="B34" s="542">
        <v>0</v>
      </c>
      <c r="C34" s="470"/>
      <c r="D34" s="471">
        <f t="shared" si="21"/>
        <v>0</v>
      </c>
      <c r="E34" s="542">
        <v>0</v>
      </c>
      <c r="F34" s="470">
        <f t="shared" si="0"/>
        <v>0</v>
      </c>
      <c r="G34" s="471">
        <f t="shared" si="22"/>
        <v>0</v>
      </c>
      <c r="H34" s="542">
        <v>0</v>
      </c>
      <c r="I34" s="234">
        <f t="shared" si="1"/>
        <v>0</v>
      </c>
      <c r="J34" s="507">
        <f t="shared" si="23"/>
        <v>0</v>
      </c>
      <c r="K34" s="506">
        <f>IF(L$7="EXTENSION YEAR",0,IF(Summary!$D$5&gt;=K$100,J34,0))</f>
        <v>0</v>
      </c>
      <c r="L34" s="234">
        <f t="shared" si="2"/>
        <v>0</v>
      </c>
      <c r="M34" s="507">
        <f t="shared" si="24"/>
        <v>0</v>
      </c>
      <c r="N34" s="506">
        <f>IF(O$7="EXTENSION YEAR",0,IF(Summary!$D$5&gt;=N$100,M34,0))</f>
        <v>0</v>
      </c>
      <c r="O34" s="234">
        <f t="shared" si="3"/>
        <v>0</v>
      </c>
      <c r="P34" s="507">
        <f t="shared" si="25"/>
        <v>0</v>
      </c>
      <c r="Q34" s="508">
        <f>IF(R$7="EXTENSION YEAR",0,IF(Summary!$D$5&gt;=Q$100,P34,0))</f>
        <v>0</v>
      </c>
      <c r="R34" s="509">
        <f t="shared" si="4"/>
        <v>0</v>
      </c>
      <c r="S34" s="507">
        <f t="shared" si="26"/>
        <v>0</v>
      </c>
      <c r="T34" s="508">
        <f>IF(U$7="EXTENSION YEAR",0,IF(Summary!$D$5&gt;=T$100,S34,0))</f>
        <v>0</v>
      </c>
      <c r="U34" s="509">
        <f t="shared" si="5"/>
        <v>0</v>
      </c>
      <c r="V34" s="507">
        <f t="shared" si="27"/>
        <v>0</v>
      </c>
      <c r="W34" s="508">
        <f>IF(X$7="EXTENSION YEAR",0,IF(Summary!$D$5&gt;=W$100,V34,0))</f>
        <v>0</v>
      </c>
      <c r="X34" s="509">
        <f t="shared" si="6"/>
        <v>0</v>
      </c>
      <c r="Y34" s="507">
        <f t="shared" si="28"/>
        <v>0</v>
      </c>
      <c r="Z34" s="508">
        <f>IF(AA$7="EXTENSION YEAR",0,IF(Summary!$D$5&gt;=Z$100,Y34,0))</f>
        <v>0</v>
      </c>
      <c r="AA34" s="509">
        <f t="shared" si="7"/>
        <v>0</v>
      </c>
      <c r="AB34" s="507">
        <f t="shared" si="29"/>
        <v>0</v>
      </c>
      <c r="AC34" s="508">
        <f>IF(AD$7="EXTENSION YEAR",0,IF(Summary!$D$5&gt;=AC$100,AB34,0))</f>
        <v>0</v>
      </c>
      <c r="AD34" s="509">
        <f t="shared" si="8"/>
        <v>0</v>
      </c>
      <c r="AE34" s="507">
        <f t="shared" si="30"/>
        <v>0</v>
      </c>
      <c r="AF34" s="510">
        <f t="shared" si="31"/>
        <v>0</v>
      </c>
      <c r="AG34" s="511">
        <f t="shared" si="31"/>
        <v>0</v>
      </c>
      <c r="AH34" s="512">
        <f t="shared" si="32"/>
        <v>0</v>
      </c>
      <c r="AI34" s="304"/>
      <c r="AJ34" s="283"/>
    </row>
    <row r="35" spans="1:36" ht="17.25" customHeight="1">
      <c r="A35" s="268"/>
      <c r="B35" s="542">
        <v>0</v>
      </c>
      <c r="C35" s="470"/>
      <c r="D35" s="471">
        <f t="shared" si="21"/>
        <v>0</v>
      </c>
      <c r="E35" s="542">
        <v>0</v>
      </c>
      <c r="F35" s="470">
        <f t="shared" si="0"/>
        <v>0</v>
      </c>
      <c r="G35" s="471">
        <f t="shared" si="22"/>
        <v>0</v>
      </c>
      <c r="H35" s="542">
        <v>0</v>
      </c>
      <c r="I35" s="234">
        <f t="shared" si="1"/>
        <v>0</v>
      </c>
      <c r="J35" s="507">
        <f t="shared" si="23"/>
        <v>0</v>
      </c>
      <c r="K35" s="506">
        <f>IF(L$7="EXTENSION YEAR",0,IF(Summary!$D$5&gt;=K$100,J35,0))</f>
        <v>0</v>
      </c>
      <c r="L35" s="234">
        <f t="shared" si="2"/>
        <v>0</v>
      </c>
      <c r="M35" s="507">
        <f t="shared" si="24"/>
        <v>0</v>
      </c>
      <c r="N35" s="506">
        <f>IF(O$7="EXTENSION YEAR",0,IF(Summary!$D$5&gt;=N$100,M35,0))</f>
        <v>0</v>
      </c>
      <c r="O35" s="234">
        <f t="shared" si="3"/>
        <v>0</v>
      </c>
      <c r="P35" s="507">
        <f t="shared" si="25"/>
        <v>0</v>
      </c>
      <c r="Q35" s="508">
        <f>IF(R$7="EXTENSION YEAR",0,IF(Summary!$D$5&gt;=Q$100,P35,0))</f>
        <v>0</v>
      </c>
      <c r="R35" s="509">
        <f t="shared" si="4"/>
        <v>0</v>
      </c>
      <c r="S35" s="507">
        <f t="shared" si="26"/>
        <v>0</v>
      </c>
      <c r="T35" s="508">
        <f>IF(U$7="EXTENSION YEAR",0,IF(Summary!$D$5&gt;=T$100,S35,0))</f>
        <v>0</v>
      </c>
      <c r="U35" s="509">
        <f t="shared" si="5"/>
        <v>0</v>
      </c>
      <c r="V35" s="507">
        <f t="shared" si="27"/>
        <v>0</v>
      </c>
      <c r="W35" s="508">
        <f>IF(X$7="EXTENSION YEAR",0,IF(Summary!$D$5&gt;=W$100,V35,0))</f>
        <v>0</v>
      </c>
      <c r="X35" s="509">
        <f t="shared" si="6"/>
        <v>0</v>
      </c>
      <c r="Y35" s="507">
        <f t="shared" si="28"/>
        <v>0</v>
      </c>
      <c r="Z35" s="508">
        <f>IF(AA$7="EXTENSION YEAR",0,IF(Summary!$D$5&gt;=Z$100,Y35,0))</f>
        <v>0</v>
      </c>
      <c r="AA35" s="509">
        <f t="shared" si="7"/>
        <v>0</v>
      </c>
      <c r="AB35" s="507">
        <f t="shared" si="29"/>
        <v>0</v>
      </c>
      <c r="AC35" s="508">
        <f>IF(AD$7="EXTENSION YEAR",0,IF(Summary!$D$5&gt;=AC$100,AB35,0))</f>
        <v>0</v>
      </c>
      <c r="AD35" s="509">
        <f t="shared" si="8"/>
        <v>0</v>
      </c>
      <c r="AE35" s="507">
        <f t="shared" si="30"/>
        <v>0</v>
      </c>
      <c r="AF35" s="510">
        <f t="shared" si="31"/>
        <v>0</v>
      </c>
      <c r="AG35" s="511">
        <f t="shared" si="31"/>
        <v>0</v>
      </c>
      <c r="AH35" s="512">
        <f t="shared" si="32"/>
        <v>0</v>
      </c>
      <c r="AI35" s="304"/>
      <c r="AJ35" s="283"/>
    </row>
    <row r="36" spans="1:36" ht="17.25" customHeight="1">
      <c r="A36" s="268"/>
      <c r="B36" s="542">
        <v>0</v>
      </c>
      <c r="C36" s="470"/>
      <c r="D36" s="471">
        <f t="shared" si="21"/>
        <v>0</v>
      </c>
      <c r="E36" s="542">
        <v>0</v>
      </c>
      <c r="F36" s="470">
        <f t="shared" si="0"/>
        <v>0</v>
      </c>
      <c r="G36" s="471">
        <f t="shared" si="22"/>
        <v>0</v>
      </c>
      <c r="H36" s="542">
        <v>0</v>
      </c>
      <c r="I36" s="234">
        <f t="shared" si="1"/>
        <v>0</v>
      </c>
      <c r="J36" s="507">
        <f t="shared" si="23"/>
        <v>0</v>
      </c>
      <c r="K36" s="506">
        <f>IF(L$7="EXTENSION YEAR",0,IF(Summary!$D$5&gt;=K$100,J36,0))</f>
        <v>0</v>
      </c>
      <c r="L36" s="234">
        <f t="shared" si="2"/>
        <v>0</v>
      </c>
      <c r="M36" s="507">
        <f t="shared" si="24"/>
        <v>0</v>
      </c>
      <c r="N36" s="506">
        <f>IF(O$7="EXTENSION YEAR",0,IF(Summary!$D$5&gt;=N$100,M36,0))</f>
        <v>0</v>
      </c>
      <c r="O36" s="234">
        <f t="shared" si="3"/>
        <v>0</v>
      </c>
      <c r="P36" s="507">
        <f t="shared" si="25"/>
        <v>0</v>
      </c>
      <c r="Q36" s="508">
        <f>IF(R$7="EXTENSION YEAR",0,IF(Summary!$D$5&gt;=Q$100,P36,0))</f>
        <v>0</v>
      </c>
      <c r="R36" s="509">
        <f t="shared" si="4"/>
        <v>0</v>
      </c>
      <c r="S36" s="507">
        <f t="shared" si="26"/>
        <v>0</v>
      </c>
      <c r="T36" s="508">
        <f>IF(U$7="EXTENSION YEAR",0,IF(Summary!$D$5&gt;=T$100,S36,0))</f>
        <v>0</v>
      </c>
      <c r="U36" s="509">
        <f t="shared" si="5"/>
        <v>0</v>
      </c>
      <c r="V36" s="507">
        <f t="shared" si="27"/>
        <v>0</v>
      </c>
      <c r="W36" s="508">
        <f>IF(X$7="EXTENSION YEAR",0,IF(Summary!$D$5&gt;=W$100,V36,0))</f>
        <v>0</v>
      </c>
      <c r="X36" s="509">
        <f t="shared" si="6"/>
        <v>0</v>
      </c>
      <c r="Y36" s="507">
        <f t="shared" si="28"/>
        <v>0</v>
      </c>
      <c r="Z36" s="508">
        <f>IF(AA$7="EXTENSION YEAR",0,IF(Summary!$D$5&gt;=Z$100,Y36,0))</f>
        <v>0</v>
      </c>
      <c r="AA36" s="509">
        <f t="shared" si="7"/>
        <v>0</v>
      </c>
      <c r="AB36" s="507">
        <f t="shared" si="29"/>
        <v>0</v>
      </c>
      <c r="AC36" s="508">
        <f>IF(AD$7="EXTENSION YEAR",0,IF(Summary!$D$5&gt;=AC$100,AB36,0))</f>
        <v>0</v>
      </c>
      <c r="AD36" s="509">
        <f t="shared" si="8"/>
        <v>0</v>
      </c>
      <c r="AE36" s="507">
        <f t="shared" si="30"/>
        <v>0</v>
      </c>
      <c r="AF36" s="510">
        <f t="shared" si="31"/>
        <v>0</v>
      </c>
      <c r="AG36" s="511">
        <f t="shared" si="31"/>
        <v>0</v>
      </c>
      <c r="AH36" s="512">
        <f t="shared" si="32"/>
        <v>0</v>
      </c>
      <c r="AI36" s="304"/>
      <c r="AJ36" s="283"/>
    </row>
    <row r="37" spans="1:36" ht="17.25" customHeight="1">
      <c r="A37" s="269"/>
      <c r="B37" s="542">
        <v>0</v>
      </c>
      <c r="C37" s="470"/>
      <c r="D37" s="471">
        <f t="shared" si="9"/>
        <v>0</v>
      </c>
      <c r="E37" s="542">
        <v>0</v>
      </c>
      <c r="F37" s="470">
        <f t="shared" si="0"/>
        <v>0</v>
      </c>
      <c r="G37" s="471">
        <f t="shared" si="10"/>
        <v>0</v>
      </c>
      <c r="H37" s="542">
        <v>0</v>
      </c>
      <c r="I37" s="234">
        <f t="shared" si="1"/>
        <v>0</v>
      </c>
      <c r="J37" s="507">
        <f t="shared" si="11"/>
        <v>0</v>
      </c>
      <c r="K37" s="506">
        <f>IF(L$7="EXTENSION YEAR",0,IF(Summary!$D$5&gt;=K$100,J37,0))</f>
        <v>0</v>
      </c>
      <c r="L37" s="234">
        <f t="shared" si="2"/>
        <v>0</v>
      </c>
      <c r="M37" s="507">
        <f t="shared" si="12"/>
        <v>0</v>
      </c>
      <c r="N37" s="506">
        <f>IF(O$7="EXTENSION YEAR",0,IF(Summary!$D$5&gt;=N$100,M37,0))</f>
        <v>0</v>
      </c>
      <c r="O37" s="234">
        <f t="shared" si="3"/>
        <v>0</v>
      </c>
      <c r="P37" s="507">
        <f t="shared" si="13"/>
        <v>0</v>
      </c>
      <c r="Q37" s="508">
        <f>IF(R$7="EXTENSION YEAR",0,IF(Summary!$D$5&gt;=Q$100,P37,0))</f>
        <v>0</v>
      </c>
      <c r="R37" s="509">
        <f t="shared" si="4"/>
        <v>0</v>
      </c>
      <c r="S37" s="507">
        <f t="shared" si="14"/>
        <v>0</v>
      </c>
      <c r="T37" s="508">
        <f>IF(U$7="EXTENSION YEAR",0,IF(Summary!$D$5&gt;=T$100,S37,0))</f>
        <v>0</v>
      </c>
      <c r="U37" s="509">
        <f t="shared" si="5"/>
        <v>0</v>
      </c>
      <c r="V37" s="507">
        <f t="shared" si="15"/>
        <v>0</v>
      </c>
      <c r="W37" s="508">
        <f>IF(X$7="EXTENSION YEAR",0,IF(Summary!$D$5&gt;=W$100,V37,0))</f>
        <v>0</v>
      </c>
      <c r="X37" s="509">
        <f t="shared" si="6"/>
        <v>0</v>
      </c>
      <c r="Y37" s="507">
        <f t="shared" si="16"/>
        <v>0</v>
      </c>
      <c r="Z37" s="508">
        <f>IF(AA$7="EXTENSION YEAR",0,IF(Summary!$D$5&gt;=Z$100,Y37,0))</f>
        <v>0</v>
      </c>
      <c r="AA37" s="509">
        <f t="shared" si="7"/>
        <v>0</v>
      </c>
      <c r="AB37" s="507">
        <f t="shared" si="17"/>
        <v>0</v>
      </c>
      <c r="AC37" s="508">
        <f>IF(AD$7="EXTENSION YEAR",0,IF(Summary!$D$5&gt;=AC$100,AB37,0))</f>
        <v>0</v>
      </c>
      <c r="AD37" s="509">
        <f t="shared" si="8"/>
        <v>0</v>
      </c>
      <c r="AE37" s="507">
        <f t="shared" si="18"/>
        <v>0</v>
      </c>
      <c r="AF37" s="510">
        <f t="shared" si="19"/>
        <v>0</v>
      </c>
      <c r="AG37" s="511">
        <f t="shared" si="19"/>
        <v>0</v>
      </c>
      <c r="AH37" s="512">
        <f t="shared" si="20"/>
        <v>0</v>
      </c>
      <c r="AI37" s="304"/>
      <c r="AJ37" s="283"/>
    </row>
    <row r="38" spans="1:36" ht="17.25" customHeight="1">
      <c r="A38" s="543" t="s">
        <v>126</v>
      </c>
      <c r="B38" s="544"/>
      <c r="C38" s="545"/>
      <c r="D38" s="546">
        <f t="shared" ref="D38:D45" si="55">B38+C38</f>
        <v>0</v>
      </c>
      <c r="E38" s="544"/>
      <c r="F38" s="545">
        <f t="shared" si="0"/>
        <v>0</v>
      </c>
      <c r="G38" s="546">
        <f t="shared" ref="G38:G45" si="56">E38+F38</f>
        <v>0</v>
      </c>
      <c r="H38" s="544"/>
      <c r="I38" s="234">
        <f t="shared" si="1"/>
        <v>0</v>
      </c>
      <c r="J38" s="507">
        <f t="shared" ref="J38:J45" si="57">H38+I38</f>
        <v>0</v>
      </c>
      <c r="K38" s="506">
        <f>IF(L$7="EXTENSION YEAR",0,IF(Summary!$D$5&gt;=K$100,J38,0))</f>
        <v>0</v>
      </c>
      <c r="L38" s="234">
        <f t="shared" si="2"/>
        <v>0</v>
      </c>
      <c r="M38" s="507">
        <f t="shared" ref="M38:M45" si="58">K38+L38</f>
        <v>0</v>
      </c>
      <c r="N38" s="506">
        <f>IF(O$7="EXTENSION YEAR",0,IF(Summary!$D$5&gt;=N$100,M38,0))</f>
        <v>0</v>
      </c>
      <c r="O38" s="234">
        <f t="shared" si="3"/>
        <v>0</v>
      </c>
      <c r="P38" s="507">
        <f t="shared" ref="P38:P45" si="59">N38+O38</f>
        <v>0</v>
      </c>
      <c r="Q38" s="508">
        <f>IF(R$7="EXTENSION YEAR",0,IF(Summary!$D$5&gt;=Q$100,P38,0))</f>
        <v>0</v>
      </c>
      <c r="R38" s="509">
        <f t="shared" si="4"/>
        <v>0</v>
      </c>
      <c r="S38" s="507">
        <f t="shared" ref="S38:S45" si="60">Q38+R38</f>
        <v>0</v>
      </c>
      <c r="T38" s="508">
        <f>IF(U$7="EXTENSION YEAR",0,IF(Summary!$D$5&gt;=T$100,S38,0))</f>
        <v>0</v>
      </c>
      <c r="U38" s="509">
        <f t="shared" si="5"/>
        <v>0</v>
      </c>
      <c r="V38" s="507">
        <f t="shared" ref="V38:V45" si="61">T38+U38</f>
        <v>0</v>
      </c>
      <c r="W38" s="508">
        <f>IF(X$7="EXTENSION YEAR",0,IF(Summary!$D$5&gt;=W$100,V38,0))</f>
        <v>0</v>
      </c>
      <c r="X38" s="509">
        <f t="shared" si="6"/>
        <v>0</v>
      </c>
      <c r="Y38" s="507">
        <f t="shared" ref="Y38:Y45" si="62">W38+X38</f>
        <v>0</v>
      </c>
      <c r="Z38" s="508">
        <f>IF(AA$7="EXTENSION YEAR",0,IF(Summary!$D$5&gt;=Z$100,Y38,0))</f>
        <v>0</v>
      </c>
      <c r="AA38" s="509">
        <f t="shared" si="7"/>
        <v>0</v>
      </c>
      <c r="AB38" s="507">
        <f t="shared" ref="AB38:AB45" si="63">Z38+AA38</f>
        <v>0</v>
      </c>
      <c r="AC38" s="508">
        <f>IF(AD$7="EXTENSION YEAR",0,IF(Summary!$D$5&gt;=AC$100,AB38,0))</f>
        <v>0</v>
      </c>
      <c r="AD38" s="509">
        <f t="shared" si="8"/>
        <v>0</v>
      </c>
      <c r="AE38" s="507">
        <f t="shared" ref="AE38:AE45" si="64">AC38+AD38</f>
        <v>0</v>
      </c>
      <c r="AF38" s="510">
        <f t="shared" ref="AF38:AG45" si="65">SUM(B38,E38,H38,K38,N38,Q38,T38,W38,Z38,AC38)</f>
        <v>0</v>
      </c>
      <c r="AG38" s="511">
        <f t="shared" si="65"/>
        <v>0</v>
      </c>
      <c r="AH38" s="512">
        <f t="shared" ref="AH38:AH45" si="66">SUM(D38,G38,J38,M38,P38,S38,V38,Y38,AB38,AE38)</f>
        <v>0</v>
      </c>
      <c r="AI38" s="304"/>
      <c r="AJ38" s="283"/>
    </row>
    <row r="39" spans="1:36" ht="17.25" customHeight="1">
      <c r="A39" s="268"/>
      <c r="B39" s="542">
        <v>0</v>
      </c>
      <c r="C39" s="470"/>
      <c r="D39" s="471">
        <f t="shared" si="55"/>
        <v>0</v>
      </c>
      <c r="E39" s="542">
        <v>0</v>
      </c>
      <c r="F39" s="470">
        <f t="shared" si="0"/>
        <v>0</v>
      </c>
      <c r="G39" s="471">
        <f t="shared" si="56"/>
        <v>0</v>
      </c>
      <c r="H39" s="542">
        <v>0</v>
      </c>
      <c r="I39" s="234">
        <f t="shared" si="1"/>
        <v>0</v>
      </c>
      <c r="J39" s="507">
        <f t="shared" si="57"/>
        <v>0</v>
      </c>
      <c r="K39" s="506">
        <f>IF(L$7="EXTENSION YEAR",0,IF(Summary!$D$5&gt;=K$100,J39,0))</f>
        <v>0</v>
      </c>
      <c r="L39" s="234">
        <f t="shared" si="2"/>
        <v>0</v>
      </c>
      <c r="M39" s="507">
        <f t="shared" si="58"/>
        <v>0</v>
      </c>
      <c r="N39" s="506">
        <f>IF(O$7="EXTENSION YEAR",0,IF(Summary!$D$5&gt;=N$100,M39,0))</f>
        <v>0</v>
      </c>
      <c r="O39" s="234">
        <f t="shared" si="3"/>
        <v>0</v>
      </c>
      <c r="P39" s="507">
        <f t="shared" si="59"/>
        <v>0</v>
      </c>
      <c r="Q39" s="508">
        <f>IF(R$7="EXTENSION YEAR",0,IF(Summary!$D$5&gt;=Q$100,P39,0))</f>
        <v>0</v>
      </c>
      <c r="R39" s="509">
        <f t="shared" si="4"/>
        <v>0</v>
      </c>
      <c r="S39" s="507">
        <f t="shared" si="60"/>
        <v>0</v>
      </c>
      <c r="T39" s="508">
        <f>IF(U$7="EXTENSION YEAR",0,IF(Summary!$D$5&gt;=T$100,S39,0))</f>
        <v>0</v>
      </c>
      <c r="U39" s="509">
        <f t="shared" si="5"/>
        <v>0</v>
      </c>
      <c r="V39" s="507">
        <f t="shared" si="61"/>
        <v>0</v>
      </c>
      <c r="W39" s="508">
        <f>IF(X$7="EXTENSION YEAR",0,IF(Summary!$D$5&gt;=W$100,V39,0))</f>
        <v>0</v>
      </c>
      <c r="X39" s="509">
        <f t="shared" si="6"/>
        <v>0</v>
      </c>
      <c r="Y39" s="507">
        <f t="shared" si="62"/>
        <v>0</v>
      </c>
      <c r="Z39" s="508">
        <f>IF(AA$7="EXTENSION YEAR",0,IF(Summary!$D$5&gt;=Z$100,Y39,0))</f>
        <v>0</v>
      </c>
      <c r="AA39" s="509">
        <f t="shared" si="7"/>
        <v>0</v>
      </c>
      <c r="AB39" s="507">
        <f t="shared" si="63"/>
        <v>0</v>
      </c>
      <c r="AC39" s="508">
        <f>IF(AD$7="EXTENSION YEAR",0,IF(Summary!$D$5&gt;=AC$100,AB39,0))</f>
        <v>0</v>
      </c>
      <c r="AD39" s="509">
        <f t="shared" si="8"/>
        <v>0</v>
      </c>
      <c r="AE39" s="507">
        <f t="shared" si="64"/>
        <v>0</v>
      </c>
      <c r="AF39" s="510">
        <f t="shared" si="65"/>
        <v>0</v>
      </c>
      <c r="AG39" s="511">
        <f t="shared" si="65"/>
        <v>0</v>
      </c>
      <c r="AH39" s="512">
        <f t="shared" si="66"/>
        <v>0</v>
      </c>
      <c r="AI39" s="304"/>
      <c r="AJ39" s="283"/>
    </row>
    <row r="40" spans="1:36" ht="17.25" customHeight="1">
      <c r="A40" s="268"/>
      <c r="B40" s="542">
        <v>0</v>
      </c>
      <c r="C40" s="470"/>
      <c r="D40" s="471">
        <f t="shared" ref="D40:D44" si="67">B40+C40</f>
        <v>0</v>
      </c>
      <c r="E40" s="542">
        <v>0</v>
      </c>
      <c r="F40" s="470">
        <f t="shared" si="0"/>
        <v>0</v>
      </c>
      <c r="G40" s="471">
        <f t="shared" ref="G40:G44" si="68">E40+F40</f>
        <v>0</v>
      </c>
      <c r="H40" s="542">
        <v>0</v>
      </c>
      <c r="I40" s="234">
        <f t="shared" si="1"/>
        <v>0</v>
      </c>
      <c r="J40" s="507">
        <f t="shared" ref="J40:J44" si="69">H40+I40</f>
        <v>0</v>
      </c>
      <c r="K40" s="506">
        <f>IF(L$7="EXTENSION YEAR",0,IF(Summary!$D$5&gt;=K$100,J40,0))</f>
        <v>0</v>
      </c>
      <c r="L40" s="234">
        <f t="shared" si="2"/>
        <v>0</v>
      </c>
      <c r="M40" s="507">
        <f t="shared" ref="M40:M44" si="70">K40+L40</f>
        <v>0</v>
      </c>
      <c r="N40" s="506">
        <f>IF(O$7="EXTENSION YEAR",0,IF(Summary!$D$5&gt;=N$100,M40,0))</f>
        <v>0</v>
      </c>
      <c r="O40" s="234">
        <f t="shared" si="3"/>
        <v>0</v>
      </c>
      <c r="P40" s="507">
        <f t="shared" ref="P40:P44" si="71">N40+O40</f>
        <v>0</v>
      </c>
      <c r="Q40" s="508">
        <f>IF(R$7="EXTENSION YEAR",0,IF(Summary!$D$5&gt;=Q$100,P40,0))</f>
        <v>0</v>
      </c>
      <c r="R40" s="509">
        <f t="shared" si="4"/>
        <v>0</v>
      </c>
      <c r="S40" s="507">
        <f t="shared" ref="S40:S44" si="72">Q40+R40</f>
        <v>0</v>
      </c>
      <c r="T40" s="508">
        <f>IF(U$7="EXTENSION YEAR",0,IF(Summary!$D$5&gt;=T$100,S40,0))</f>
        <v>0</v>
      </c>
      <c r="U40" s="509">
        <f t="shared" si="5"/>
        <v>0</v>
      </c>
      <c r="V40" s="507">
        <f t="shared" ref="V40:V44" si="73">T40+U40</f>
        <v>0</v>
      </c>
      <c r="W40" s="508">
        <f>IF(X$7="EXTENSION YEAR",0,IF(Summary!$D$5&gt;=W$100,V40,0))</f>
        <v>0</v>
      </c>
      <c r="X40" s="509">
        <f t="shared" si="6"/>
        <v>0</v>
      </c>
      <c r="Y40" s="507">
        <f t="shared" ref="Y40:Y44" si="74">W40+X40</f>
        <v>0</v>
      </c>
      <c r="Z40" s="508">
        <f>IF(AA$7="EXTENSION YEAR",0,IF(Summary!$D$5&gt;=Z$100,Y40,0))</f>
        <v>0</v>
      </c>
      <c r="AA40" s="509">
        <f t="shared" si="7"/>
        <v>0</v>
      </c>
      <c r="AB40" s="507">
        <f t="shared" ref="AB40:AB44" si="75">Z40+AA40</f>
        <v>0</v>
      </c>
      <c r="AC40" s="508">
        <f>IF(AD$7="EXTENSION YEAR",0,IF(Summary!$D$5&gt;=AC$100,AB40,0))</f>
        <v>0</v>
      </c>
      <c r="AD40" s="509">
        <f t="shared" si="8"/>
        <v>0</v>
      </c>
      <c r="AE40" s="507">
        <f t="shared" ref="AE40:AE44" si="76">AC40+AD40</f>
        <v>0</v>
      </c>
      <c r="AF40" s="510">
        <f t="shared" ref="AF40:AF44" si="77">SUM(B40,E40,H40,K40,N40,Q40,T40,W40,Z40,AC40)</f>
        <v>0</v>
      </c>
      <c r="AG40" s="511"/>
      <c r="AH40" s="512"/>
      <c r="AI40" s="304"/>
      <c r="AJ40" s="283"/>
    </row>
    <row r="41" spans="1:36" ht="17.25" customHeight="1">
      <c r="A41" s="268"/>
      <c r="B41" s="542">
        <v>0</v>
      </c>
      <c r="C41" s="470"/>
      <c r="D41" s="471">
        <f t="shared" si="67"/>
        <v>0</v>
      </c>
      <c r="E41" s="542">
        <v>0</v>
      </c>
      <c r="F41" s="470">
        <f t="shared" si="0"/>
        <v>0</v>
      </c>
      <c r="G41" s="471">
        <f t="shared" si="68"/>
        <v>0</v>
      </c>
      <c r="H41" s="542">
        <v>0</v>
      </c>
      <c r="I41" s="234">
        <f t="shared" si="1"/>
        <v>0</v>
      </c>
      <c r="J41" s="507">
        <f t="shared" si="69"/>
        <v>0</v>
      </c>
      <c r="K41" s="506">
        <f>IF(L$7="EXTENSION YEAR",0,IF(Summary!$D$5&gt;=K$100,J41,0))</f>
        <v>0</v>
      </c>
      <c r="L41" s="234">
        <f t="shared" si="2"/>
        <v>0</v>
      </c>
      <c r="M41" s="507">
        <f t="shared" si="70"/>
        <v>0</v>
      </c>
      <c r="N41" s="506">
        <f>IF(O$7="EXTENSION YEAR",0,IF(Summary!$D$5&gt;=N$100,M41,0))</f>
        <v>0</v>
      </c>
      <c r="O41" s="234">
        <f t="shared" si="3"/>
        <v>0</v>
      </c>
      <c r="P41" s="507">
        <f t="shared" si="71"/>
        <v>0</v>
      </c>
      <c r="Q41" s="508">
        <f>IF(R$7="EXTENSION YEAR",0,IF(Summary!$D$5&gt;=Q$100,P41,0))</f>
        <v>0</v>
      </c>
      <c r="R41" s="509">
        <f t="shared" si="4"/>
        <v>0</v>
      </c>
      <c r="S41" s="507">
        <f t="shared" si="72"/>
        <v>0</v>
      </c>
      <c r="T41" s="508">
        <f>IF(U$7="EXTENSION YEAR",0,IF(Summary!$D$5&gt;=T$100,S41,0))</f>
        <v>0</v>
      </c>
      <c r="U41" s="509">
        <f t="shared" si="5"/>
        <v>0</v>
      </c>
      <c r="V41" s="507">
        <f t="shared" si="73"/>
        <v>0</v>
      </c>
      <c r="W41" s="508">
        <f>IF(X$7="EXTENSION YEAR",0,IF(Summary!$D$5&gt;=W$100,V41,0))</f>
        <v>0</v>
      </c>
      <c r="X41" s="509">
        <f t="shared" si="6"/>
        <v>0</v>
      </c>
      <c r="Y41" s="507">
        <f t="shared" si="74"/>
        <v>0</v>
      </c>
      <c r="Z41" s="508">
        <f>IF(AA$7="EXTENSION YEAR",0,IF(Summary!$D$5&gt;=Z$100,Y41,0))</f>
        <v>0</v>
      </c>
      <c r="AA41" s="509">
        <f t="shared" si="7"/>
        <v>0</v>
      </c>
      <c r="AB41" s="507">
        <f t="shared" si="75"/>
        <v>0</v>
      </c>
      <c r="AC41" s="508">
        <f>IF(AD$7="EXTENSION YEAR",0,IF(Summary!$D$5&gt;=AC$100,AB41,0))</f>
        <v>0</v>
      </c>
      <c r="AD41" s="509">
        <f t="shared" si="8"/>
        <v>0</v>
      </c>
      <c r="AE41" s="507">
        <f t="shared" si="76"/>
        <v>0</v>
      </c>
      <c r="AF41" s="510">
        <f t="shared" si="77"/>
        <v>0</v>
      </c>
      <c r="AG41" s="511"/>
      <c r="AH41" s="512"/>
      <c r="AI41" s="304"/>
      <c r="AJ41" s="283"/>
    </row>
    <row r="42" spans="1:36" ht="17.25" customHeight="1">
      <c r="A42" s="268"/>
      <c r="B42" s="542">
        <v>0</v>
      </c>
      <c r="C42" s="470"/>
      <c r="D42" s="471">
        <f t="shared" si="67"/>
        <v>0</v>
      </c>
      <c r="E42" s="542">
        <v>0</v>
      </c>
      <c r="F42" s="470">
        <f t="shared" si="0"/>
        <v>0</v>
      </c>
      <c r="G42" s="471">
        <f t="shared" si="68"/>
        <v>0</v>
      </c>
      <c r="H42" s="542">
        <v>0</v>
      </c>
      <c r="I42" s="234">
        <f t="shared" si="1"/>
        <v>0</v>
      </c>
      <c r="J42" s="507">
        <f t="shared" si="69"/>
        <v>0</v>
      </c>
      <c r="K42" s="506">
        <f>IF(L$7="EXTENSION YEAR",0,IF(Summary!$D$5&gt;=K$100,J42,0))</f>
        <v>0</v>
      </c>
      <c r="L42" s="234">
        <f t="shared" si="2"/>
        <v>0</v>
      </c>
      <c r="M42" s="507">
        <f t="shared" si="70"/>
        <v>0</v>
      </c>
      <c r="N42" s="506">
        <f>IF(O$7="EXTENSION YEAR",0,IF(Summary!$D$5&gt;=N$100,M42,0))</f>
        <v>0</v>
      </c>
      <c r="O42" s="234">
        <f t="shared" si="3"/>
        <v>0</v>
      </c>
      <c r="P42" s="507">
        <f t="shared" si="71"/>
        <v>0</v>
      </c>
      <c r="Q42" s="508">
        <f>IF(R$7="EXTENSION YEAR",0,IF(Summary!$D$5&gt;=Q$100,P42,0))</f>
        <v>0</v>
      </c>
      <c r="R42" s="509">
        <f t="shared" si="4"/>
        <v>0</v>
      </c>
      <c r="S42" s="507">
        <f t="shared" si="72"/>
        <v>0</v>
      </c>
      <c r="T42" s="508">
        <f>IF(U$7="EXTENSION YEAR",0,IF(Summary!$D$5&gt;=T$100,S42,0))</f>
        <v>0</v>
      </c>
      <c r="U42" s="509">
        <f t="shared" si="5"/>
        <v>0</v>
      </c>
      <c r="V42" s="507">
        <f t="shared" si="73"/>
        <v>0</v>
      </c>
      <c r="W42" s="508">
        <f>IF(X$7="EXTENSION YEAR",0,IF(Summary!$D$5&gt;=W$100,V42,0))</f>
        <v>0</v>
      </c>
      <c r="X42" s="509">
        <f t="shared" si="6"/>
        <v>0</v>
      </c>
      <c r="Y42" s="507">
        <f t="shared" si="74"/>
        <v>0</v>
      </c>
      <c r="Z42" s="508">
        <f>IF(AA$7="EXTENSION YEAR",0,IF(Summary!$D$5&gt;=Z$100,Y42,0))</f>
        <v>0</v>
      </c>
      <c r="AA42" s="509">
        <f t="shared" si="7"/>
        <v>0</v>
      </c>
      <c r="AB42" s="507">
        <f t="shared" si="75"/>
        <v>0</v>
      </c>
      <c r="AC42" s="508">
        <f>IF(AD$7="EXTENSION YEAR",0,IF(Summary!$D$5&gt;=AC$100,AB42,0))</f>
        <v>0</v>
      </c>
      <c r="AD42" s="509">
        <f t="shared" si="8"/>
        <v>0</v>
      </c>
      <c r="AE42" s="507">
        <f t="shared" si="76"/>
        <v>0</v>
      </c>
      <c r="AF42" s="510">
        <f t="shared" si="77"/>
        <v>0</v>
      </c>
      <c r="AG42" s="511"/>
      <c r="AH42" s="512"/>
      <c r="AI42" s="304"/>
      <c r="AJ42" s="283"/>
    </row>
    <row r="43" spans="1:36" ht="17.25" customHeight="1">
      <c r="A43" s="268"/>
      <c r="B43" s="542">
        <v>0</v>
      </c>
      <c r="C43" s="470"/>
      <c r="D43" s="471">
        <f t="shared" si="67"/>
        <v>0</v>
      </c>
      <c r="E43" s="542">
        <v>0</v>
      </c>
      <c r="F43" s="470">
        <f t="shared" si="0"/>
        <v>0</v>
      </c>
      <c r="G43" s="471">
        <f t="shared" si="68"/>
        <v>0</v>
      </c>
      <c r="H43" s="542">
        <v>0</v>
      </c>
      <c r="I43" s="234">
        <f t="shared" si="1"/>
        <v>0</v>
      </c>
      <c r="J43" s="507">
        <f t="shared" si="69"/>
        <v>0</v>
      </c>
      <c r="K43" s="506">
        <f>IF(L$7="EXTENSION YEAR",0,IF(Summary!$D$5&gt;=K$100,J43,0))</f>
        <v>0</v>
      </c>
      <c r="L43" s="234">
        <f t="shared" si="2"/>
        <v>0</v>
      </c>
      <c r="M43" s="507">
        <f t="shared" si="70"/>
        <v>0</v>
      </c>
      <c r="N43" s="506">
        <f>IF(O$7="EXTENSION YEAR",0,IF(Summary!$D$5&gt;=N$100,M43,0))</f>
        <v>0</v>
      </c>
      <c r="O43" s="234">
        <f t="shared" si="3"/>
        <v>0</v>
      </c>
      <c r="P43" s="507">
        <f t="shared" si="71"/>
        <v>0</v>
      </c>
      <c r="Q43" s="508">
        <f>IF(R$7="EXTENSION YEAR",0,IF(Summary!$D$5&gt;=Q$100,P43,0))</f>
        <v>0</v>
      </c>
      <c r="R43" s="509">
        <f t="shared" si="4"/>
        <v>0</v>
      </c>
      <c r="S43" s="507">
        <f t="shared" si="72"/>
        <v>0</v>
      </c>
      <c r="T43" s="508">
        <f>IF(U$7="EXTENSION YEAR",0,IF(Summary!$D$5&gt;=T$100,S43,0))</f>
        <v>0</v>
      </c>
      <c r="U43" s="509">
        <f t="shared" si="5"/>
        <v>0</v>
      </c>
      <c r="V43" s="507">
        <f t="shared" si="73"/>
        <v>0</v>
      </c>
      <c r="W43" s="508">
        <f>IF(X$7="EXTENSION YEAR",0,IF(Summary!$D$5&gt;=W$100,V43,0))</f>
        <v>0</v>
      </c>
      <c r="X43" s="509">
        <f t="shared" si="6"/>
        <v>0</v>
      </c>
      <c r="Y43" s="507">
        <f t="shared" si="74"/>
        <v>0</v>
      </c>
      <c r="Z43" s="508">
        <f>IF(AA$7="EXTENSION YEAR",0,IF(Summary!$D$5&gt;=Z$100,Y43,0))</f>
        <v>0</v>
      </c>
      <c r="AA43" s="509">
        <f t="shared" si="7"/>
        <v>0</v>
      </c>
      <c r="AB43" s="507">
        <f t="shared" si="75"/>
        <v>0</v>
      </c>
      <c r="AC43" s="508">
        <f>IF(AD$7="EXTENSION YEAR",0,IF(Summary!$D$5&gt;=AC$100,AB43,0))</f>
        <v>0</v>
      </c>
      <c r="AD43" s="509">
        <f t="shared" si="8"/>
        <v>0</v>
      </c>
      <c r="AE43" s="507">
        <f t="shared" si="76"/>
        <v>0</v>
      </c>
      <c r="AF43" s="510">
        <f t="shared" si="77"/>
        <v>0</v>
      </c>
      <c r="AG43" s="511"/>
      <c r="AH43" s="512"/>
      <c r="AI43" s="304"/>
      <c r="AJ43" s="283"/>
    </row>
    <row r="44" spans="1:36" ht="17.25" customHeight="1">
      <c r="A44" s="268"/>
      <c r="B44" s="542">
        <v>0</v>
      </c>
      <c r="C44" s="470"/>
      <c r="D44" s="471">
        <f t="shared" si="67"/>
        <v>0</v>
      </c>
      <c r="E44" s="542">
        <v>0</v>
      </c>
      <c r="F44" s="470">
        <f t="shared" si="0"/>
        <v>0</v>
      </c>
      <c r="G44" s="471">
        <f t="shared" si="68"/>
        <v>0</v>
      </c>
      <c r="H44" s="542">
        <v>0</v>
      </c>
      <c r="I44" s="234">
        <f t="shared" si="1"/>
        <v>0</v>
      </c>
      <c r="J44" s="507">
        <f t="shared" si="69"/>
        <v>0</v>
      </c>
      <c r="K44" s="506">
        <f>IF(L$7="EXTENSION YEAR",0,IF(Summary!$D$5&gt;=K$100,J44,0))</f>
        <v>0</v>
      </c>
      <c r="L44" s="234">
        <f t="shared" si="2"/>
        <v>0</v>
      </c>
      <c r="M44" s="507">
        <f t="shared" si="70"/>
        <v>0</v>
      </c>
      <c r="N44" s="506">
        <f>IF(O$7="EXTENSION YEAR",0,IF(Summary!$D$5&gt;=N$100,M44,0))</f>
        <v>0</v>
      </c>
      <c r="O44" s="234">
        <f t="shared" si="3"/>
        <v>0</v>
      </c>
      <c r="P44" s="507">
        <f t="shared" si="71"/>
        <v>0</v>
      </c>
      <c r="Q44" s="508">
        <f>IF(R$7="EXTENSION YEAR",0,IF(Summary!$D$5&gt;=Q$100,P44,0))</f>
        <v>0</v>
      </c>
      <c r="R44" s="509">
        <f t="shared" si="4"/>
        <v>0</v>
      </c>
      <c r="S44" s="507">
        <f t="shared" si="72"/>
        <v>0</v>
      </c>
      <c r="T44" s="508">
        <f>IF(U$7="EXTENSION YEAR",0,IF(Summary!$D$5&gt;=T$100,S44,0))</f>
        <v>0</v>
      </c>
      <c r="U44" s="509">
        <f t="shared" si="5"/>
        <v>0</v>
      </c>
      <c r="V44" s="507">
        <f t="shared" si="73"/>
        <v>0</v>
      </c>
      <c r="W44" s="508">
        <f>IF(X$7="EXTENSION YEAR",0,IF(Summary!$D$5&gt;=W$100,V44,0))</f>
        <v>0</v>
      </c>
      <c r="X44" s="509">
        <f t="shared" si="6"/>
        <v>0</v>
      </c>
      <c r="Y44" s="507">
        <f t="shared" si="74"/>
        <v>0</v>
      </c>
      <c r="Z44" s="508">
        <f>IF(AA$7="EXTENSION YEAR",0,IF(Summary!$D$5&gt;=Z$100,Y44,0))</f>
        <v>0</v>
      </c>
      <c r="AA44" s="509">
        <f t="shared" si="7"/>
        <v>0</v>
      </c>
      <c r="AB44" s="507">
        <f t="shared" si="75"/>
        <v>0</v>
      </c>
      <c r="AC44" s="508">
        <f>IF(AD$7="EXTENSION YEAR",0,IF(Summary!$D$5&gt;=AC$100,AB44,0))</f>
        <v>0</v>
      </c>
      <c r="AD44" s="509">
        <f t="shared" si="8"/>
        <v>0</v>
      </c>
      <c r="AE44" s="507">
        <f t="shared" si="76"/>
        <v>0</v>
      </c>
      <c r="AF44" s="510">
        <f t="shared" si="77"/>
        <v>0</v>
      </c>
      <c r="AG44" s="511"/>
      <c r="AH44" s="512"/>
      <c r="AI44" s="304"/>
      <c r="AJ44" s="283"/>
    </row>
    <row r="45" spans="1:36" ht="17.25" customHeight="1">
      <c r="A45" s="268"/>
      <c r="B45" s="542">
        <v>0</v>
      </c>
      <c r="C45" s="470"/>
      <c r="D45" s="471">
        <f t="shared" si="55"/>
        <v>0</v>
      </c>
      <c r="E45" s="542">
        <v>0</v>
      </c>
      <c r="F45" s="470">
        <f t="shared" si="0"/>
        <v>0</v>
      </c>
      <c r="G45" s="471">
        <f t="shared" si="56"/>
        <v>0</v>
      </c>
      <c r="H45" s="542">
        <v>0</v>
      </c>
      <c r="I45" s="234">
        <f t="shared" si="1"/>
        <v>0</v>
      </c>
      <c r="J45" s="507">
        <f t="shared" si="57"/>
        <v>0</v>
      </c>
      <c r="K45" s="506">
        <f>IF(L$7="EXTENSION YEAR",0,IF(Summary!$D$5&gt;=K$100,J45,0))</f>
        <v>0</v>
      </c>
      <c r="L45" s="234">
        <f t="shared" si="2"/>
        <v>0</v>
      </c>
      <c r="M45" s="507">
        <f t="shared" si="58"/>
        <v>0</v>
      </c>
      <c r="N45" s="506">
        <f>IF(O$7="EXTENSION YEAR",0,IF(Summary!$D$5&gt;=N$100,M45,0))</f>
        <v>0</v>
      </c>
      <c r="O45" s="234">
        <f t="shared" si="3"/>
        <v>0</v>
      </c>
      <c r="P45" s="507">
        <f t="shared" si="59"/>
        <v>0</v>
      </c>
      <c r="Q45" s="508">
        <f>IF(R$7="EXTENSION YEAR",0,IF(Summary!$D$5&gt;=Q$100,P45,0))</f>
        <v>0</v>
      </c>
      <c r="R45" s="509">
        <f t="shared" si="4"/>
        <v>0</v>
      </c>
      <c r="S45" s="507">
        <f t="shared" si="60"/>
        <v>0</v>
      </c>
      <c r="T45" s="508">
        <f>IF(U$7="EXTENSION YEAR",0,IF(Summary!$D$5&gt;=T$100,S45,0))</f>
        <v>0</v>
      </c>
      <c r="U45" s="509">
        <f t="shared" si="5"/>
        <v>0</v>
      </c>
      <c r="V45" s="507">
        <f t="shared" si="61"/>
        <v>0</v>
      </c>
      <c r="W45" s="508">
        <f>IF(X$7="EXTENSION YEAR",0,IF(Summary!$D$5&gt;=W$100,V45,0))</f>
        <v>0</v>
      </c>
      <c r="X45" s="509">
        <f t="shared" si="6"/>
        <v>0</v>
      </c>
      <c r="Y45" s="507">
        <f t="shared" si="62"/>
        <v>0</v>
      </c>
      <c r="Z45" s="508">
        <f>IF(AA$7="EXTENSION YEAR",0,IF(Summary!$D$5&gt;=Z$100,Y45,0))</f>
        <v>0</v>
      </c>
      <c r="AA45" s="509">
        <f t="shared" si="7"/>
        <v>0</v>
      </c>
      <c r="AB45" s="507">
        <f t="shared" si="63"/>
        <v>0</v>
      </c>
      <c r="AC45" s="508">
        <f>IF(AD$7="EXTENSION YEAR",0,IF(Summary!$D$5&gt;=AC$100,AB45,0))</f>
        <v>0</v>
      </c>
      <c r="AD45" s="509">
        <f t="shared" si="8"/>
        <v>0</v>
      </c>
      <c r="AE45" s="507">
        <f t="shared" si="64"/>
        <v>0</v>
      </c>
      <c r="AF45" s="510">
        <f t="shared" si="65"/>
        <v>0</v>
      </c>
      <c r="AG45" s="511">
        <f t="shared" si="65"/>
        <v>0</v>
      </c>
      <c r="AH45" s="512">
        <f t="shared" si="66"/>
        <v>0</v>
      </c>
      <c r="AI45" s="304"/>
      <c r="AJ45" s="283"/>
    </row>
    <row r="46" spans="1:36" ht="17.25" customHeight="1">
      <c r="A46" s="268"/>
      <c r="B46" s="542">
        <v>0</v>
      </c>
      <c r="C46" s="470"/>
      <c r="D46" s="471">
        <f t="shared" si="9"/>
        <v>0</v>
      </c>
      <c r="E46" s="542">
        <v>0</v>
      </c>
      <c r="F46" s="470">
        <f t="shared" si="0"/>
        <v>0</v>
      </c>
      <c r="G46" s="471">
        <f t="shared" si="10"/>
        <v>0</v>
      </c>
      <c r="H46" s="542">
        <v>0</v>
      </c>
      <c r="I46" s="234">
        <f t="shared" si="1"/>
        <v>0</v>
      </c>
      <c r="J46" s="507">
        <f t="shared" si="11"/>
        <v>0</v>
      </c>
      <c r="K46" s="506">
        <f>IF(L$7="EXTENSION YEAR",0,IF(Summary!$D$5&gt;=K$100,J46,0))</f>
        <v>0</v>
      </c>
      <c r="L46" s="234">
        <f t="shared" si="2"/>
        <v>0</v>
      </c>
      <c r="M46" s="507">
        <f t="shared" si="12"/>
        <v>0</v>
      </c>
      <c r="N46" s="506">
        <f>IF(O$7="EXTENSION YEAR",0,IF(Summary!$D$5&gt;=N$100,M46,0))</f>
        <v>0</v>
      </c>
      <c r="O46" s="234">
        <f t="shared" si="3"/>
        <v>0</v>
      </c>
      <c r="P46" s="507">
        <f t="shared" si="13"/>
        <v>0</v>
      </c>
      <c r="Q46" s="508">
        <f>IF(R$7="EXTENSION YEAR",0,IF(Summary!$D$5&gt;=Q$100,P46,0))</f>
        <v>0</v>
      </c>
      <c r="R46" s="509">
        <f t="shared" si="4"/>
        <v>0</v>
      </c>
      <c r="S46" s="507">
        <f t="shared" si="14"/>
        <v>0</v>
      </c>
      <c r="T46" s="508">
        <f>IF(U$7="EXTENSION YEAR",0,IF(Summary!$D$5&gt;=T$100,S46,0))</f>
        <v>0</v>
      </c>
      <c r="U46" s="509">
        <f t="shared" si="5"/>
        <v>0</v>
      </c>
      <c r="V46" s="507">
        <f t="shared" si="15"/>
        <v>0</v>
      </c>
      <c r="W46" s="508">
        <f>IF(X$7="EXTENSION YEAR",0,IF(Summary!$D$5&gt;=W$100,V46,0))</f>
        <v>0</v>
      </c>
      <c r="X46" s="509">
        <f t="shared" si="6"/>
        <v>0</v>
      </c>
      <c r="Y46" s="507">
        <f t="shared" si="16"/>
        <v>0</v>
      </c>
      <c r="Z46" s="508">
        <f>IF(AA$7="EXTENSION YEAR",0,IF(Summary!$D$5&gt;=Z$100,Y46,0))</f>
        <v>0</v>
      </c>
      <c r="AA46" s="509">
        <f t="shared" si="7"/>
        <v>0</v>
      </c>
      <c r="AB46" s="507">
        <f t="shared" si="17"/>
        <v>0</v>
      </c>
      <c r="AC46" s="508">
        <f>IF(AD$7="EXTENSION YEAR",0,IF(Summary!$D$5&gt;=AC$100,AB46,0))</f>
        <v>0</v>
      </c>
      <c r="AD46" s="509">
        <f t="shared" si="8"/>
        <v>0</v>
      </c>
      <c r="AE46" s="507">
        <f t="shared" si="18"/>
        <v>0</v>
      </c>
      <c r="AF46" s="510">
        <f t="shared" si="19"/>
        <v>0</v>
      </c>
      <c r="AG46" s="511">
        <f t="shared" si="19"/>
        <v>0</v>
      </c>
      <c r="AH46" s="512">
        <f t="shared" si="20"/>
        <v>0</v>
      </c>
      <c r="AI46" s="304"/>
      <c r="AJ46" s="283"/>
    </row>
    <row r="47" spans="1:36" ht="17.25" customHeight="1">
      <c r="A47" s="543" t="s">
        <v>127</v>
      </c>
      <c r="B47" s="544"/>
      <c r="C47" s="545"/>
      <c r="D47" s="546">
        <f t="shared" ref="D47" si="78">B47+C47</f>
        <v>0</v>
      </c>
      <c r="E47" s="544"/>
      <c r="F47" s="545">
        <f t="shared" ref="F47" si="79">IF(F$104=1,D47,IF(F$104&gt;1,C47,0))</f>
        <v>0</v>
      </c>
      <c r="G47" s="546">
        <f t="shared" ref="G47" si="80">E47+F47</f>
        <v>0</v>
      </c>
      <c r="H47" s="544"/>
      <c r="I47" s="234">
        <f t="shared" ref="I47" si="81">IF(I$104=1,G47,IF(I$104&gt;1,F47,0))</f>
        <v>0</v>
      </c>
      <c r="J47" s="507">
        <f t="shared" ref="J47" si="82">H47+I47</f>
        <v>0</v>
      </c>
      <c r="K47" s="506">
        <f>IF(L$7="EXTENSION YEAR",0,IF(Summary!$D$5&gt;=K$100,J47,0))</f>
        <v>0</v>
      </c>
      <c r="L47" s="234">
        <f t="shared" ref="L47" si="83">IF(L$104=1,J47,IF(L$104&gt;1,I47,0))</f>
        <v>0</v>
      </c>
      <c r="M47" s="507">
        <f t="shared" ref="M47" si="84">K47+L47</f>
        <v>0</v>
      </c>
      <c r="N47" s="506">
        <f>IF(O$7="EXTENSION YEAR",0,IF(Summary!$D$5&gt;=N$100,M47,0))</f>
        <v>0</v>
      </c>
      <c r="O47" s="234">
        <f t="shared" ref="O47" si="85">IF(O$104=1,M47,IF(O$104&gt;1,L47,0))</f>
        <v>0</v>
      </c>
      <c r="P47" s="507">
        <f t="shared" ref="P47" si="86">N47+O47</f>
        <v>0</v>
      </c>
      <c r="Q47" s="508">
        <f>IF(R$7="EXTENSION YEAR",0,IF(Summary!$D$5&gt;=Q$100,P47,0))</f>
        <v>0</v>
      </c>
      <c r="R47" s="509">
        <f t="shared" ref="R47" si="87">IF(R$104=1,P47,IF(R$104&gt;1,O47,0))</f>
        <v>0</v>
      </c>
      <c r="S47" s="507">
        <f t="shared" ref="S47" si="88">Q47+R47</f>
        <v>0</v>
      </c>
      <c r="T47" s="508">
        <f>IF(U$7="EXTENSION YEAR",0,IF(Summary!$D$5&gt;=T$100,S47,0))</f>
        <v>0</v>
      </c>
      <c r="U47" s="509">
        <f t="shared" ref="U47" si="89">IF(U$104=1,S47,IF(U$104&gt;1,R47,0))</f>
        <v>0</v>
      </c>
      <c r="V47" s="507">
        <f t="shared" ref="V47" si="90">T47+U47</f>
        <v>0</v>
      </c>
      <c r="W47" s="508">
        <f>IF(X$7="EXTENSION YEAR",0,IF(Summary!$D$5&gt;=W$100,V47,0))</f>
        <v>0</v>
      </c>
      <c r="X47" s="509">
        <f t="shared" ref="X47" si="91">IF(X$104=1,V47,IF(X$104&gt;1,U47,0))</f>
        <v>0</v>
      </c>
      <c r="Y47" s="507">
        <f t="shared" ref="Y47" si="92">W47+X47</f>
        <v>0</v>
      </c>
      <c r="Z47" s="508">
        <f>IF(AA$7="EXTENSION YEAR",0,IF(Summary!$D$5&gt;=Z$100,Y47,0))</f>
        <v>0</v>
      </c>
      <c r="AA47" s="509">
        <f t="shared" ref="AA47" si="93">IF(AA$104=1,Y47,IF(AA$104&gt;1,X47,0))</f>
        <v>0</v>
      </c>
      <c r="AB47" s="507">
        <f t="shared" ref="AB47" si="94">Z47+AA47</f>
        <v>0</v>
      </c>
      <c r="AC47" s="508">
        <f>IF(AD$7="EXTENSION YEAR",0,IF(Summary!$D$5&gt;=AC$100,AB47,0))</f>
        <v>0</v>
      </c>
      <c r="AD47" s="509">
        <f t="shared" ref="AD47" si="95">IF(AD$104=1,AB47,IF(AD$104&gt;1,AA47,0))</f>
        <v>0</v>
      </c>
      <c r="AE47" s="507">
        <f t="shared" ref="AE47" si="96">AC47+AD47</f>
        <v>0</v>
      </c>
      <c r="AF47" s="510">
        <f t="shared" ref="AF47" si="97">SUM(B47,E47,H47,K47,N47,Q47,T47,W47,Z47,AC47)</f>
        <v>0</v>
      </c>
      <c r="AG47" s="511">
        <f t="shared" ref="AG47" si="98">SUM(C47,F47,I47,L47,O47,R47,U47,X47,AA47,AD47)</f>
        <v>0</v>
      </c>
      <c r="AH47" s="512">
        <f t="shared" ref="AH47" si="99">SUM(D47,G47,J47,M47,P47,S47,V47,Y47,AB47,AE47)</f>
        <v>0</v>
      </c>
      <c r="AI47" s="304"/>
      <c r="AJ47" s="283"/>
    </row>
    <row r="48" spans="1:36" ht="17.25" customHeight="1">
      <c r="A48" s="267"/>
      <c r="B48" s="542">
        <v>0</v>
      </c>
      <c r="C48" s="470"/>
      <c r="D48" s="471">
        <f t="shared" si="9"/>
        <v>0</v>
      </c>
      <c r="E48" s="542">
        <v>0</v>
      </c>
      <c r="F48" s="470">
        <f t="shared" ref="F48:F58" si="100">IF(F$104=1,D48,IF(F$104&gt;1,C48,0))</f>
        <v>0</v>
      </c>
      <c r="G48" s="471">
        <f t="shared" ref="G48:G58" si="101">E48+F48</f>
        <v>0</v>
      </c>
      <c r="H48" s="542">
        <v>0</v>
      </c>
      <c r="I48" s="234">
        <f t="shared" ref="I48:I58" si="102">IF(I$104=1,G48,IF(I$104&gt;1,F48,0))</f>
        <v>0</v>
      </c>
      <c r="J48" s="507">
        <f t="shared" ref="J48:J58" si="103">H48+I48</f>
        <v>0</v>
      </c>
      <c r="K48" s="506">
        <f>IF(L$7="EXTENSION YEAR",0,IF(Summary!$D$5&gt;=K$100,J48,0))</f>
        <v>0</v>
      </c>
      <c r="L48" s="234">
        <f t="shared" ref="L48:L58" si="104">IF(L$104=1,J48,IF(L$104&gt;1,I48,0))</f>
        <v>0</v>
      </c>
      <c r="M48" s="507">
        <f t="shared" ref="M48:M58" si="105">K48+L48</f>
        <v>0</v>
      </c>
      <c r="N48" s="506">
        <f>IF(O$7="EXTENSION YEAR",0,IF(Summary!$D$5&gt;=N$100,M48,0))</f>
        <v>0</v>
      </c>
      <c r="O48" s="234">
        <f t="shared" ref="O48:O58" si="106">IF(O$104=1,M48,IF(O$104&gt;1,L48,0))</f>
        <v>0</v>
      </c>
      <c r="P48" s="507">
        <f>N48+O48</f>
        <v>0</v>
      </c>
      <c r="Q48" s="508">
        <f>IF(R$7="EXTENSION YEAR",0,IF(Summary!$D$5&gt;=Q$100,P48,0))</f>
        <v>0</v>
      </c>
      <c r="R48" s="509">
        <f t="shared" ref="R48:R58" si="107">IF(R$104=1,P48,IF(R$104&gt;1,O48,0))</f>
        <v>0</v>
      </c>
      <c r="S48" s="507">
        <f>Q48+R48</f>
        <v>0</v>
      </c>
      <c r="T48" s="508">
        <f>IF(U$7="EXTENSION YEAR",0,IF(Summary!$D$5&gt;=T$100,S48,0))</f>
        <v>0</v>
      </c>
      <c r="U48" s="509">
        <f t="shared" ref="U48:U58" si="108">IF(U$104=1,S48,IF(U$104&gt;1,R48,0))</f>
        <v>0</v>
      </c>
      <c r="V48" s="507">
        <f>T48+U48</f>
        <v>0</v>
      </c>
      <c r="W48" s="508">
        <f>IF(X$7="EXTENSION YEAR",0,IF(Summary!$D$5&gt;=W$100,V48,0))</f>
        <v>0</v>
      </c>
      <c r="X48" s="509">
        <f t="shared" ref="X48:X58" si="109">IF(X$104=1,V48,IF(X$104&gt;1,U48,0))</f>
        <v>0</v>
      </c>
      <c r="Y48" s="507">
        <f>W48+X48</f>
        <v>0</v>
      </c>
      <c r="Z48" s="508">
        <f>IF(AA$7="EXTENSION YEAR",0,IF(Summary!$D$5&gt;=Z$100,Y48,0))</f>
        <v>0</v>
      </c>
      <c r="AA48" s="509">
        <f t="shared" ref="AA48:AA58" si="110">IF(AA$104=1,Y48,IF(AA$104&gt;1,X48,0))</f>
        <v>0</v>
      </c>
      <c r="AB48" s="507">
        <f>Z48+AA48</f>
        <v>0</v>
      </c>
      <c r="AC48" s="508">
        <f>IF(AD$7="EXTENSION YEAR",0,IF(Summary!$D$5&gt;=AC$100,AB48,0))</f>
        <v>0</v>
      </c>
      <c r="AD48" s="509">
        <f t="shared" ref="AD48:AD58" si="111">IF(AD$104=1,AB48,IF(AD$104&gt;1,AA48,0))</f>
        <v>0</v>
      </c>
      <c r="AE48" s="507">
        <f>AC48+AD48</f>
        <v>0</v>
      </c>
      <c r="AF48" s="510">
        <f t="shared" ref="AF48:AG58" si="112">SUM(B48,E48,H48,K48,N48,Q48,T48,W48,Z48,AC48)</f>
        <v>0</v>
      </c>
      <c r="AG48" s="511">
        <f t="shared" si="112"/>
        <v>0</v>
      </c>
      <c r="AH48" s="512">
        <f t="shared" ref="AH48:AH58" si="113">SUM(D48,G48,J48,M48,P48,S48,V48,Y48,AB48,AE48)</f>
        <v>0</v>
      </c>
      <c r="AI48" s="304"/>
      <c r="AJ48" s="283"/>
    </row>
    <row r="49" spans="1:36" ht="17.25" customHeight="1">
      <c r="A49" s="267"/>
      <c r="B49" s="542">
        <v>0</v>
      </c>
      <c r="C49" s="470"/>
      <c r="D49" s="471">
        <f t="shared" ref="D49:D54" si="114">B49+C49</f>
        <v>0</v>
      </c>
      <c r="E49" s="542">
        <v>0</v>
      </c>
      <c r="F49" s="470">
        <f t="shared" si="100"/>
        <v>0</v>
      </c>
      <c r="G49" s="471">
        <f t="shared" ref="G49:G54" si="115">E49+F49</f>
        <v>0</v>
      </c>
      <c r="H49" s="542">
        <v>0</v>
      </c>
      <c r="I49" s="234">
        <f t="shared" si="102"/>
        <v>0</v>
      </c>
      <c r="J49" s="507">
        <f t="shared" ref="J49:J54" si="116">H49+I49</f>
        <v>0</v>
      </c>
      <c r="K49" s="506">
        <f>IF(L$7="EXTENSION YEAR",0,IF(Summary!$D$5&gt;=K$100,J49,0))</f>
        <v>0</v>
      </c>
      <c r="L49" s="234">
        <f t="shared" si="104"/>
        <v>0</v>
      </c>
      <c r="M49" s="507">
        <f t="shared" ref="M49:M54" si="117">K49+L49</f>
        <v>0</v>
      </c>
      <c r="N49" s="506">
        <f>IF(O$7="EXTENSION YEAR",0,IF(Summary!$D$5&gt;=N$100,M49,0))</f>
        <v>0</v>
      </c>
      <c r="O49" s="234">
        <f t="shared" si="106"/>
        <v>0</v>
      </c>
      <c r="P49" s="507">
        <f t="shared" ref="P49:P54" si="118">N49+O49</f>
        <v>0</v>
      </c>
      <c r="Q49" s="508">
        <f>IF(R$7="EXTENSION YEAR",0,IF(Summary!$D$5&gt;=Q$100,P49,0))</f>
        <v>0</v>
      </c>
      <c r="R49" s="509">
        <f t="shared" si="107"/>
        <v>0</v>
      </c>
      <c r="S49" s="507">
        <f t="shared" ref="S49:S54" si="119">Q49+R49</f>
        <v>0</v>
      </c>
      <c r="T49" s="508">
        <f>IF(U$7="EXTENSION YEAR",0,IF(Summary!$D$5&gt;=T$100,S49,0))</f>
        <v>0</v>
      </c>
      <c r="U49" s="509">
        <f t="shared" si="108"/>
        <v>0</v>
      </c>
      <c r="V49" s="507">
        <f t="shared" ref="V49:V54" si="120">T49+U49</f>
        <v>0</v>
      </c>
      <c r="W49" s="508">
        <f>IF(X$7="EXTENSION YEAR",0,IF(Summary!$D$5&gt;=W$100,V49,0))</f>
        <v>0</v>
      </c>
      <c r="X49" s="509">
        <f t="shared" si="109"/>
        <v>0</v>
      </c>
      <c r="Y49" s="507">
        <f t="shared" ref="Y49:Y54" si="121">W49+X49</f>
        <v>0</v>
      </c>
      <c r="Z49" s="508">
        <f>IF(AA$7="EXTENSION YEAR",0,IF(Summary!$D$5&gt;=Z$100,Y49,0))</f>
        <v>0</v>
      </c>
      <c r="AA49" s="509">
        <f t="shared" si="110"/>
        <v>0</v>
      </c>
      <c r="AB49" s="507">
        <f t="shared" ref="AB49:AB54" si="122">Z49+AA49</f>
        <v>0</v>
      </c>
      <c r="AC49" s="508">
        <f>IF(AD$7="EXTENSION YEAR",0,IF(Summary!$D$5&gt;=AC$100,AB49,0))</f>
        <v>0</v>
      </c>
      <c r="AD49" s="509">
        <f t="shared" si="111"/>
        <v>0</v>
      </c>
      <c r="AE49" s="507">
        <f t="shared" ref="AE49:AE54" si="123">AC49+AD49</f>
        <v>0</v>
      </c>
      <c r="AF49" s="510">
        <f t="shared" ref="AF49:AF54" si="124">SUM(B49,E49,H49,K49,N49,Q49,T49,W49,Z49,AC49)</f>
        <v>0</v>
      </c>
      <c r="AG49" s="511"/>
      <c r="AH49" s="512"/>
      <c r="AI49" s="304"/>
      <c r="AJ49" s="283"/>
    </row>
    <row r="50" spans="1:36" ht="17.25" customHeight="1">
      <c r="A50" s="267"/>
      <c r="B50" s="542">
        <v>0</v>
      </c>
      <c r="C50" s="470"/>
      <c r="D50" s="471">
        <f t="shared" si="114"/>
        <v>0</v>
      </c>
      <c r="E50" s="542">
        <v>0</v>
      </c>
      <c r="F50" s="470">
        <f t="shared" si="100"/>
        <v>0</v>
      </c>
      <c r="G50" s="471">
        <f t="shared" si="115"/>
        <v>0</v>
      </c>
      <c r="H50" s="542">
        <v>0</v>
      </c>
      <c r="I50" s="234">
        <f t="shared" si="102"/>
        <v>0</v>
      </c>
      <c r="J50" s="507">
        <f t="shared" si="116"/>
        <v>0</v>
      </c>
      <c r="K50" s="506">
        <f>IF(L$7="EXTENSION YEAR",0,IF(Summary!$D$5&gt;=K$100,J50,0))</f>
        <v>0</v>
      </c>
      <c r="L50" s="234">
        <f t="shared" si="104"/>
        <v>0</v>
      </c>
      <c r="M50" s="507">
        <f t="shared" si="117"/>
        <v>0</v>
      </c>
      <c r="N50" s="506">
        <f>IF(O$7="EXTENSION YEAR",0,IF(Summary!$D$5&gt;=N$100,M50,0))</f>
        <v>0</v>
      </c>
      <c r="O50" s="234">
        <f t="shared" si="106"/>
        <v>0</v>
      </c>
      <c r="P50" s="507">
        <f t="shared" si="118"/>
        <v>0</v>
      </c>
      <c r="Q50" s="508">
        <f>IF(R$7="EXTENSION YEAR",0,IF(Summary!$D$5&gt;=Q$100,P50,0))</f>
        <v>0</v>
      </c>
      <c r="R50" s="509">
        <f t="shared" si="107"/>
        <v>0</v>
      </c>
      <c r="S50" s="507">
        <f t="shared" si="119"/>
        <v>0</v>
      </c>
      <c r="T50" s="508">
        <f>IF(U$7="EXTENSION YEAR",0,IF(Summary!$D$5&gt;=T$100,S50,0))</f>
        <v>0</v>
      </c>
      <c r="U50" s="509">
        <f t="shared" si="108"/>
        <v>0</v>
      </c>
      <c r="V50" s="507">
        <f t="shared" si="120"/>
        <v>0</v>
      </c>
      <c r="W50" s="508">
        <f>IF(X$7="EXTENSION YEAR",0,IF(Summary!$D$5&gt;=W$100,V50,0))</f>
        <v>0</v>
      </c>
      <c r="X50" s="509">
        <f t="shared" si="109"/>
        <v>0</v>
      </c>
      <c r="Y50" s="507">
        <f t="shared" si="121"/>
        <v>0</v>
      </c>
      <c r="Z50" s="508">
        <f>IF(AA$7="EXTENSION YEAR",0,IF(Summary!$D$5&gt;=Z$100,Y50,0))</f>
        <v>0</v>
      </c>
      <c r="AA50" s="509">
        <f t="shared" si="110"/>
        <v>0</v>
      </c>
      <c r="AB50" s="507">
        <f t="shared" si="122"/>
        <v>0</v>
      </c>
      <c r="AC50" s="508">
        <f>IF(AD$7="EXTENSION YEAR",0,IF(Summary!$D$5&gt;=AC$100,AB50,0))</f>
        <v>0</v>
      </c>
      <c r="AD50" s="509">
        <f t="shared" si="111"/>
        <v>0</v>
      </c>
      <c r="AE50" s="507">
        <f t="shared" si="123"/>
        <v>0</v>
      </c>
      <c r="AF50" s="510">
        <f t="shared" si="124"/>
        <v>0</v>
      </c>
      <c r="AG50" s="511"/>
      <c r="AH50" s="512"/>
      <c r="AI50" s="304"/>
      <c r="AJ50" s="283"/>
    </row>
    <row r="51" spans="1:36" ht="17.25" customHeight="1">
      <c r="A51" s="267"/>
      <c r="B51" s="542">
        <v>0</v>
      </c>
      <c r="C51" s="470"/>
      <c r="D51" s="471">
        <f t="shared" si="114"/>
        <v>0</v>
      </c>
      <c r="E51" s="542">
        <v>0</v>
      </c>
      <c r="F51" s="470">
        <f t="shared" si="100"/>
        <v>0</v>
      </c>
      <c r="G51" s="471">
        <f t="shared" si="115"/>
        <v>0</v>
      </c>
      <c r="H51" s="542">
        <v>0</v>
      </c>
      <c r="I51" s="234">
        <f t="shared" si="102"/>
        <v>0</v>
      </c>
      <c r="J51" s="507">
        <f t="shared" si="116"/>
        <v>0</v>
      </c>
      <c r="K51" s="506">
        <f>IF(L$7="EXTENSION YEAR",0,IF(Summary!$D$5&gt;=K$100,J51,0))</f>
        <v>0</v>
      </c>
      <c r="L51" s="234">
        <f t="shared" si="104"/>
        <v>0</v>
      </c>
      <c r="M51" s="507">
        <f t="shared" si="117"/>
        <v>0</v>
      </c>
      <c r="N51" s="506">
        <f>IF(O$7="EXTENSION YEAR",0,IF(Summary!$D$5&gt;=N$100,M51,0))</f>
        <v>0</v>
      </c>
      <c r="O51" s="234">
        <f t="shared" si="106"/>
        <v>0</v>
      </c>
      <c r="P51" s="507">
        <f t="shared" si="118"/>
        <v>0</v>
      </c>
      <c r="Q51" s="508">
        <f>IF(R$7="EXTENSION YEAR",0,IF(Summary!$D$5&gt;=Q$100,P51,0))</f>
        <v>0</v>
      </c>
      <c r="R51" s="509">
        <f t="shared" si="107"/>
        <v>0</v>
      </c>
      <c r="S51" s="507">
        <f t="shared" si="119"/>
        <v>0</v>
      </c>
      <c r="T51" s="508">
        <f>IF(U$7="EXTENSION YEAR",0,IF(Summary!$D$5&gt;=T$100,S51,0))</f>
        <v>0</v>
      </c>
      <c r="U51" s="509">
        <f t="shared" si="108"/>
        <v>0</v>
      </c>
      <c r="V51" s="507">
        <f t="shared" si="120"/>
        <v>0</v>
      </c>
      <c r="W51" s="508">
        <f>IF(X$7="EXTENSION YEAR",0,IF(Summary!$D$5&gt;=W$100,V51,0))</f>
        <v>0</v>
      </c>
      <c r="X51" s="509">
        <f t="shared" si="109"/>
        <v>0</v>
      </c>
      <c r="Y51" s="507">
        <f t="shared" si="121"/>
        <v>0</v>
      </c>
      <c r="Z51" s="508">
        <f>IF(AA$7="EXTENSION YEAR",0,IF(Summary!$D$5&gt;=Z$100,Y51,0))</f>
        <v>0</v>
      </c>
      <c r="AA51" s="509">
        <f t="shared" si="110"/>
        <v>0</v>
      </c>
      <c r="AB51" s="507">
        <f t="shared" si="122"/>
        <v>0</v>
      </c>
      <c r="AC51" s="508">
        <f>IF(AD$7="EXTENSION YEAR",0,IF(Summary!$D$5&gt;=AC$100,AB51,0))</f>
        <v>0</v>
      </c>
      <c r="AD51" s="509">
        <f t="shared" si="111"/>
        <v>0</v>
      </c>
      <c r="AE51" s="507">
        <f t="shared" si="123"/>
        <v>0</v>
      </c>
      <c r="AF51" s="510">
        <f t="shared" si="124"/>
        <v>0</v>
      </c>
      <c r="AG51" s="511"/>
      <c r="AH51" s="512"/>
      <c r="AI51" s="304"/>
      <c r="AJ51" s="283"/>
    </row>
    <row r="52" spans="1:36" ht="17.25" customHeight="1">
      <c r="A52" s="267"/>
      <c r="B52" s="542">
        <v>0</v>
      </c>
      <c r="C52" s="470"/>
      <c r="D52" s="471">
        <f t="shared" si="114"/>
        <v>0</v>
      </c>
      <c r="E52" s="542">
        <v>0</v>
      </c>
      <c r="F52" s="470">
        <f t="shared" si="100"/>
        <v>0</v>
      </c>
      <c r="G52" s="471">
        <f t="shared" si="115"/>
        <v>0</v>
      </c>
      <c r="H52" s="542">
        <v>0</v>
      </c>
      <c r="I52" s="234">
        <f t="shared" si="102"/>
        <v>0</v>
      </c>
      <c r="J52" s="507">
        <f t="shared" si="116"/>
        <v>0</v>
      </c>
      <c r="K52" s="506">
        <f>IF(L$7="EXTENSION YEAR",0,IF(Summary!$D$5&gt;=K$100,J52,0))</f>
        <v>0</v>
      </c>
      <c r="L52" s="234">
        <f t="shared" si="104"/>
        <v>0</v>
      </c>
      <c r="M52" s="507">
        <f t="shared" si="117"/>
        <v>0</v>
      </c>
      <c r="N52" s="506">
        <f>IF(O$7="EXTENSION YEAR",0,IF(Summary!$D$5&gt;=N$100,M52,0))</f>
        <v>0</v>
      </c>
      <c r="O52" s="234">
        <f t="shared" si="106"/>
        <v>0</v>
      </c>
      <c r="P52" s="507">
        <f t="shared" si="118"/>
        <v>0</v>
      </c>
      <c r="Q52" s="508">
        <f>IF(R$7="EXTENSION YEAR",0,IF(Summary!$D$5&gt;=Q$100,P52,0))</f>
        <v>0</v>
      </c>
      <c r="R52" s="509">
        <f t="shared" si="107"/>
        <v>0</v>
      </c>
      <c r="S52" s="507">
        <f t="shared" si="119"/>
        <v>0</v>
      </c>
      <c r="T52" s="508">
        <f>IF(U$7="EXTENSION YEAR",0,IF(Summary!$D$5&gt;=T$100,S52,0))</f>
        <v>0</v>
      </c>
      <c r="U52" s="509">
        <f t="shared" si="108"/>
        <v>0</v>
      </c>
      <c r="V52" s="507">
        <f t="shared" si="120"/>
        <v>0</v>
      </c>
      <c r="W52" s="508">
        <f>IF(X$7="EXTENSION YEAR",0,IF(Summary!$D$5&gt;=W$100,V52,0))</f>
        <v>0</v>
      </c>
      <c r="X52" s="509">
        <f t="shared" si="109"/>
        <v>0</v>
      </c>
      <c r="Y52" s="507">
        <f t="shared" si="121"/>
        <v>0</v>
      </c>
      <c r="Z52" s="508">
        <f>IF(AA$7="EXTENSION YEAR",0,IF(Summary!$D$5&gt;=Z$100,Y52,0))</f>
        <v>0</v>
      </c>
      <c r="AA52" s="509">
        <f t="shared" si="110"/>
        <v>0</v>
      </c>
      <c r="AB52" s="507">
        <f t="shared" si="122"/>
        <v>0</v>
      </c>
      <c r="AC52" s="508">
        <f>IF(AD$7="EXTENSION YEAR",0,IF(Summary!$D$5&gt;=AC$100,AB52,0))</f>
        <v>0</v>
      </c>
      <c r="AD52" s="509">
        <f t="shared" si="111"/>
        <v>0</v>
      </c>
      <c r="AE52" s="507">
        <f t="shared" si="123"/>
        <v>0</v>
      </c>
      <c r="AF52" s="510">
        <f t="shared" si="124"/>
        <v>0</v>
      </c>
      <c r="AG52" s="511"/>
      <c r="AH52" s="512"/>
      <c r="AI52" s="304"/>
      <c r="AJ52" s="283"/>
    </row>
    <row r="53" spans="1:36" ht="17.25" customHeight="1">
      <c r="A53" s="267"/>
      <c r="B53" s="542">
        <v>0</v>
      </c>
      <c r="C53" s="470"/>
      <c r="D53" s="471">
        <f t="shared" si="114"/>
        <v>0</v>
      </c>
      <c r="E53" s="542">
        <v>0</v>
      </c>
      <c r="F53" s="470">
        <f t="shared" si="100"/>
        <v>0</v>
      </c>
      <c r="G53" s="471">
        <f t="shared" si="115"/>
        <v>0</v>
      </c>
      <c r="H53" s="542">
        <v>0</v>
      </c>
      <c r="I53" s="234">
        <f t="shared" si="102"/>
        <v>0</v>
      </c>
      <c r="J53" s="507">
        <f t="shared" si="116"/>
        <v>0</v>
      </c>
      <c r="K53" s="506">
        <f>IF(L$7="EXTENSION YEAR",0,IF(Summary!$D$5&gt;=K$100,J53,0))</f>
        <v>0</v>
      </c>
      <c r="L53" s="234">
        <f t="shared" si="104"/>
        <v>0</v>
      </c>
      <c r="M53" s="507">
        <f t="shared" si="117"/>
        <v>0</v>
      </c>
      <c r="N53" s="506">
        <f>IF(O$7="EXTENSION YEAR",0,IF(Summary!$D$5&gt;=N$100,M53,0))</f>
        <v>0</v>
      </c>
      <c r="O53" s="234">
        <f t="shared" si="106"/>
        <v>0</v>
      </c>
      <c r="P53" s="507">
        <f t="shared" si="118"/>
        <v>0</v>
      </c>
      <c r="Q53" s="508">
        <f>IF(R$7="EXTENSION YEAR",0,IF(Summary!$D$5&gt;=Q$100,P53,0))</f>
        <v>0</v>
      </c>
      <c r="R53" s="509">
        <f t="shared" si="107"/>
        <v>0</v>
      </c>
      <c r="S53" s="507">
        <f t="shared" si="119"/>
        <v>0</v>
      </c>
      <c r="T53" s="508">
        <f>IF(U$7="EXTENSION YEAR",0,IF(Summary!$D$5&gt;=T$100,S53,0))</f>
        <v>0</v>
      </c>
      <c r="U53" s="509">
        <f t="shared" si="108"/>
        <v>0</v>
      </c>
      <c r="V53" s="507">
        <f t="shared" si="120"/>
        <v>0</v>
      </c>
      <c r="W53" s="508">
        <f>IF(X$7="EXTENSION YEAR",0,IF(Summary!$D$5&gt;=W$100,V53,0))</f>
        <v>0</v>
      </c>
      <c r="X53" s="509">
        <f t="shared" si="109"/>
        <v>0</v>
      </c>
      <c r="Y53" s="507">
        <f t="shared" si="121"/>
        <v>0</v>
      </c>
      <c r="Z53" s="508">
        <f>IF(AA$7="EXTENSION YEAR",0,IF(Summary!$D$5&gt;=Z$100,Y53,0))</f>
        <v>0</v>
      </c>
      <c r="AA53" s="509">
        <f t="shared" si="110"/>
        <v>0</v>
      </c>
      <c r="AB53" s="507">
        <f t="shared" si="122"/>
        <v>0</v>
      </c>
      <c r="AC53" s="508">
        <f>IF(AD$7="EXTENSION YEAR",0,IF(Summary!$D$5&gt;=AC$100,AB53,0))</f>
        <v>0</v>
      </c>
      <c r="AD53" s="509">
        <f t="shared" si="111"/>
        <v>0</v>
      </c>
      <c r="AE53" s="507">
        <f t="shared" si="123"/>
        <v>0</v>
      </c>
      <c r="AF53" s="510">
        <f t="shared" si="124"/>
        <v>0</v>
      </c>
      <c r="AG53" s="511"/>
      <c r="AH53" s="512"/>
      <c r="AI53" s="304"/>
      <c r="AJ53" s="283"/>
    </row>
    <row r="54" spans="1:36" ht="17.25" customHeight="1">
      <c r="A54" s="267"/>
      <c r="B54" s="542">
        <v>0</v>
      </c>
      <c r="C54" s="470"/>
      <c r="D54" s="471">
        <f t="shared" si="114"/>
        <v>0</v>
      </c>
      <c r="E54" s="542">
        <v>0</v>
      </c>
      <c r="F54" s="470">
        <f t="shared" si="100"/>
        <v>0</v>
      </c>
      <c r="G54" s="471">
        <f t="shared" si="115"/>
        <v>0</v>
      </c>
      <c r="H54" s="542">
        <v>0</v>
      </c>
      <c r="I54" s="234">
        <f t="shared" si="102"/>
        <v>0</v>
      </c>
      <c r="J54" s="507">
        <f t="shared" si="116"/>
        <v>0</v>
      </c>
      <c r="K54" s="506">
        <f>IF(L$7="EXTENSION YEAR",0,IF(Summary!$D$5&gt;=K$100,J54,0))</f>
        <v>0</v>
      </c>
      <c r="L54" s="234">
        <f t="shared" si="104"/>
        <v>0</v>
      </c>
      <c r="M54" s="507">
        <f t="shared" si="117"/>
        <v>0</v>
      </c>
      <c r="N54" s="506">
        <f>IF(O$7="EXTENSION YEAR",0,IF(Summary!$D$5&gt;=N$100,M54,0))</f>
        <v>0</v>
      </c>
      <c r="O54" s="234">
        <f t="shared" si="106"/>
        <v>0</v>
      </c>
      <c r="P54" s="507">
        <f t="shared" si="118"/>
        <v>0</v>
      </c>
      <c r="Q54" s="508">
        <f>IF(R$7="EXTENSION YEAR",0,IF(Summary!$D$5&gt;=Q$100,P54,0))</f>
        <v>0</v>
      </c>
      <c r="R54" s="509">
        <f t="shared" si="107"/>
        <v>0</v>
      </c>
      <c r="S54" s="507">
        <f t="shared" si="119"/>
        <v>0</v>
      </c>
      <c r="T54" s="508">
        <f>IF(U$7="EXTENSION YEAR",0,IF(Summary!$D$5&gt;=T$100,S54,0))</f>
        <v>0</v>
      </c>
      <c r="U54" s="509">
        <f t="shared" si="108"/>
        <v>0</v>
      </c>
      <c r="V54" s="507">
        <f t="shared" si="120"/>
        <v>0</v>
      </c>
      <c r="W54" s="508">
        <f>IF(X$7="EXTENSION YEAR",0,IF(Summary!$D$5&gt;=W$100,V54,0))</f>
        <v>0</v>
      </c>
      <c r="X54" s="509">
        <f t="shared" si="109"/>
        <v>0</v>
      </c>
      <c r="Y54" s="507">
        <f t="shared" si="121"/>
        <v>0</v>
      </c>
      <c r="Z54" s="508">
        <f>IF(AA$7="EXTENSION YEAR",0,IF(Summary!$D$5&gt;=Z$100,Y54,0))</f>
        <v>0</v>
      </c>
      <c r="AA54" s="509">
        <f t="shared" si="110"/>
        <v>0</v>
      </c>
      <c r="AB54" s="507">
        <f t="shared" si="122"/>
        <v>0</v>
      </c>
      <c r="AC54" s="508">
        <f>IF(AD$7="EXTENSION YEAR",0,IF(Summary!$D$5&gt;=AC$100,AB54,0))</f>
        <v>0</v>
      </c>
      <c r="AD54" s="509">
        <f t="shared" si="111"/>
        <v>0</v>
      </c>
      <c r="AE54" s="507">
        <f t="shared" si="123"/>
        <v>0</v>
      </c>
      <c r="AF54" s="510">
        <f t="shared" si="124"/>
        <v>0</v>
      </c>
      <c r="AG54" s="511"/>
      <c r="AH54" s="512"/>
      <c r="AI54" s="304"/>
      <c r="AJ54" s="283"/>
    </row>
    <row r="55" spans="1:36" ht="17.25" customHeight="1">
      <c r="A55" s="267"/>
      <c r="B55" s="542">
        <v>0</v>
      </c>
      <c r="C55" s="470"/>
      <c r="D55" s="471">
        <f t="shared" si="9"/>
        <v>0</v>
      </c>
      <c r="E55" s="542">
        <v>0</v>
      </c>
      <c r="F55" s="470">
        <f t="shared" si="100"/>
        <v>0</v>
      </c>
      <c r="G55" s="471">
        <f t="shared" si="101"/>
        <v>0</v>
      </c>
      <c r="H55" s="542">
        <v>0</v>
      </c>
      <c r="I55" s="234">
        <f t="shared" si="102"/>
        <v>0</v>
      </c>
      <c r="J55" s="507">
        <f t="shared" si="103"/>
        <v>0</v>
      </c>
      <c r="K55" s="506">
        <f>IF(L$7="EXTENSION YEAR",0,IF(Summary!$D$5&gt;=K$100,J55,0))</f>
        <v>0</v>
      </c>
      <c r="L55" s="234">
        <f t="shared" si="104"/>
        <v>0</v>
      </c>
      <c r="M55" s="507">
        <f t="shared" si="105"/>
        <v>0</v>
      </c>
      <c r="N55" s="506">
        <f>IF(O$7="EXTENSION YEAR",0,IF(Summary!$D$5&gt;=N$100,M55,0))</f>
        <v>0</v>
      </c>
      <c r="O55" s="234">
        <f t="shared" si="106"/>
        <v>0</v>
      </c>
      <c r="P55" s="507">
        <f t="shared" ref="P55:P58" si="125">N55+O55</f>
        <v>0</v>
      </c>
      <c r="Q55" s="508">
        <f>IF(R$7="EXTENSION YEAR",0,IF(Summary!$D$5&gt;=Q$100,P55,0))</f>
        <v>0</v>
      </c>
      <c r="R55" s="509">
        <f t="shared" si="107"/>
        <v>0</v>
      </c>
      <c r="S55" s="507">
        <f t="shared" ref="S55:S58" si="126">Q55+R55</f>
        <v>0</v>
      </c>
      <c r="T55" s="508">
        <f>IF(U$7="EXTENSION YEAR",0,IF(Summary!$D$5&gt;=T$100,S55,0))</f>
        <v>0</v>
      </c>
      <c r="U55" s="509">
        <f t="shared" si="108"/>
        <v>0</v>
      </c>
      <c r="V55" s="507">
        <f t="shared" ref="V55:V58" si="127">T55+U55</f>
        <v>0</v>
      </c>
      <c r="W55" s="508">
        <f>IF(X$7="EXTENSION YEAR",0,IF(Summary!$D$5&gt;=W$100,V55,0))</f>
        <v>0</v>
      </c>
      <c r="X55" s="509">
        <f t="shared" si="109"/>
        <v>0</v>
      </c>
      <c r="Y55" s="507">
        <f t="shared" ref="Y55:Y58" si="128">W55+X55</f>
        <v>0</v>
      </c>
      <c r="Z55" s="508">
        <f>IF(AA$7="EXTENSION YEAR",0,IF(Summary!$D$5&gt;=Z$100,Y55,0))</f>
        <v>0</v>
      </c>
      <c r="AA55" s="509">
        <f t="shared" si="110"/>
        <v>0</v>
      </c>
      <c r="AB55" s="507">
        <f t="shared" ref="AB55:AB58" si="129">Z55+AA55</f>
        <v>0</v>
      </c>
      <c r="AC55" s="508">
        <f>IF(AD$7="EXTENSION YEAR",0,IF(Summary!$D$5&gt;=AC$100,AB55,0))</f>
        <v>0</v>
      </c>
      <c r="AD55" s="509">
        <f t="shared" si="111"/>
        <v>0</v>
      </c>
      <c r="AE55" s="507">
        <f t="shared" ref="AE55:AE58" si="130">AC55+AD55</f>
        <v>0</v>
      </c>
      <c r="AF55" s="510">
        <f t="shared" si="112"/>
        <v>0</v>
      </c>
      <c r="AG55" s="511">
        <f t="shared" si="112"/>
        <v>0</v>
      </c>
      <c r="AH55" s="512">
        <f t="shared" si="113"/>
        <v>0</v>
      </c>
      <c r="AI55" s="304"/>
      <c r="AJ55" s="283"/>
    </row>
    <row r="56" spans="1:36" ht="17.25" customHeight="1">
      <c r="A56" s="270"/>
      <c r="B56" s="542">
        <v>0</v>
      </c>
      <c r="C56" s="470"/>
      <c r="D56" s="471">
        <f t="shared" si="9"/>
        <v>0</v>
      </c>
      <c r="E56" s="542">
        <v>0</v>
      </c>
      <c r="F56" s="470">
        <f t="shared" si="100"/>
        <v>0</v>
      </c>
      <c r="G56" s="471">
        <f t="shared" si="101"/>
        <v>0</v>
      </c>
      <c r="H56" s="542">
        <v>0</v>
      </c>
      <c r="I56" s="234">
        <f t="shared" si="102"/>
        <v>0</v>
      </c>
      <c r="J56" s="507">
        <f t="shared" si="103"/>
        <v>0</v>
      </c>
      <c r="K56" s="506">
        <f>IF(L$7="EXTENSION YEAR",0,IF(Summary!$D$5&gt;=K$100,J56,0))</f>
        <v>0</v>
      </c>
      <c r="L56" s="234">
        <f t="shared" si="104"/>
        <v>0</v>
      </c>
      <c r="M56" s="507">
        <f t="shared" si="105"/>
        <v>0</v>
      </c>
      <c r="N56" s="506">
        <f>IF(O$7="EXTENSION YEAR",0,IF(Summary!$D$5&gt;=N$100,M56,0))</f>
        <v>0</v>
      </c>
      <c r="O56" s="234">
        <f t="shared" si="106"/>
        <v>0</v>
      </c>
      <c r="P56" s="507">
        <f t="shared" si="125"/>
        <v>0</v>
      </c>
      <c r="Q56" s="508">
        <f>IF(R$7="EXTENSION YEAR",0,IF(Summary!$D$5&gt;=Q$100,P56,0))</f>
        <v>0</v>
      </c>
      <c r="R56" s="509">
        <f t="shared" si="107"/>
        <v>0</v>
      </c>
      <c r="S56" s="507">
        <f t="shared" si="126"/>
        <v>0</v>
      </c>
      <c r="T56" s="508">
        <f>IF(U$7="EXTENSION YEAR",0,IF(Summary!$D$5&gt;=T$100,S56,0))</f>
        <v>0</v>
      </c>
      <c r="U56" s="509">
        <f t="shared" si="108"/>
        <v>0</v>
      </c>
      <c r="V56" s="507">
        <f t="shared" si="127"/>
        <v>0</v>
      </c>
      <c r="W56" s="508">
        <f>IF(X$7="EXTENSION YEAR",0,IF(Summary!$D$5&gt;=W$100,V56,0))</f>
        <v>0</v>
      </c>
      <c r="X56" s="509">
        <f t="shared" si="109"/>
        <v>0</v>
      </c>
      <c r="Y56" s="507">
        <f t="shared" si="128"/>
        <v>0</v>
      </c>
      <c r="Z56" s="508">
        <f>IF(AA$7="EXTENSION YEAR",0,IF(Summary!$D$5&gt;=Z$100,Y56,0))</f>
        <v>0</v>
      </c>
      <c r="AA56" s="509">
        <f t="shared" si="110"/>
        <v>0</v>
      </c>
      <c r="AB56" s="507">
        <f t="shared" si="129"/>
        <v>0</v>
      </c>
      <c r="AC56" s="508">
        <f>IF(AD$7="EXTENSION YEAR",0,IF(Summary!$D$5&gt;=AC$100,AB56,0))</f>
        <v>0</v>
      </c>
      <c r="AD56" s="509">
        <f t="shared" si="111"/>
        <v>0</v>
      </c>
      <c r="AE56" s="507">
        <f t="shared" si="130"/>
        <v>0</v>
      </c>
      <c r="AF56" s="510">
        <f t="shared" si="112"/>
        <v>0</v>
      </c>
      <c r="AG56" s="511">
        <f t="shared" si="112"/>
        <v>0</v>
      </c>
      <c r="AH56" s="512">
        <f t="shared" si="113"/>
        <v>0</v>
      </c>
      <c r="AI56" s="304"/>
      <c r="AJ56" s="283"/>
    </row>
    <row r="57" spans="1:36" ht="17.25" customHeight="1">
      <c r="A57" s="271"/>
      <c r="B57" s="542">
        <v>0</v>
      </c>
      <c r="C57" s="470"/>
      <c r="D57" s="471">
        <f t="shared" si="9"/>
        <v>0</v>
      </c>
      <c r="E57" s="542">
        <v>0</v>
      </c>
      <c r="F57" s="470">
        <f t="shared" si="100"/>
        <v>0</v>
      </c>
      <c r="G57" s="471">
        <f t="shared" si="101"/>
        <v>0</v>
      </c>
      <c r="H57" s="542">
        <v>0</v>
      </c>
      <c r="I57" s="234">
        <f t="shared" si="102"/>
        <v>0</v>
      </c>
      <c r="J57" s="507">
        <f t="shared" si="103"/>
        <v>0</v>
      </c>
      <c r="K57" s="506">
        <f>IF(L$7="EXTENSION YEAR",0,IF(Summary!$D$5&gt;=K$100,J57,0))</f>
        <v>0</v>
      </c>
      <c r="L57" s="234">
        <f t="shared" si="104"/>
        <v>0</v>
      </c>
      <c r="M57" s="507">
        <f t="shared" si="105"/>
        <v>0</v>
      </c>
      <c r="N57" s="506">
        <f>IF(O$7="EXTENSION YEAR",0,IF(Summary!$D$5&gt;=N$100,M57,0))</f>
        <v>0</v>
      </c>
      <c r="O57" s="234">
        <f t="shared" si="106"/>
        <v>0</v>
      </c>
      <c r="P57" s="507">
        <f t="shared" si="125"/>
        <v>0</v>
      </c>
      <c r="Q57" s="508">
        <f>IF(R$7="EXTENSION YEAR",0,IF(Summary!$D$5&gt;=Q$100,P57,0))</f>
        <v>0</v>
      </c>
      <c r="R57" s="509">
        <f t="shared" si="107"/>
        <v>0</v>
      </c>
      <c r="S57" s="507">
        <f t="shared" si="126"/>
        <v>0</v>
      </c>
      <c r="T57" s="508">
        <f>IF(U$7="EXTENSION YEAR",0,IF(Summary!$D$5&gt;=T$100,S57,0))</f>
        <v>0</v>
      </c>
      <c r="U57" s="509">
        <f t="shared" si="108"/>
        <v>0</v>
      </c>
      <c r="V57" s="507">
        <f t="shared" si="127"/>
        <v>0</v>
      </c>
      <c r="W57" s="508">
        <f>IF(X$7="EXTENSION YEAR",0,IF(Summary!$D$5&gt;=W$100,V57,0))</f>
        <v>0</v>
      </c>
      <c r="X57" s="509">
        <f t="shared" si="109"/>
        <v>0</v>
      </c>
      <c r="Y57" s="507">
        <f t="shared" si="128"/>
        <v>0</v>
      </c>
      <c r="Z57" s="508">
        <f>IF(AA$7="EXTENSION YEAR",0,IF(Summary!$D$5&gt;=Z$100,Y57,0))</f>
        <v>0</v>
      </c>
      <c r="AA57" s="509">
        <f t="shared" si="110"/>
        <v>0</v>
      </c>
      <c r="AB57" s="507">
        <f t="shared" si="129"/>
        <v>0</v>
      </c>
      <c r="AC57" s="508">
        <f>IF(AD$7="EXTENSION YEAR",0,IF(Summary!$D$5&gt;=AC$100,AB57,0))</f>
        <v>0</v>
      </c>
      <c r="AD57" s="509">
        <f t="shared" si="111"/>
        <v>0</v>
      </c>
      <c r="AE57" s="507">
        <f t="shared" si="130"/>
        <v>0</v>
      </c>
      <c r="AF57" s="510">
        <f t="shared" si="112"/>
        <v>0</v>
      </c>
      <c r="AG57" s="511">
        <f t="shared" si="112"/>
        <v>0</v>
      </c>
      <c r="AH57" s="512">
        <f t="shared" si="113"/>
        <v>0</v>
      </c>
      <c r="AI57" s="304"/>
      <c r="AJ57" s="283"/>
    </row>
    <row r="58" spans="1:36" ht="17.25" customHeight="1">
      <c r="A58" s="271"/>
      <c r="B58" s="542">
        <v>0</v>
      </c>
      <c r="C58" s="470"/>
      <c r="D58" s="471">
        <f t="shared" si="9"/>
        <v>0</v>
      </c>
      <c r="E58" s="542">
        <v>0</v>
      </c>
      <c r="F58" s="470">
        <f t="shared" si="100"/>
        <v>0</v>
      </c>
      <c r="G58" s="471">
        <f t="shared" si="101"/>
        <v>0</v>
      </c>
      <c r="H58" s="542">
        <v>0</v>
      </c>
      <c r="I58" s="234">
        <f t="shared" si="102"/>
        <v>0</v>
      </c>
      <c r="J58" s="507">
        <f t="shared" si="103"/>
        <v>0</v>
      </c>
      <c r="K58" s="506">
        <f>IF(L$7="EXTENSION YEAR",0,IF(Summary!$D$5&gt;=K$100,J58,0))</f>
        <v>0</v>
      </c>
      <c r="L58" s="234">
        <f t="shared" si="104"/>
        <v>0</v>
      </c>
      <c r="M58" s="507">
        <f t="shared" si="105"/>
        <v>0</v>
      </c>
      <c r="N58" s="506">
        <f>IF(O$7="EXTENSION YEAR",0,IF(Summary!$D$5&gt;=N$100,M58,0))</f>
        <v>0</v>
      </c>
      <c r="O58" s="234">
        <f t="shared" si="106"/>
        <v>0</v>
      </c>
      <c r="P58" s="507">
        <f t="shared" si="125"/>
        <v>0</v>
      </c>
      <c r="Q58" s="508">
        <f>IF(R$7="EXTENSION YEAR",0,IF(Summary!$D$5&gt;=Q$100,P58,0))</f>
        <v>0</v>
      </c>
      <c r="R58" s="509">
        <f t="shared" si="107"/>
        <v>0</v>
      </c>
      <c r="S58" s="507">
        <f t="shared" si="126"/>
        <v>0</v>
      </c>
      <c r="T58" s="508">
        <f>IF(U$7="EXTENSION YEAR",0,IF(Summary!$D$5&gt;=T$100,S58,0))</f>
        <v>0</v>
      </c>
      <c r="U58" s="509">
        <f t="shared" si="108"/>
        <v>0</v>
      </c>
      <c r="V58" s="507">
        <f t="shared" si="127"/>
        <v>0</v>
      </c>
      <c r="W58" s="508">
        <f>IF(X$7="EXTENSION YEAR",0,IF(Summary!$D$5&gt;=W$100,V58,0))</f>
        <v>0</v>
      </c>
      <c r="X58" s="509">
        <f t="shared" si="109"/>
        <v>0</v>
      </c>
      <c r="Y58" s="507">
        <f t="shared" si="128"/>
        <v>0</v>
      </c>
      <c r="Z58" s="508">
        <f>IF(AA$7="EXTENSION YEAR",0,IF(Summary!$D$5&gt;=Z$100,Y58,0))</f>
        <v>0</v>
      </c>
      <c r="AA58" s="509">
        <f t="shared" si="110"/>
        <v>0</v>
      </c>
      <c r="AB58" s="507">
        <f t="shared" si="129"/>
        <v>0</v>
      </c>
      <c r="AC58" s="508">
        <f>IF(AD$7="EXTENSION YEAR",0,IF(Summary!$D$5&gt;=AC$100,AB58,0))</f>
        <v>0</v>
      </c>
      <c r="AD58" s="509">
        <f t="shared" si="111"/>
        <v>0</v>
      </c>
      <c r="AE58" s="507">
        <f t="shared" si="130"/>
        <v>0</v>
      </c>
      <c r="AF58" s="510">
        <f t="shared" si="112"/>
        <v>0</v>
      </c>
      <c r="AG58" s="511">
        <f t="shared" si="112"/>
        <v>0</v>
      </c>
      <c r="AH58" s="512">
        <f t="shared" si="113"/>
        <v>0</v>
      </c>
      <c r="AI58" s="304"/>
      <c r="AJ58" s="283"/>
    </row>
    <row r="59" spans="1:36" ht="17.25" customHeight="1">
      <c r="A59" s="403"/>
      <c r="B59" s="514"/>
      <c r="C59" s="515"/>
      <c r="D59" s="516"/>
      <c r="E59" s="514"/>
      <c r="F59" s="515"/>
      <c r="G59" s="516"/>
      <c r="H59" s="514"/>
      <c r="I59" s="515"/>
      <c r="J59" s="516"/>
      <c r="K59" s="514"/>
      <c r="L59" s="515"/>
      <c r="M59" s="516"/>
      <c r="N59" s="514"/>
      <c r="O59" s="515"/>
      <c r="P59" s="516"/>
      <c r="Q59" s="514"/>
      <c r="R59" s="515"/>
      <c r="S59" s="516"/>
      <c r="T59" s="514"/>
      <c r="U59" s="515"/>
      <c r="V59" s="516"/>
      <c r="W59" s="514"/>
      <c r="X59" s="515"/>
      <c r="Y59" s="516"/>
      <c r="Z59" s="514"/>
      <c r="AA59" s="515"/>
      <c r="AB59" s="516"/>
      <c r="AC59" s="514"/>
      <c r="AD59" s="515"/>
      <c r="AE59" s="516"/>
      <c r="AF59" s="517"/>
      <c r="AG59" s="518"/>
      <c r="AH59" s="519"/>
      <c r="AI59" s="304"/>
      <c r="AJ59" s="283"/>
    </row>
    <row r="60" spans="1:36" ht="17.25" customHeight="1">
      <c r="A60" s="520" t="s">
        <v>89</v>
      </c>
      <c r="B60" s="508">
        <f t="shared" ref="B60:AH60" si="131">SUM(B12:B58)</f>
        <v>0</v>
      </c>
      <c r="C60" s="521">
        <f t="shared" si="131"/>
        <v>0</v>
      </c>
      <c r="D60" s="507">
        <f t="shared" si="131"/>
        <v>0</v>
      </c>
      <c r="E60" s="508">
        <f t="shared" si="131"/>
        <v>0</v>
      </c>
      <c r="F60" s="521">
        <f t="shared" si="131"/>
        <v>0</v>
      </c>
      <c r="G60" s="507">
        <f t="shared" si="131"/>
        <v>0</v>
      </c>
      <c r="H60" s="508">
        <f t="shared" ref="H60:I60" si="132">SUM(H12:H58)</f>
        <v>0</v>
      </c>
      <c r="I60" s="521">
        <f t="shared" si="132"/>
        <v>0</v>
      </c>
      <c r="J60" s="507">
        <f t="shared" si="131"/>
        <v>0</v>
      </c>
      <c r="K60" s="508">
        <f t="shared" ref="K60:L60" si="133">SUM(K12:K58)</f>
        <v>0</v>
      </c>
      <c r="L60" s="521">
        <f t="shared" si="133"/>
        <v>0</v>
      </c>
      <c r="M60" s="507">
        <f t="shared" si="131"/>
        <v>0</v>
      </c>
      <c r="N60" s="508">
        <f t="shared" ref="N60:O60" si="134">SUM(N12:N58)</f>
        <v>0</v>
      </c>
      <c r="O60" s="521">
        <f t="shared" si="134"/>
        <v>0</v>
      </c>
      <c r="P60" s="507">
        <f t="shared" si="131"/>
        <v>0</v>
      </c>
      <c r="Q60" s="508">
        <f t="shared" si="131"/>
        <v>0</v>
      </c>
      <c r="R60" s="521">
        <f t="shared" si="131"/>
        <v>0</v>
      </c>
      <c r="S60" s="507">
        <f t="shared" si="131"/>
        <v>0</v>
      </c>
      <c r="T60" s="508">
        <f t="shared" si="131"/>
        <v>0</v>
      </c>
      <c r="U60" s="521">
        <f t="shared" si="131"/>
        <v>0</v>
      </c>
      <c r="V60" s="507">
        <f t="shared" si="131"/>
        <v>0</v>
      </c>
      <c r="W60" s="508">
        <f t="shared" si="131"/>
        <v>0</v>
      </c>
      <c r="X60" s="521">
        <f t="shared" si="131"/>
        <v>0</v>
      </c>
      <c r="Y60" s="507">
        <f t="shared" si="131"/>
        <v>0</v>
      </c>
      <c r="Z60" s="508">
        <f t="shared" si="131"/>
        <v>0</v>
      </c>
      <c r="AA60" s="521">
        <f t="shared" si="131"/>
        <v>0</v>
      </c>
      <c r="AB60" s="507">
        <f t="shared" si="131"/>
        <v>0</v>
      </c>
      <c r="AC60" s="508">
        <f t="shared" si="131"/>
        <v>0</v>
      </c>
      <c r="AD60" s="521">
        <f t="shared" si="131"/>
        <v>0</v>
      </c>
      <c r="AE60" s="507">
        <f t="shared" si="131"/>
        <v>0</v>
      </c>
      <c r="AF60" s="522">
        <f t="shared" si="131"/>
        <v>0</v>
      </c>
      <c r="AG60" s="523">
        <f t="shared" si="131"/>
        <v>0</v>
      </c>
      <c r="AH60" s="507">
        <f t="shared" si="131"/>
        <v>0</v>
      </c>
      <c r="AI60" s="304"/>
      <c r="AJ60" s="283"/>
    </row>
    <row r="61" spans="1:36" ht="17.25" customHeight="1">
      <c r="A61" s="403"/>
      <c r="B61" s="514"/>
      <c r="C61" s="515"/>
      <c r="D61" s="516"/>
      <c r="E61" s="514"/>
      <c r="F61" s="515"/>
      <c r="G61" s="516"/>
      <c r="H61" s="514"/>
      <c r="I61" s="515"/>
      <c r="J61" s="516"/>
      <c r="K61" s="514"/>
      <c r="L61" s="515"/>
      <c r="M61" s="516"/>
      <c r="N61" s="514"/>
      <c r="O61" s="515"/>
      <c r="P61" s="516"/>
      <c r="Q61" s="514"/>
      <c r="R61" s="515"/>
      <c r="S61" s="516"/>
      <c r="T61" s="514"/>
      <c r="U61" s="515"/>
      <c r="V61" s="516"/>
      <c r="W61" s="514"/>
      <c r="X61" s="515"/>
      <c r="Y61" s="516"/>
      <c r="Z61" s="514"/>
      <c r="AA61" s="515"/>
      <c r="AB61" s="516"/>
      <c r="AC61" s="514"/>
      <c r="AD61" s="515"/>
      <c r="AE61" s="516"/>
      <c r="AF61" s="517"/>
      <c r="AG61" s="518"/>
      <c r="AH61" s="519"/>
      <c r="AI61" s="304"/>
      <c r="AJ61" s="283"/>
    </row>
    <row r="62" spans="1:36" ht="17.25" customHeight="1">
      <c r="A62" s="524" t="s">
        <v>88</v>
      </c>
      <c r="B62" s="514"/>
      <c r="C62" s="515"/>
      <c r="D62" s="516"/>
      <c r="E62" s="514"/>
      <c r="F62" s="515"/>
      <c r="G62" s="516"/>
      <c r="H62" s="514"/>
      <c r="I62" s="515"/>
      <c r="J62" s="516"/>
      <c r="K62" s="514"/>
      <c r="L62" s="515"/>
      <c r="M62" s="516"/>
      <c r="N62" s="514"/>
      <c r="O62" s="515"/>
      <c r="P62" s="516"/>
      <c r="Q62" s="514"/>
      <c r="R62" s="515"/>
      <c r="S62" s="516"/>
      <c r="T62" s="514"/>
      <c r="U62" s="515"/>
      <c r="V62" s="516"/>
      <c r="W62" s="514"/>
      <c r="X62" s="515"/>
      <c r="Y62" s="516"/>
      <c r="Z62" s="514"/>
      <c r="AA62" s="515"/>
      <c r="AB62" s="516"/>
      <c r="AC62" s="514"/>
      <c r="AD62" s="515"/>
      <c r="AE62" s="516"/>
      <c r="AF62" s="517"/>
      <c r="AG62" s="518"/>
      <c r="AH62" s="519"/>
      <c r="AI62" s="304"/>
      <c r="AJ62" s="283"/>
    </row>
    <row r="63" spans="1:36" ht="17.25" customHeight="1">
      <c r="A63" s="268"/>
      <c r="B63" s="542">
        <v>0</v>
      </c>
      <c r="C63" s="470"/>
      <c r="D63" s="471">
        <f t="shared" ref="D63:D82" si="135">B63+C63</f>
        <v>0</v>
      </c>
      <c r="E63" s="265">
        <v>0</v>
      </c>
      <c r="F63" s="470">
        <f>IF(F$104=1,D63,IF(F$104&gt;1,C63,0))</f>
        <v>0</v>
      </c>
      <c r="G63" s="471">
        <f t="shared" ref="G63:G82" si="136">E63+F63</f>
        <v>0</v>
      </c>
      <c r="H63" s="265">
        <v>0</v>
      </c>
      <c r="I63" s="234">
        <f>IF(I$104=1,G63,IF(I$104&gt;1,F63,0))</f>
        <v>0</v>
      </c>
      <c r="J63" s="507">
        <f t="shared" ref="J63:J82" si="137">H63+I63</f>
        <v>0</v>
      </c>
      <c r="K63" s="506">
        <f>IF(L$7="EXTENSION YEAR",0,IF(Summary!$D$5&gt;=K$100,J63,0))</f>
        <v>0</v>
      </c>
      <c r="L63" s="234">
        <f>IF(L$104=1,J63,IF(L$104&gt;1,I63,0))</f>
        <v>0</v>
      </c>
      <c r="M63" s="507">
        <f t="shared" ref="M63:M82" si="138">K63+L63</f>
        <v>0</v>
      </c>
      <c r="N63" s="506">
        <f>IF(O$7="EXTENSION YEAR",0,IF(Summary!$D$5&gt;=N$100,M63,0))</f>
        <v>0</v>
      </c>
      <c r="O63" s="234">
        <f>IF(O$104=1,M63,IF(O$104&gt;1,L63,0))</f>
        <v>0</v>
      </c>
      <c r="P63" s="507">
        <f>N63+O63</f>
        <v>0</v>
      </c>
      <c r="Q63" s="508">
        <f>IF(R$7="EXTENSION YEAR",0,IF(Summary!$D$5&gt;=Q$100,P63,0))</f>
        <v>0</v>
      </c>
      <c r="R63" s="509">
        <f>IF(R$104=1,P63,IF(R$104&gt;1,O63,0))</f>
        <v>0</v>
      </c>
      <c r="S63" s="507">
        <f>Q63+R63</f>
        <v>0</v>
      </c>
      <c r="T63" s="508">
        <f>IF(U$7="EXTENSION YEAR",0,IF(Summary!$D$5&gt;=T$100,S63,0))</f>
        <v>0</v>
      </c>
      <c r="U63" s="509">
        <f>IF(U$104=1,S63,IF(U$104&gt;1,R63,0))</f>
        <v>0</v>
      </c>
      <c r="V63" s="507">
        <f>T63+U63</f>
        <v>0</v>
      </c>
      <c r="W63" s="508">
        <f>IF(X$7="EXTENSION YEAR",0,IF(Summary!$D$5&gt;=W$100,V63,0))</f>
        <v>0</v>
      </c>
      <c r="X63" s="509">
        <f>IF(X$104=1,V63,IF(X$104&gt;1,U63,0))</f>
        <v>0</v>
      </c>
      <c r="Y63" s="507">
        <f>W63+X63</f>
        <v>0</v>
      </c>
      <c r="Z63" s="508">
        <f>IF(AA$7="EXTENSION YEAR",0,IF(Summary!$D$5&gt;=Z$100,Y63,0))</f>
        <v>0</v>
      </c>
      <c r="AA63" s="509">
        <f>IF(AA$104=1,Y63,IF(AA$104&gt;1,X63,0))</f>
        <v>0</v>
      </c>
      <c r="AB63" s="507">
        <f>Z63+AA63</f>
        <v>0</v>
      </c>
      <c r="AC63" s="508">
        <f>IF(AD$7="EXTENSION YEAR",0,IF(Summary!$D$5&gt;=AC$100,AB63,0))</f>
        <v>0</v>
      </c>
      <c r="AD63" s="509">
        <f>IF(AD$104=1,AB63,IF(AD$104&gt;1,AA63,0))</f>
        <v>0</v>
      </c>
      <c r="AE63" s="507">
        <f>AC63+AD63</f>
        <v>0</v>
      </c>
      <c r="AF63" s="510">
        <f t="shared" ref="AF63:AG82" si="139">SUM(B63,E63,H63,K63,N63,Q63,T63,W63,Z63,AC63)</f>
        <v>0</v>
      </c>
      <c r="AG63" s="511">
        <f t="shared" si="139"/>
        <v>0</v>
      </c>
      <c r="AH63" s="512">
        <f t="shared" ref="AH63:AH82" si="140">SUM(D63,G63,J63,M63,P63,S63,V63,Y63,AB63,AE63)</f>
        <v>0</v>
      </c>
      <c r="AI63" s="304"/>
      <c r="AJ63" s="525"/>
    </row>
    <row r="64" spans="1:36" ht="17.25" customHeight="1">
      <c r="A64" s="267"/>
      <c r="B64" s="542">
        <v>0</v>
      </c>
      <c r="C64" s="470"/>
      <c r="D64" s="471">
        <f t="shared" ref="D64:D76" si="141">B64+C64</f>
        <v>0</v>
      </c>
      <c r="E64" s="265">
        <v>0</v>
      </c>
      <c r="F64" s="470">
        <f>IF(F$104=1,D64,IF(F$104&gt;1,C64,0))</f>
        <v>0</v>
      </c>
      <c r="G64" s="471">
        <f t="shared" ref="G64:G76" si="142">E64+F64</f>
        <v>0</v>
      </c>
      <c r="H64" s="265">
        <v>0</v>
      </c>
      <c r="I64" s="234">
        <f>IF(I$104=1,G64,IF(I$104&gt;1,F64,0))</f>
        <v>0</v>
      </c>
      <c r="J64" s="507">
        <f t="shared" ref="J64:J76" si="143">H64+I64</f>
        <v>0</v>
      </c>
      <c r="K64" s="506">
        <f>IF(L$7="EXTENSION YEAR",0,IF(Summary!$D$5&gt;=K$100,J64,0))</f>
        <v>0</v>
      </c>
      <c r="L64" s="234">
        <f>IF(L$104=1,J64,IF(L$104&gt;1,I64,0))</f>
        <v>0</v>
      </c>
      <c r="M64" s="507">
        <f t="shared" ref="M64:M76" si="144">K64+L64</f>
        <v>0</v>
      </c>
      <c r="N64" s="506">
        <f>IF(O$7="EXTENSION YEAR",0,IF(Summary!$D$5&gt;=N$100,M64,0))</f>
        <v>0</v>
      </c>
      <c r="O64" s="234">
        <f>IF(O$104=1,M64,IF(O$104&gt;1,L64,0))</f>
        <v>0</v>
      </c>
      <c r="P64" s="507">
        <f t="shared" ref="P64:P76" si="145">N64+O64</f>
        <v>0</v>
      </c>
      <c r="Q64" s="508">
        <f>IF(R$7="EXTENSION YEAR",0,IF(Summary!$D$5&gt;=Q$100,P64,0))</f>
        <v>0</v>
      </c>
      <c r="R64" s="509">
        <f>IF(R$104=1,P64,IF(R$104&gt;1,O64,0))</f>
        <v>0</v>
      </c>
      <c r="S64" s="507">
        <f t="shared" ref="S64:S76" si="146">Q64+R64</f>
        <v>0</v>
      </c>
      <c r="T64" s="508">
        <f>IF(U$7="EXTENSION YEAR",0,IF(Summary!$D$5&gt;=T$100,S64,0))</f>
        <v>0</v>
      </c>
      <c r="U64" s="509">
        <f>IF(U$104=1,S64,IF(U$104&gt;1,R64,0))</f>
        <v>0</v>
      </c>
      <c r="V64" s="507">
        <f t="shared" ref="V64:V76" si="147">T64+U64</f>
        <v>0</v>
      </c>
      <c r="W64" s="508">
        <f>IF(X$7="EXTENSION YEAR",0,IF(Summary!$D$5&gt;=W$100,V64,0))</f>
        <v>0</v>
      </c>
      <c r="X64" s="509">
        <f>IF(X$104=1,V64,IF(X$104&gt;1,U64,0))</f>
        <v>0</v>
      </c>
      <c r="Y64" s="507">
        <f t="shared" ref="Y64:Y76" si="148">W64+X64</f>
        <v>0</v>
      </c>
      <c r="Z64" s="508">
        <f>IF(AA$7="EXTENSION YEAR",0,IF(Summary!$D$5&gt;=Z$100,Y64,0))</f>
        <v>0</v>
      </c>
      <c r="AA64" s="509">
        <f>IF(AA$104=1,Y64,IF(AA$104&gt;1,X64,0))</f>
        <v>0</v>
      </c>
      <c r="AB64" s="507">
        <f t="shared" ref="AB64:AB76" si="149">Z64+AA64</f>
        <v>0</v>
      </c>
      <c r="AC64" s="508">
        <f>IF(AD$7="EXTENSION YEAR",0,IF(Summary!$D$5&gt;=AC$100,AB64,0))</f>
        <v>0</v>
      </c>
      <c r="AD64" s="509">
        <f>IF(AD$104=1,AB64,IF(AD$104&gt;1,AA64,0))</f>
        <v>0</v>
      </c>
      <c r="AE64" s="507">
        <f t="shared" ref="AE64:AE76" si="150">AC64+AD64</f>
        <v>0</v>
      </c>
      <c r="AF64" s="510">
        <f t="shared" ref="AF64:AF76" si="151">SUM(B64,E64,H64,K64,N64,Q64,T64,W64,Z64,AC64)</f>
        <v>0</v>
      </c>
      <c r="AG64" s="511"/>
      <c r="AH64" s="512"/>
      <c r="AI64" s="304"/>
      <c r="AJ64" s="525"/>
    </row>
    <row r="65" spans="1:37" ht="17.25" customHeight="1">
      <c r="A65" s="267"/>
      <c r="B65" s="542">
        <v>0</v>
      </c>
      <c r="C65" s="470"/>
      <c r="D65" s="471">
        <f t="shared" si="141"/>
        <v>0</v>
      </c>
      <c r="E65" s="265">
        <v>0</v>
      </c>
      <c r="F65" s="470">
        <f>IF(F$104=1,D65,IF(F$104&gt;1,C65,0))</f>
        <v>0</v>
      </c>
      <c r="G65" s="471">
        <f t="shared" si="142"/>
        <v>0</v>
      </c>
      <c r="H65" s="265">
        <v>0</v>
      </c>
      <c r="I65" s="234">
        <f>IF(I$104=1,G65,IF(I$104&gt;1,F65,0))</f>
        <v>0</v>
      </c>
      <c r="J65" s="507">
        <f t="shared" si="143"/>
        <v>0</v>
      </c>
      <c r="K65" s="506">
        <f>IF(L$7="EXTENSION YEAR",0,IF(Summary!$D$5&gt;=K$100,J65,0))</f>
        <v>0</v>
      </c>
      <c r="L65" s="234">
        <f>IF(L$104=1,J65,IF(L$104&gt;1,I65,0))</f>
        <v>0</v>
      </c>
      <c r="M65" s="507">
        <f t="shared" si="144"/>
        <v>0</v>
      </c>
      <c r="N65" s="506">
        <f>IF(O$7="EXTENSION YEAR",0,IF(Summary!$D$5&gt;=N$100,M65,0))</f>
        <v>0</v>
      </c>
      <c r="O65" s="234">
        <f>IF(O$104=1,M65,IF(O$104&gt;1,L65,0))</f>
        <v>0</v>
      </c>
      <c r="P65" s="507">
        <f t="shared" si="145"/>
        <v>0</v>
      </c>
      <c r="Q65" s="508">
        <f>IF(R$7="EXTENSION YEAR",0,IF(Summary!$D$5&gt;=Q$100,P65,0))</f>
        <v>0</v>
      </c>
      <c r="R65" s="509">
        <f>IF(R$104=1,P65,IF(R$104&gt;1,O65,0))</f>
        <v>0</v>
      </c>
      <c r="S65" s="507">
        <f t="shared" si="146"/>
        <v>0</v>
      </c>
      <c r="T65" s="508">
        <f>IF(U$7="EXTENSION YEAR",0,IF(Summary!$D$5&gt;=T$100,S65,0))</f>
        <v>0</v>
      </c>
      <c r="U65" s="509">
        <f>IF(U$104=1,S65,IF(U$104&gt;1,R65,0))</f>
        <v>0</v>
      </c>
      <c r="V65" s="507">
        <f t="shared" si="147"/>
        <v>0</v>
      </c>
      <c r="W65" s="508">
        <f>IF(X$7="EXTENSION YEAR",0,IF(Summary!$D$5&gt;=W$100,V65,0))</f>
        <v>0</v>
      </c>
      <c r="X65" s="509">
        <f>IF(X$104=1,V65,IF(X$104&gt;1,U65,0))</f>
        <v>0</v>
      </c>
      <c r="Y65" s="507">
        <f t="shared" si="148"/>
        <v>0</v>
      </c>
      <c r="Z65" s="508">
        <f>IF(AA$7="EXTENSION YEAR",0,IF(Summary!$D$5&gt;=Z$100,Y65,0))</f>
        <v>0</v>
      </c>
      <c r="AA65" s="509">
        <f>IF(AA$104=1,Y65,IF(AA$104&gt;1,X65,0))</f>
        <v>0</v>
      </c>
      <c r="AB65" s="507">
        <f t="shared" si="149"/>
        <v>0</v>
      </c>
      <c r="AC65" s="508">
        <f>IF(AD$7="EXTENSION YEAR",0,IF(Summary!$D$5&gt;=AC$100,AB65,0))</f>
        <v>0</v>
      </c>
      <c r="AD65" s="509">
        <f>IF(AD$104=1,AB65,IF(AD$104&gt;1,AA65,0))</f>
        <v>0</v>
      </c>
      <c r="AE65" s="507">
        <f t="shared" si="150"/>
        <v>0</v>
      </c>
      <c r="AF65" s="510">
        <f t="shared" si="151"/>
        <v>0</v>
      </c>
      <c r="AG65" s="511"/>
      <c r="AH65" s="512"/>
      <c r="AI65" s="304"/>
      <c r="AJ65" s="525"/>
    </row>
    <row r="66" spans="1:37" ht="17.25" customHeight="1">
      <c r="A66" s="267"/>
      <c r="B66" s="542">
        <v>0</v>
      </c>
      <c r="C66" s="470"/>
      <c r="D66" s="471">
        <f t="shared" ref="D66:D73" si="152">B66+C66</f>
        <v>0</v>
      </c>
      <c r="E66" s="265">
        <v>0</v>
      </c>
      <c r="F66" s="470">
        <f t="shared" ref="F66:F73" si="153">IF(F$104=1,D66,IF(F$104&gt;1,C66,0))</f>
        <v>0</v>
      </c>
      <c r="G66" s="471">
        <f t="shared" ref="G66:G73" si="154">E66+F66</f>
        <v>0</v>
      </c>
      <c r="H66" s="265">
        <v>0</v>
      </c>
      <c r="I66" s="234">
        <f t="shared" ref="I66:I73" si="155">IF(I$104=1,G66,IF(I$104&gt;1,F66,0))</f>
        <v>0</v>
      </c>
      <c r="J66" s="507">
        <f t="shared" ref="J66:J73" si="156">H66+I66</f>
        <v>0</v>
      </c>
      <c r="K66" s="506">
        <f>IF(L$7="EXTENSION YEAR",0,IF(Summary!$D$5&gt;=K$100,J66,0))</f>
        <v>0</v>
      </c>
      <c r="L66" s="234">
        <f t="shared" ref="L66:L73" si="157">IF(L$104=1,J66,IF(L$104&gt;1,I66,0))</f>
        <v>0</v>
      </c>
      <c r="M66" s="507">
        <f t="shared" ref="M66:M73" si="158">K66+L66</f>
        <v>0</v>
      </c>
      <c r="N66" s="506">
        <f>IF(O$7="EXTENSION YEAR",0,IF(Summary!$D$5&gt;=N$100,M66,0))</f>
        <v>0</v>
      </c>
      <c r="O66" s="234">
        <f t="shared" ref="O66:O73" si="159">IF(O$104=1,M66,IF(O$104&gt;1,L66,0))</f>
        <v>0</v>
      </c>
      <c r="P66" s="507">
        <f t="shared" ref="P66:P73" si="160">N66+O66</f>
        <v>0</v>
      </c>
      <c r="Q66" s="508">
        <f>IF(R$7="EXTENSION YEAR",0,IF(Summary!$D$5&gt;=Q$100,P66,0))</f>
        <v>0</v>
      </c>
      <c r="R66" s="509">
        <f t="shared" ref="R66:R73" si="161">IF(R$104=1,P66,IF(R$104&gt;1,O66,0))</f>
        <v>0</v>
      </c>
      <c r="S66" s="507">
        <f t="shared" ref="S66:S73" si="162">Q66+R66</f>
        <v>0</v>
      </c>
      <c r="T66" s="508">
        <f>IF(U$7="EXTENSION YEAR",0,IF(Summary!$D$5&gt;=T$100,S66,0))</f>
        <v>0</v>
      </c>
      <c r="U66" s="509">
        <f t="shared" ref="U66:U73" si="163">IF(U$104=1,S66,IF(U$104&gt;1,R66,0))</f>
        <v>0</v>
      </c>
      <c r="V66" s="507">
        <f t="shared" ref="V66:V73" si="164">T66+U66</f>
        <v>0</v>
      </c>
      <c r="W66" s="508">
        <f>IF(X$7="EXTENSION YEAR",0,IF(Summary!$D$5&gt;=W$100,V66,0))</f>
        <v>0</v>
      </c>
      <c r="X66" s="509">
        <f t="shared" ref="X66:X73" si="165">IF(X$104=1,V66,IF(X$104&gt;1,U66,0))</f>
        <v>0</v>
      </c>
      <c r="Y66" s="507">
        <f t="shared" ref="Y66:Y73" si="166">W66+X66</f>
        <v>0</v>
      </c>
      <c r="Z66" s="508">
        <f>IF(AA$7="EXTENSION YEAR",0,IF(Summary!$D$5&gt;=Z$100,Y66,0))</f>
        <v>0</v>
      </c>
      <c r="AA66" s="509">
        <f t="shared" ref="AA66:AA73" si="167">IF(AA$104=1,Y66,IF(AA$104&gt;1,X66,0))</f>
        <v>0</v>
      </c>
      <c r="AB66" s="507">
        <f t="shared" ref="AB66:AB73" si="168">Z66+AA66</f>
        <v>0</v>
      </c>
      <c r="AC66" s="508">
        <f>IF(AD$7="EXTENSION YEAR",0,IF(Summary!$D$5&gt;=AC$100,AB66,0))</f>
        <v>0</v>
      </c>
      <c r="AD66" s="509">
        <f t="shared" ref="AD66:AD73" si="169">IF(AD$104=1,AB66,IF(AD$104&gt;1,AA66,0))</f>
        <v>0</v>
      </c>
      <c r="AE66" s="507">
        <f t="shared" ref="AE66:AE73" si="170">AC66+AD66</f>
        <v>0</v>
      </c>
      <c r="AF66" s="510">
        <f t="shared" ref="AF66:AF73" si="171">SUM(B66,E66,H66,K66,N66,Q66,T66,W66,Z66,AC66)</f>
        <v>0</v>
      </c>
      <c r="AG66" s="511"/>
      <c r="AH66" s="512"/>
      <c r="AI66" s="304"/>
      <c r="AJ66" s="525"/>
    </row>
    <row r="67" spans="1:37" ht="17.25" customHeight="1">
      <c r="A67" s="267"/>
      <c r="B67" s="542">
        <v>0</v>
      </c>
      <c r="C67" s="470"/>
      <c r="D67" s="471">
        <f t="shared" si="152"/>
        <v>0</v>
      </c>
      <c r="E67" s="265">
        <v>0</v>
      </c>
      <c r="F67" s="470">
        <f t="shared" si="153"/>
        <v>0</v>
      </c>
      <c r="G67" s="471">
        <f t="shared" si="154"/>
        <v>0</v>
      </c>
      <c r="H67" s="265">
        <v>0</v>
      </c>
      <c r="I67" s="234">
        <f t="shared" si="155"/>
        <v>0</v>
      </c>
      <c r="J67" s="507">
        <f t="shared" si="156"/>
        <v>0</v>
      </c>
      <c r="K67" s="506">
        <f>IF(L$7="EXTENSION YEAR",0,IF(Summary!$D$5&gt;=K$100,J67,0))</f>
        <v>0</v>
      </c>
      <c r="L67" s="234">
        <f t="shared" si="157"/>
        <v>0</v>
      </c>
      <c r="M67" s="507">
        <f t="shared" si="158"/>
        <v>0</v>
      </c>
      <c r="N67" s="506">
        <f>IF(O$7="EXTENSION YEAR",0,IF(Summary!$D$5&gt;=N$100,M67,0))</f>
        <v>0</v>
      </c>
      <c r="O67" s="234">
        <f t="shared" si="159"/>
        <v>0</v>
      </c>
      <c r="P67" s="507">
        <f t="shared" si="160"/>
        <v>0</v>
      </c>
      <c r="Q67" s="508">
        <f>IF(R$7="EXTENSION YEAR",0,IF(Summary!$D$5&gt;=Q$100,P67,0))</f>
        <v>0</v>
      </c>
      <c r="R67" s="509">
        <f t="shared" si="161"/>
        <v>0</v>
      </c>
      <c r="S67" s="507">
        <f t="shared" si="162"/>
        <v>0</v>
      </c>
      <c r="T67" s="508">
        <f>IF(U$7="EXTENSION YEAR",0,IF(Summary!$D$5&gt;=T$100,S67,0))</f>
        <v>0</v>
      </c>
      <c r="U67" s="509">
        <f t="shared" si="163"/>
        <v>0</v>
      </c>
      <c r="V67" s="507">
        <f t="shared" si="164"/>
        <v>0</v>
      </c>
      <c r="W67" s="508">
        <f>IF(X$7="EXTENSION YEAR",0,IF(Summary!$D$5&gt;=W$100,V67,0))</f>
        <v>0</v>
      </c>
      <c r="X67" s="509">
        <f t="shared" si="165"/>
        <v>0</v>
      </c>
      <c r="Y67" s="507">
        <f t="shared" si="166"/>
        <v>0</v>
      </c>
      <c r="Z67" s="508">
        <f>IF(AA$7="EXTENSION YEAR",0,IF(Summary!$D$5&gt;=Z$100,Y67,0))</f>
        <v>0</v>
      </c>
      <c r="AA67" s="509">
        <f t="shared" si="167"/>
        <v>0</v>
      </c>
      <c r="AB67" s="507">
        <f t="shared" si="168"/>
        <v>0</v>
      </c>
      <c r="AC67" s="508">
        <f>IF(AD$7="EXTENSION YEAR",0,IF(Summary!$D$5&gt;=AC$100,AB67,0))</f>
        <v>0</v>
      </c>
      <c r="AD67" s="509">
        <f t="shared" si="169"/>
        <v>0</v>
      </c>
      <c r="AE67" s="507">
        <f t="shared" si="170"/>
        <v>0</v>
      </c>
      <c r="AF67" s="510">
        <f t="shared" si="171"/>
        <v>0</v>
      </c>
      <c r="AG67" s="511"/>
      <c r="AH67" s="512"/>
      <c r="AI67" s="304"/>
      <c r="AJ67" s="525"/>
    </row>
    <row r="68" spans="1:37" ht="17.25" customHeight="1">
      <c r="A68" s="267"/>
      <c r="B68" s="542">
        <v>0</v>
      </c>
      <c r="C68" s="470"/>
      <c r="D68" s="471">
        <f t="shared" si="152"/>
        <v>0</v>
      </c>
      <c r="E68" s="265">
        <v>0</v>
      </c>
      <c r="F68" s="470">
        <f t="shared" si="153"/>
        <v>0</v>
      </c>
      <c r="G68" s="471">
        <f t="shared" si="154"/>
        <v>0</v>
      </c>
      <c r="H68" s="265">
        <v>0</v>
      </c>
      <c r="I68" s="234">
        <f t="shared" si="155"/>
        <v>0</v>
      </c>
      <c r="J68" s="507">
        <f t="shared" si="156"/>
        <v>0</v>
      </c>
      <c r="K68" s="506">
        <f>IF(L$7="EXTENSION YEAR",0,IF(Summary!$D$5&gt;=K$100,J68,0))</f>
        <v>0</v>
      </c>
      <c r="L68" s="234">
        <f t="shared" si="157"/>
        <v>0</v>
      </c>
      <c r="M68" s="507">
        <f t="shared" si="158"/>
        <v>0</v>
      </c>
      <c r="N68" s="506">
        <f>IF(O$7="EXTENSION YEAR",0,IF(Summary!$D$5&gt;=N$100,M68,0))</f>
        <v>0</v>
      </c>
      <c r="O68" s="234">
        <f t="shared" si="159"/>
        <v>0</v>
      </c>
      <c r="P68" s="507">
        <f t="shared" si="160"/>
        <v>0</v>
      </c>
      <c r="Q68" s="508">
        <f>IF(R$7="EXTENSION YEAR",0,IF(Summary!$D$5&gt;=Q$100,P68,0))</f>
        <v>0</v>
      </c>
      <c r="R68" s="509">
        <f t="shared" si="161"/>
        <v>0</v>
      </c>
      <c r="S68" s="507">
        <f t="shared" si="162"/>
        <v>0</v>
      </c>
      <c r="T68" s="508">
        <f>IF(U$7="EXTENSION YEAR",0,IF(Summary!$D$5&gt;=T$100,S68,0))</f>
        <v>0</v>
      </c>
      <c r="U68" s="509">
        <f t="shared" si="163"/>
        <v>0</v>
      </c>
      <c r="V68" s="507">
        <f t="shared" si="164"/>
        <v>0</v>
      </c>
      <c r="W68" s="508">
        <f>IF(X$7="EXTENSION YEAR",0,IF(Summary!$D$5&gt;=W$100,V68,0))</f>
        <v>0</v>
      </c>
      <c r="X68" s="509">
        <f t="shared" si="165"/>
        <v>0</v>
      </c>
      <c r="Y68" s="507">
        <f t="shared" si="166"/>
        <v>0</v>
      </c>
      <c r="Z68" s="508">
        <f>IF(AA$7="EXTENSION YEAR",0,IF(Summary!$D$5&gt;=Z$100,Y68,0))</f>
        <v>0</v>
      </c>
      <c r="AA68" s="509">
        <f t="shared" si="167"/>
        <v>0</v>
      </c>
      <c r="AB68" s="507">
        <f t="shared" si="168"/>
        <v>0</v>
      </c>
      <c r="AC68" s="508">
        <f>IF(AD$7="EXTENSION YEAR",0,IF(Summary!$D$5&gt;=AC$100,AB68,0))</f>
        <v>0</v>
      </c>
      <c r="AD68" s="509">
        <f t="shared" si="169"/>
        <v>0</v>
      </c>
      <c r="AE68" s="507">
        <f t="shared" si="170"/>
        <v>0</v>
      </c>
      <c r="AF68" s="510">
        <f t="shared" si="171"/>
        <v>0</v>
      </c>
      <c r="AG68" s="511"/>
      <c r="AH68" s="512"/>
      <c r="AI68" s="304"/>
      <c r="AJ68" s="525"/>
    </row>
    <row r="69" spans="1:37" ht="17.25" customHeight="1">
      <c r="A69" s="267"/>
      <c r="B69" s="542">
        <v>0</v>
      </c>
      <c r="C69" s="470"/>
      <c r="D69" s="471">
        <f t="shared" si="152"/>
        <v>0</v>
      </c>
      <c r="E69" s="265">
        <v>0</v>
      </c>
      <c r="F69" s="470">
        <f t="shared" si="153"/>
        <v>0</v>
      </c>
      <c r="G69" s="471">
        <f t="shared" si="154"/>
        <v>0</v>
      </c>
      <c r="H69" s="265">
        <v>0</v>
      </c>
      <c r="I69" s="234">
        <f t="shared" si="155"/>
        <v>0</v>
      </c>
      <c r="J69" s="507">
        <f t="shared" si="156"/>
        <v>0</v>
      </c>
      <c r="K69" s="506">
        <f>IF(L$7="EXTENSION YEAR",0,IF(Summary!$D$5&gt;=K$100,J69,0))</f>
        <v>0</v>
      </c>
      <c r="L69" s="234">
        <f t="shared" si="157"/>
        <v>0</v>
      </c>
      <c r="M69" s="507">
        <f t="shared" si="158"/>
        <v>0</v>
      </c>
      <c r="N69" s="506">
        <f>IF(O$7="EXTENSION YEAR",0,IF(Summary!$D$5&gt;=N$100,M69,0))</f>
        <v>0</v>
      </c>
      <c r="O69" s="234">
        <f t="shared" si="159"/>
        <v>0</v>
      </c>
      <c r="P69" s="507">
        <f t="shared" si="160"/>
        <v>0</v>
      </c>
      <c r="Q69" s="508">
        <f>IF(R$7="EXTENSION YEAR",0,IF(Summary!$D$5&gt;=Q$100,P69,0))</f>
        <v>0</v>
      </c>
      <c r="R69" s="509">
        <f t="shared" si="161"/>
        <v>0</v>
      </c>
      <c r="S69" s="507">
        <f t="shared" si="162"/>
        <v>0</v>
      </c>
      <c r="T69" s="508">
        <f>IF(U$7="EXTENSION YEAR",0,IF(Summary!$D$5&gt;=T$100,S69,0))</f>
        <v>0</v>
      </c>
      <c r="U69" s="509">
        <f t="shared" si="163"/>
        <v>0</v>
      </c>
      <c r="V69" s="507">
        <f t="shared" si="164"/>
        <v>0</v>
      </c>
      <c r="W69" s="508">
        <f>IF(X$7="EXTENSION YEAR",0,IF(Summary!$D$5&gt;=W$100,V69,0))</f>
        <v>0</v>
      </c>
      <c r="X69" s="509">
        <f t="shared" si="165"/>
        <v>0</v>
      </c>
      <c r="Y69" s="507">
        <f t="shared" si="166"/>
        <v>0</v>
      </c>
      <c r="Z69" s="508">
        <f>IF(AA$7="EXTENSION YEAR",0,IF(Summary!$D$5&gt;=Z$100,Y69,0))</f>
        <v>0</v>
      </c>
      <c r="AA69" s="509">
        <f t="shared" si="167"/>
        <v>0</v>
      </c>
      <c r="AB69" s="507">
        <f t="shared" si="168"/>
        <v>0</v>
      </c>
      <c r="AC69" s="508">
        <f>IF(AD$7="EXTENSION YEAR",0,IF(Summary!$D$5&gt;=AC$100,AB69,0))</f>
        <v>0</v>
      </c>
      <c r="AD69" s="509">
        <f t="shared" si="169"/>
        <v>0</v>
      </c>
      <c r="AE69" s="507">
        <f t="shared" si="170"/>
        <v>0</v>
      </c>
      <c r="AF69" s="510">
        <f t="shared" si="171"/>
        <v>0</v>
      </c>
      <c r="AG69" s="511"/>
      <c r="AH69" s="512"/>
      <c r="AI69" s="304"/>
      <c r="AJ69" s="525"/>
    </row>
    <row r="70" spans="1:37" ht="17.25" customHeight="1">
      <c r="A70" s="267"/>
      <c r="B70" s="542">
        <v>0</v>
      </c>
      <c r="C70" s="470"/>
      <c r="D70" s="471">
        <f t="shared" si="152"/>
        <v>0</v>
      </c>
      <c r="E70" s="265">
        <v>0</v>
      </c>
      <c r="F70" s="470">
        <f t="shared" si="153"/>
        <v>0</v>
      </c>
      <c r="G70" s="471">
        <f t="shared" si="154"/>
        <v>0</v>
      </c>
      <c r="H70" s="265">
        <v>0</v>
      </c>
      <c r="I70" s="234">
        <f t="shared" si="155"/>
        <v>0</v>
      </c>
      <c r="J70" s="507">
        <f t="shared" si="156"/>
        <v>0</v>
      </c>
      <c r="K70" s="506">
        <f>IF(L$7="EXTENSION YEAR",0,IF(Summary!$D$5&gt;=K$100,J70,0))</f>
        <v>0</v>
      </c>
      <c r="L70" s="234">
        <f t="shared" si="157"/>
        <v>0</v>
      </c>
      <c r="M70" s="507">
        <f t="shared" si="158"/>
        <v>0</v>
      </c>
      <c r="N70" s="506">
        <f>IF(O$7="EXTENSION YEAR",0,IF(Summary!$D$5&gt;=N$100,M70,0))</f>
        <v>0</v>
      </c>
      <c r="O70" s="234">
        <f t="shared" si="159"/>
        <v>0</v>
      </c>
      <c r="P70" s="507">
        <f t="shared" si="160"/>
        <v>0</v>
      </c>
      <c r="Q70" s="508">
        <f>IF(R$7="EXTENSION YEAR",0,IF(Summary!$D$5&gt;=Q$100,P70,0))</f>
        <v>0</v>
      </c>
      <c r="R70" s="509">
        <f t="shared" si="161"/>
        <v>0</v>
      </c>
      <c r="S70" s="507">
        <f t="shared" si="162"/>
        <v>0</v>
      </c>
      <c r="T70" s="508">
        <f>IF(U$7="EXTENSION YEAR",0,IF(Summary!$D$5&gt;=T$100,S70,0))</f>
        <v>0</v>
      </c>
      <c r="U70" s="509">
        <f t="shared" si="163"/>
        <v>0</v>
      </c>
      <c r="V70" s="507">
        <f t="shared" si="164"/>
        <v>0</v>
      </c>
      <c r="W70" s="508">
        <f>IF(X$7="EXTENSION YEAR",0,IF(Summary!$D$5&gt;=W$100,V70,0))</f>
        <v>0</v>
      </c>
      <c r="X70" s="509">
        <f t="shared" si="165"/>
        <v>0</v>
      </c>
      <c r="Y70" s="507">
        <f t="shared" si="166"/>
        <v>0</v>
      </c>
      <c r="Z70" s="508">
        <f>IF(AA$7="EXTENSION YEAR",0,IF(Summary!$D$5&gt;=Z$100,Y70,0))</f>
        <v>0</v>
      </c>
      <c r="AA70" s="509">
        <f t="shared" si="167"/>
        <v>0</v>
      </c>
      <c r="AB70" s="507">
        <f t="shared" si="168"/>
        <v>0</v>
      </c>
      <c r="AC70" s="508">
        <f>IF(AD$7="EXTENSION YEAR",0,IF(Summary!$D$5&gt;=AC$100,AB70,0))</f>
        <v>0</v>
      </c>
      <c r="AD70" s="509">
        <f t="shared" si="169"/>
        <v>0</v>
      </c>
      <c r="AE70" s="507">
        <f t="shared" si="170"/>
        <v>0</v>
      </c>
      <c r="AF70" s="510">
        <f t="shared" si="171"/>
        <v>0</v>
      </c>
      <c r="AG70" s="511"/>
      <c r="AH70" s="512"/>
      <c r="AI70" s="304"/>
      <c r="AJ70" s="525"/>
    </row>
    <row r="71" spans="1:37" ht="17.25" customHeight="1">
      <c r="A71" s="267"/>
      <c r="B71" s="542">
        <v>0</v>
      </c>
      <c r="C71" s="470"/>
      <c r="D71" s="471">
        <f t="shared" si="152"/>
        <v>0</v>
      </c>
      <c r="E71" s="265">
        <v>0</v>
      </c>
      <c r="F71" s="470">
        <f t="shared" si="153"/>
        <v>0</v>
      </c>
      <c r="G71" s="471">
        <f t="shared" si="154"/>
        <v>0</v>
      </c>
      <c r="H71" s="265">
        <v>0</v>
      </c>
      <c r="I71" s="234">
        <f t="shared" si="155"/>
        <v>0</v>
      </c>
      <c r="J71" s="507">
        <f t="shared" si="156"/>
        <v>0</v>
      </c>
      <c r="K71" s="506">
        <f>IF(L$7="EXTENSION YEAR",0,IF(Summary!$D$5&gt;=K$100,J71,0))</f>
        <v>0</v>
      </c>
      <c r="L71" s="234">
        <f t="shared" si="157"/>
        <v>0</v>
      </c>
      <c r="M71" s="507">
        <f t="shared" si="158"/>
        <v>0</v>
      </c>
      <c r="N71" s="506">
        <f>IF(O$7="EXTENSION YEAR",0,IF(Summary!$D$5&gt;=N$100,M71,0))</f>
        <v>0</v>
      </c>
      <c r="O71" s="234">
        <f t="shared" si="159"/>
        <v>0</v>
      </c>
      <c r="P71" s="507">
        <f t="shared" si="160"/>
        <v>0</v>
      </c>
      <c r="Q71" s="508">
        <f>IF(R$7="EXTENSION YEAR",0,IF(Summary!$D$5&gt;=Q$100,P71,0))</f>
        <v>0</v>
      </c>
      <c r="R71" s="509">
        <f t="shared" si="161"/>
        <v>0</v>
      </c>
      <c r="S71" s="507">
        <f t="shared" si="162"/>
        <v>0</v>
      </c>
      <c r="T71" s="508">
        <f>IF(U$7="EXTENSION YEAR",0,IF(Summary!$D$5&gt;=T$100,S71,0))</f>
        <v>0</v>
      </c>
      <c r="U71" s="509">
        <f t="shared" si="163"/>
        <v>0</v>
      </c>
      <c r="V71" s="507">
        <f t="shared" si="164"/>
        <v>0</v>
      </c>
      <c r="W71" s="508">
        <f>IF(X$7="EXTENSION YEAR",0,IF(Summary!$D$5&gt;=W$100,V71,0))</f>
        <v>0</v>
      </c>
      <c r="X71" s="509">
        <f t="shared" si="165"/>
        <v>0</v>
      </c>
      <c r="Y71" s="507">
        <f t="shared" si="166"/>
        <v>0</v>
      </c>
      <c r="Z71" s="508">
        <f>IF(AA$7="EXTENSION YEAR",0,IF(Summary!$D$5&gt;=Z$100,Y71,0))</f>
        <v>0</v>
      </c>
      <c r="AA71" s="509">
        <f t="shared" si="167"/>
        <v>0</v>
      </c>
      <c r="AB71" s="507">
        <f t="shared" si="168"/>
        <v>0</v>
      </c>
      <c r="AC71" s="508">
        <f>IF(AD$7="EXTENSION YEAR",0,IF(Summary!$D$5&gt;=AC$100,AB71,0))</f>
        <v>0</v>
      </c>
      <c r="AD71" s="509">
        <f t="shared" si="169"/>
        <v>0</v>
      </c>
      <c r="AE71" s="507">
        <f t="shared" si="170"/>
        <v>0</v>
      </c>
      <c r="AF71" s="510">
        <f t="shared" si="171"/>
        <v>0</v>
      </c>
      <c r="AG71" s="511"/>
      <c r="AH71" s="512"/>
      <c r="AI71" s="304"/>
      <c r="AJ71" s="525"/>
    </row>
    <row r="72" spans="1:37" ht="17.25" customHeight="1">
      <c r="A72" s="267"/>
      <c r="B72" s="542">
        <v>0</v>
      </c>
      <c r="C72" s="470"/>
      <c r="D72" s="471">
        <f t="shared" si="152"/>
        <v>0</v>
      </c>
      <c r="E72" s="265">
        <v>0</v>
      </c>
      <c r="F72" s="470">
        <f t="shared" si="153"/>
        <v>0</v>
      </c>
      <c r="G72" s="471">
        <f t="shared" si="154"/>
        <v>0</v>
      </c>
      <c r="H72" s="265">
        <v>0</v>
      </c>
      <c r="I72" s="234">
        <f t="shared" si="155"/>
        <v>0</v>
      </c>
      <c r="J72" s="507">
        <f t="shared" si="156"/>
        <v>0</v>
      </c>
      <c r="K72" s="506">
        <f>IF(L$7="EXTENSION YEAR",0,IF(Summary!$D$5&gt;=K$100,J72,0))</f>
        <v>0</v>
      </c>
      <c r="L72" s="234">
        <f t="shared" si="157"/>
        <v>0</v>
      </c>
      <c r="M72" s="507">
        <f t="shared" si="158"/>
        <v>0</v>
      </c>
      <c r="N72" s="506">
        <f>IF(O$7="EXTENSION YEAR",0,IF(Summary!$D$5&gt;=N$100,M72,0))</f>
        <v>0</v>
      </c>
      <c r="O72" s="234">
        <f t="shared" si="159"/>
        <v>0</v>
      </c>
      <c r="P72" s="507">
        <f t="shared" si="160"/>
        <v>0</v>
      </c>
      <c r="Q72" s="508">
        <f>IF(R$7="EXTENSION YEAR",0,IF(Summary!$D$5&gt;=Q$100,P72,0))</f>
        <v>0</v>
      </c>
      <c r="R72" s="509">
        <f t="shared" si="161"/>
        <v>0</v>
      </c>
      <c r="S72" s="507">
        <f t="shared" si="162"/>
        <v>0</v>
      </c>
      <c r="T72" s="508">
        <f>IF(U$7="EXTENSION YEAR",0,IF(Summary!$D$5&gt;=T$100,S72,0))</f>
        <v>0</v>
      </c>
      <c r="U72" s="509">
        <f t="shared" si="163"/>
        <v>0</v>
      </c>
      <c r="V72" s="507">
        <f t="shared" si="164"/>
        <v>0</v>
      </c>
      <c r="W72" s="508">
        <f>IF(X$7="EXTENSION YEAR",0,IF(Summary!$D$5&gt;=W$100,V72,0))</f>
        <v>0</v>
      </c>
      <c r="X72" s="509">
        <f t="shared" si="165"/>
        <v>0</v>
      </c>
      <c r="Y72" s="507">
        <f t="shared" si="166"/>
        <v>0</v>
      </c>
      <c r="Z72" s="508">
        <f>IF(AA$7="EXTENSION YEAR",0,IF(Summary!$D$5&gt;=Z$100,Y72,0))</f>
        <v>0</v>
      </c>
      <c r="AA72" s="509">
        <f t="shared" si="167"/>
        <v>0</v>
      </c>
      <c r="AB72" s="507">
        <f t="shared" si="168"/>
        <v>0</v>
      </c>
      <c r="AC72" s="508">
        <f>IF(AD$7="EXTENSION YEAR",0,IF(Summary!$D$5&gt;=AC$100,AB72,0))</f>
        <v>0</v>
      </c>
      <c r="AD72" s="509">
        <f t="shared" si="169"/>
        <v>0</v>
      </c>
      <c r="AE72" s="507">
        <f t="shared" si="170"/>
        <v>0</v>
      </c>
      <c r="AF72" s="510">
        <f t="shared" si="171"/>
        <v>0</v>
      </c>
      <c r="AG72" s="511"/>
      <c r="AH72" s="512"/>
      <c r="AI72" s="304"/>
      <c r="AJ72" s="525"/>
    </row>
    <row r="73" spans="1:37" ht="17.25" customHeight="1">
      <c r="A73" s="267"/>
      <c r="B73" s="542">
        <v>0</v>
      </c>
      <c r="C73" s="470"/>
      <c r="D73" s="471">
        <f t="shared" si="152"/>
        <v>0</v>
      </c>
      <c r="E73" s="265">
        <v>0</v>
      </c>
      <c r="F73" s="470">
        <f t="shared" si="153"/>
        <v>0</v>
      </c>
      <c r="G73" s="471">
        <f t="shared" si="154"/>
        <v>0</v>
      </c>
      <c r="H73" s="265">
        <v>0</v>
      </c>
      <c r="I73" s="234">
        <f t="shared" si="155"/>
        <v>0</v>
      </c>
      <c r="J73" s="507">
        <f t="shared" si="156"/>
        <v>0</v>
      </c>
      <c r="K73" s="506">
        <f>IF(L$7="EXTENSION YEAR",0,IF(Summary!$D$5&gt;=K$100,J73,0))</f>
        <v>0</v>
      </c>
      <c r="L73" s="234">
        <f t="shared" si="157"/>
        <v>0</v>
      </c>
      <c r="M73" s="507">
        <f t="shared" si="158"/>
        <v>0</v>
      </c>
      <c r="N73" s="506">
        <f>IF(O$7="EXTENSION YEAR",0,IF(Summary!$D$5&gt;=N$100,M73,0))</f>
        <v>0</v>
      </c>
      <c r="O73" s="234">
        <f t="shared" si="159"/>
        <v>0</v>
      </c>
      <c r="P73" s="507">
        <f t="shared" si="160"/>
        <v>0</v>
      </c>
      <c r="Q73" s="508">
        <f>IF(R$7="EXTENSION YEAR",0,IF(Summary!$D$5&gt;=Q$100,P73,0))</f>
        <v>0</v>
      </c>
      <c r="R73" s="509">
        <f t="shared" si="161"/>
        <v>0</v>
      </c>
      <c r="S73" s="507">
        <f t="shared" si="162"/>
        <v>0</v>
      </c>
      <c r="T73" s="508">
        <f>IF(U$7="EXTENSION YEAR",0,IF(Summary!$D$5&gt;=T$100,S73,0))</f>
        <v>0</v>
      </c>
      <c r="U73" s="509">
        <f t="shared" si="163"/>
        <v>0</v>
      </c>
      <c r="V73" s="507">
        <f t="shared" si="164"/>
        <v>0</v>
      </c>
      <c r="W73" s="508">
        <f>IF(X$7="EXTENSION YEAR",0,IF(Summary!$D$5&gt;=W$100,V73,0))</f>
        <v>0</v>
      </c>
      <c r="X73" s="509">
        <f t="shared" si="165"/>
        <v>0</v>
      </c>
      <c r="Y73" s="507">
        <f t="shared" si="166"/>
        <v>0</v>
      </c>
      <c r="Z73" s="508">
        <f>IF(AA$7="EXTENSION YEAR",0,IF(Summary!$D$5&gt;=Z$100,Y73,0))</f>
        <v>0</v>
      </c>
      <c r="AA73" s="509">
        <f t="shared" si="167"/>
        <v>0</v>
      </c>
      <c r="AB73" s="507">
        <f t="shared" si="168"/>
        <v>0</v>
      </c>
      <c r="AC73" s="508">
        <f>IF(AD$7="EXTENSION YEAR",0,IF(Summary!$D$5&gt;=AC$100,AB73,0))</f>
        <v>0</v>
      </c>
      <c r="AD73" s="509">
        <f t="shared" si="169"/>
        <v>0</v>
      </c>
      <c r="AE73" s="507">
        <f t="shared" si="170"/>
        <v>0</v>
      </c>
      <c r="AF73" s="510">
        <f t="shared" si="171"/>
        <v>0</v>
      </c>
      <c r="AG73" s="511"/>
      <c r="AH73" s="512"/>
      <c r="AI73" s="304"/>
      <c r="AJ73" s="525"/>
    </row>
    <row r="74" spans="1:37" ht="17.25" customHeight="1">
      <c r="A74" s="267"/>
      <c r="B74" s="542">
        <v>0</v>
      </c>
      <c r="C74" s="470"/>
      <c r="D74" s="471">
        <f t="shared" si="141"/>
        <v>0</v>
      </c>
      <c r="E74" s="265">
        <v>0</v>
      </c>
      <c r="F74" s="470">
        <f t="shared" ref="F74:F82" si="172">IF(F$104=1,D74,IF(F$104&gt;1,C74,0))</f>
        <v>0</v>
      </c>
      <c r="G74" s="471">
        <f t="shared" si="142"/>
        <v>0</v>
      </c>
      <c r="H74" s="265">
        <v>0</v>
      </c>
      <c r="I74" s="234">
        <f t="shared" ref="I74:I82" si="173">IF(I$104=1,G74,IF(I$104&gt;1,F74,0))</f>
        <v>0</v>
      </c>
      <c r="J74" s="507">
        <f t="shared" si="143"/>
        <v>0</v>
      </c>
      <c r="K74" s="506">
        <f>IF(L$7="EXTENSION YEAR",0,IF(Summary!$D$5&gt;=K$100,J74,0))</f>
        <v>0</v>
      </c>
      <c r="L74" s="234">
        <f t="shared" ref="L74:L82" si="174">IF(L$104=1,J74,IF(L$104&gt;1,I74,0))</f>
        <v>0</v>
      </c>
      <c r="M74" s="507">
        <f t="shared" si="144"/>
        <v>0</v>
      </c>
      <c r="N74" s="506">
        <f>IF(O$7="EXTENSION YEAR",0,IF(Summary!$D$5&gt;=N$100,M74,0))</f>
        <v>0</v>
      </c>
      <c r="O74" s="234">
        <f t="shared" ref="O74:O82" si="175">IF(O$104=1,M74,IF(O$104&gt;1,L74,0))</f>
        <v>0</v>
      </c>
      <c r="P74" s="507">
        <f t="shared" si="145"/>
        <v>0</v>
      </c>
      <c r="Q74" s="508">
        <f>IF(R$7="EXTENSION YEAR",0,IF(Summary!$D$5&gt;=Q$100,P74,0))</f>
        <v>0</v>
      </c>
      <c r="R74" s="509">
        <f t="shared" ref="R74:R82" si="176">IF(R$104=1,P74,IF(R$104&gt;1,O74,0))</f>
        <v>0</v>
      </c>
      <c r="S74" s="507">
        <f t="shared" si="146"/>
        <v>0</v>
      </c>
      <c r="T74" s="508">
        <f>IF(U$7="EXTENSION YEAR",0,IF(Summary!$D$5&gt;=T$100,S74,0))</f>
        <v>0</v>
      </c>
      <c r="U74" s="509">
        <f t="shared" ref="U74:U82" si="177">IF(U$104=1,S74,IF(U$104&gt;1,R74,0))</f>
        <v>0</v>
      </c>
      <c r="V74" s="507">
        <f t="shared" si="147"/>
        <v>0</v>
      </c>
      <c r="W74" s="508">
        <f>IF(X$7="EXTENSION YEAR",0,IF(Summary!$D$5&gt;=W$100,V74,0))</f>
        <v>0</v>
      </c>
      <c r="X74" s="509">
        <f t="shared" ref="X74:X82" si="178">IF(X$104=1,V74,IF(X$104&gt;1,U74,0))</f>
        <v>0</v>
      </c>
      <c r="Y74" s="507">
        <f t="shared" si="148"/>
        <v>0</v>
      </c>
      <c r="Z74" s="508">
        <f>IF(AA$7="EXTENSION YEAR",0,IF(Summary!$D$5&gt;=Z$100,Y74,0))</f>
        <v>0</v>
      </c>
      <c r="AA74" s="509">
        <f t="shared" ref="AA74:AA82" si="179">IF(AA$104=1,Y74,IF(AA$104&gt;1,X74,0))</f>
        <v>0</v>
      </c>
      <c r="AB74" s="507">
        <f t="shared" si="149"/>
        <v>0</v>
      </c>
      <c r="AC74" s="508">
        <f>IF(AD$7="EXTENSION YEAR",0,IF(Summary!$D$5&gt;=AC$100,AB74,0))</f>
        <v>0</v>
      </c>
      <c r="AD74" s="509">
        <f t="shared" ref="AD74:AD82" si="180">IF(AD$104=1,AB74,IF(AD$104&gt;1,AA74,0))</f>
        <v>0</v>
      </c>
      <c r="AE74" s="507">
        <f t="shared" si="150"/>
        <v>0</v>
      </c>
      <c r="AF74" s="510">
        <f t="shared" si="151"/>
        <v>0</v>
      </c>
      <c r="AG74" s="511"/>
      <c r="AH74" s="512"/>
      <c r="AI74" s="304"/>
      <c r="AJ74" s="525"/>
    </row>
    <row r="75" spans="1:37" ht="17.25" customHeight="1">
      <c r="A75" s="267"/>
      <c r="B75" s="542">
        <v>0</v>
      </c>
      <c r="C75" s="470"/>
      <c r="D75" s="471">
        <f t="shared" si="141"/>
        <v>0</v>
      </c>
      <c r="E75" s="265">
        <v>0</v>
      </c>
      <c r="F75" s="470">
        <f t="shared" si="172"/>
        <v>0</v>
      </c>
      <c r="G75" s="471">
        <f t="shared" si="142"/>
        <v>0</v>
      </c>
      <c r="H75" s="265">
        <v>0</v>
      </c>
      <c r="I75" s="234">
        <f t="shared" si="173"/>
        <v>0</v>
      </c>
      <c r="J75" s="507">
        <f t="shared" si="143"/>
        <v>0</v>
      </c>
      <c r="K75" s="506">
        <f>IF(L$7="EXTENSION YEAR",0,IF(Summary!$D$5&gt;=K$100,J75,0))</f>
        <v>0</v>
      </c>
      <c r="L75" s="234">
        <f t="shared" si="174"/>
        <v>0</v>
      </c>
      <c r="M75" s="507">
        <f t="shared" si="144"/>
        <v>0</v>
      </c>
      <c r="N75" s="506">
        <f>IF(O$7="EXTENSION YEAR",0,IF(Summary!$D$5&gt;=N$100,M75,0))</f>
        <v>0</v>
      </c>
      <c r="O75" s="234">
        <f t="shared" si="175"/>
        <v>0</v>
      </c>
      <c r="P75" s="507">
        <f t="shared" si="145"/>
        <v>0</v>
      </c>
      <c r="Q75" s="508">
        <f>IF(R$7="EXTENSION YEAR",0,IF(Summary!$D$5&gt;=Q$100,P75,0))</f>
        <v>0</v>
      </c>
      <c r="R75" s="509">
        <f t="shared" si="176"/>
        <v>0</v>
      </c>
      <c r="S75" s="507">
        <f t="shared" si="146"/>
        <v>0</v>
      </c>
      <c r="T75" s="508">
        <f>IF(U$7="EXTENSION YEAR",0,IF(Summary!$D$5&gt;=T$100,S75,0))</f>
        <v>0</v>
      </c>
      <c r="U75" s="509">
        <f t="shared" si="177"/>
        <v>0</v>
      </c>
      <c r="V75" s="507">
        <f t="shared" si="147"/>
        <v>0</v>
      </c>
      <c r="W75" s="508">
        <f>IF(X$7="EXTENSION YEAR",0,IF(Summary!$D$5&gt;=W$100,V75,0))</f>
        <v>0</v>
      </c>
      <c r="X75" s="509">
        <f t="shared" si="178"/>
        <v>0</v>
      </c>
      <c r="Y75" s="507">
        <f t="shared" si="148"/>
        <v>0</v>
      </c>
      <c r="Z75" s="508">
        <f>IF(AA$7="EXTENSION YEAR",0,IF(Summary!$D$5&gt;=Z$100,Y75,0))</f>
        <v>0</v>
      </c>
      <c r="AA75" s="509">
        <f t="shared" si="179"/>
        <v>0</v>
      </c>
      <c r="AB75" s="507">
        <f t="shared" si="149"/>
        <v>0</v>
      </c>
      <c r="AC75" s="508">
        <f>IF(AD$7="EXTENSION YEAR",0,IF(Summary!$D$5&gt;=AC$100,AB75,0))</f>
        <v>0</v>
      </c>
      <c r="AD75" s="509">
        <f t="shared" si="180"/>
        <v>0</v>
      </c>
      <c r="AE75" s="507">
        <f t="shared" si="150"/>
        <v>0</v>
      </c>
      <c r="AF75" s="510">
        <f t="shared" si="151"/>
        <v>0</v>
      </c>
      <c r="AG75" s="511"/>
      <c r="AH75" s="512"/>
      <c r="AI75" s="304"/>
      <c r="AJ75" s="525"/>
    </row>
    <row r="76" spans="1:37" ht="17.25" customHeight="1">
      <c r="A76" s="267"/>
      <c r="B76" s="542">
        <v>0</v>
      </c>
      <c r="C76" s="470"/>
      <c r="D76" s="471">
        <f t="shared" si="141"/>
        <v>0</v>
      </c>
      <c r="E76" s="265">
        <v>0</v>
      </c>
      <c r="F76" s="470">
        <f t="shared" si="172"/>
        <v>0</v>
      </c>
      <c r="G76" s="471">
        <f t="shared" si="142"/>
        <v>0</v>
      </c>
      <c r="H76" s="265">
        <v>0</v>
      </c>
      <c r="I76" s="234">
        <f t="shared" si="173"/>
        <v>0</v>
      </c>
      <c r="J76" s="507">
        <f t="shared" si="143"/>
        <v>0</v>
      </c>
      <c r="K76" s="506">
        <f>IF(L$7="EXTENSION YEAR",0,IF(Summary!$D$5&gt;=K$100,J76,0))</f>
        <v>0</v>
      </c>
      <c r="L76" s="234">
        <f t="shared" si="174"/>
        <v>0</v>
      </c>
      <c r="M76" s="507">
        <f t="shared" si="144"/>
        <v>0</v>
      </c>
      <c r="N76" s="506">
        <f>IF(O$7="EXTENSION YEAR",0,IF(Summary!$D$5&gt;=N$100,M76,0))</f>
        <v>0</v>
      </c>
      <c r="O76" s="234">
        <f t="shared" si="175"/>
        <v>0</v>
      </c>
      <c r="P76" s="507">
        <f t="shared" si="145"/>
        <v>0</v>
      </c>
      <c r="Q76" s="508">
        <f>IF(R$7="EXTENSION YEAR",0,IF(Summary!$D$5&gt;=Q$100,P76,0))</f>
        <v>0</v>
      </c>
      <c r="R76" s="509">
        <f t="shared" si="176"/>
        <v>0</v>
      </c>
      <c r="S76" s="507">
        <f t="shared" si="146"/>
        <v>0</v>
      </c>
      <c r="T76" s="508">
        <f>IF(U$7="EXTENSION YEAR",0,IF(Summary!$D$5&gt;=T$100,S76,0))</f>
        <v>0</v>
      </c>
      <c r="U76" s="509">
        <f t="shared" si="177"/>
        <v>0</v>
      </c>
      <c r="V76" s="507">
        <f t="shared" si="147"/>
        <v>0</v>
      </c>
      <c r="W76" s="508">
        <f>IF(X$7="EXTENSION YEAR",0,IF(Summary!$D$5&gt;=W$100,V76,0))</f>
        <v>0</v>
      </c>
      <c r="X76" s="509">
        <f t="shared" si="178"/>
        <v>0</v>
      </c>
      <c r="Y76" s="507">
        <f t="shared" si="148"/>
        <v>0</v>
      </c>
      <c r="Z76" s="508">
        <f>IF(AA$7="EXTENSION YEAR",0,IF(Summary!$D$5&gt;=Z$100,Y76,0))</f>
        <v>0</v>
      </c>
      <c r="AA76" s="509">
        <f t="shared" si="179"/>
        <v>0</v>
      </c>
      <c r="AB76" s="507">
        <f t="shared" si="149"/>
        <v>0</v>
      </c>
      <c r="AC76" s="508">
        <f>IF(AD$7="EXTENSION YEAR",0,IF(Summary!$D$5&gt;=AC$100,AB76,0))</f>
        <v>0</v>
      </c>
      <c r="AD76" s="509">
        <f t="shared" si="180"/>
        <v>0</v>
      </c>
      <c r="AE76" s="507">
        <f t="shared" si="150"/>
        <v>0</v>
      </c>
      <c r="AF76" s="510">
        <f t="shared" si="151"/>
        <v>0</v>
      </c>
      <c r="AG76" s="511"/>
      <c r="AH76" s="512"/>
      <c r="AI76" s="304"/>
      <c r="AJ76" s="525"/>
    </row>
    <row r="77" spans="1:37" ht="17.25" customHeight="1">
      <c r="A77" s="267"/>
      <c r="B77" s="542">
        <v>0</v>
      </c>
      <c r="C77" s="470"/>
      <c r="D77" s="471">
        <f t="shared" si="135"/>
        <v>0</v>
      </c>
      <c r="E77" s="265">
        <v>0</v>
      </c>
      <c r="F77" s="470">
        <f t="shared" si="172"/>
        <v>0</v>
      </c>
      <c r="G77" s="471">
        <f t="shared" si="136"/>
        <v>0</v>
      </c>
      <c r="H77" s="265">
        <v>0</v>
      </c>
      <c r="I77" s="234">
        <f t="shared" si="173"/>
        <v>0</v>
      </c>
      <c r="J77" s="507">
        <f t="shared" si="137"/>
        <v>0</v>
      </c>
      <c r="K77" s="506">
        <f>IF(L$7="EXTENSION YEAR",0,IF(Summary!$D$5&gt;=K$100,J77,0))</f>
        <v>0</v>
      </c>
      <c r="L77" s="234">
        <f t="shared" si="174"/>
        <v>0</v>
      </c>
      <c r="M77" s="507">
        <f t="shared" si="138"/>
        <v>0</v>
      </c>
      <c r="N77" s="506">
        <f>IF(O$7="EXTENSION YEAR",0,IF(Summary!$D$5&gt;=N$100,M77,0))</f>
        <v>0</v>
      </c>
      <c r="O77" s="234">
        <f t="shared" si="175"/>
        <v>0</v>
      </c>
      <c r="P77" s="507">
        <f t="shared" ref="P77:P82" si="181">N77+O77</f>
        <v>0</v>
      </c>
      <c r="Q77" s="508">
        <f>IF(R$7="EXTENSION YEAR",0,IF(Summary!$D$5&gt;=Q$100,P77,0))</f>
        <v>0</v>
      </c>
      <c r="R77" s="509">
        <f t="shared" si="176"/>
        <v>0</v>
      </c>
      <c r="S77" s="507">
        <f t="shared" ref="S77:S82" si="182">Q77+R77</f>
        <v>0</v>
      </c>
      <c r="T77" s="508">
        <f>IF(U$7="EXTENSION YEAR",0,IF(Summary!$D$5&gt;=T$100,S77,0))</f>
        <v>0</v>
      </c>
      <c r="U77" s="509">
        <f t="shared" si="177"/>
        <v>0</v>
      </c>
      <c r="V77" s="507">
        <f t="shared" ref="V77:V82" si="183">T77+U77</f>
        <v>0</v>
      </c>
      <c r="W77" s="508">
        <f>IF(X$7="EXTENSION YEAR",0,IF(Summary!$D$5&gt;=W$100,V77,0))</f>
        <v>0</v>
      </c>
      <c r="X77" s="509">
        <f t="shared" si="178"/>
        <v>0</v>
      </c>
      <c r="Y77" s="507">
        <f t="shared" ref="Y77:Y82" si="184">W77+X77</f>
        <v>0</v>
      </c>
      <c r="Z77" s="508">
        <f>IF(AA$7="EXTENSION YEAR",0,IF(Summary!$D$5&gt;=Z$100,Y77,0))</f>
        <v>0</v>
      </c>
      <c r="AA77" s="509">
        <f t="shared" si="179"/>
        <v>0</v>
      </c>
      <c r="AB77" s="507">
        <f t="shared" ref="AB77:AB82" si="185">Z77+AA77</f>
        <v>0</v>
      </c>
      <c r="AC77" s="508">
        <f>IF(AD$7="EXTENSION YEAR",0,IF(Summary!$D$5&gt;=AC$100,AB77,0))</f>
        <v>0</v>
      </c>
      <c r="AD77" s="509">
        <f t="shared" si="180"/>
        <v>0</v>
      </c>
      <c r="AE77" s="507">
        <f t="shared" ref="AE77:AE82" si="186">AC77+AD77</f>
        <v>0</v>
      </c>
      <c r="AF77" s="510">
        <f t="shared" si="139"/>
        <v>0</v>
      </c>
      <c r="AG77" s="511">
        <f t="shared" si="139"/>
        <v>0</v>
      </c>
      <c r="AH77" s="512">
        <f t="shared" si="140"/>
        <v>0</v>
      </c>
      <c r="AI77" s="304"/>
      <c r="AJ77" s="525"/>
    </row>
    <row r="78" spans="1:37" ht="17.25" customHeight="1">
      <c r="A78" s="267"/>
      <c r="B78" s="542">
        <v>0</v>
      </c>
      <c r="C78" s="470"/>
      <c r="D78" s="471">
        <f t="shared" si="135"/>
        <v>0</v>
      </c>
      <c r="E78" s="265">
        <v>0</v>
      </c>
      <c r="F78" s="470">
        <f t="shared" si="172"/>
        <v>0</v>
      </c>
      <c r="G78" s="471">
        <f t="shared" si="136"/>
        <v>0</v>
      </c>
      <c r="H78" s="265">
        <v>0</v>
      </c>
      <c r="I78" s="234">
        <f t="shared" si="173"/>
        <v>0</v>
      </c>
      <c r="J78" s="507">
        <f t="shared" si="137"/>
        <v>0</v>
      </c>
      <c r="K78" s="506">
        <f>IF(L$7="EXTENSION YEAR",0,IF(Summary!$D$5&gt;=K$100,J78,0))</f>
        <v>0</v>
      </c>
      <c r="L78" s="234">
        <f t="shared" si="174"/>
        <v>0</v>
      </c>
      <c r="M78" s="507">
        <f t="shared" si="138"/>
        <v>0</v>
      </c>
      <c r="N78" s="506">
        <f>IF(O$7="EXTENSION YEAR",0,IF(Summary!$D$5&gt;=N$100,M78,0))</f>
        <v>0</v>
      </c>
      <c r="O78" s="234">
        <f t="shared" si="175"/>
        <v>0</v>
      </c>
      <c r="P78" s="507">
        <f t="shared" si="181"/>
        <v>0</v>
      </c>
      <c r="Q78" s="508">
        <f>IF(R$7="EXTENSION YEAR",0,IF(Summary!$D$5&gt;=Q$100,P78,0))</f>
        <v>0</v>
      </c>
      <c r="R78" s="509">
        <f t="shared" si="176"/>
        <v>0</v>
      </c>
      <c r="S78" s="507">
        <f t="shared" si="182"/>
        <v>0</v>
      </c>
      <c r="T78" s="508">
        <f>IF(U$7="EXTENSION YEAR",0,IF(Summary!$D$5&gt;=T$100,S78,0))</f>
        <v>0</v>
      </c>
      <c r="U78" s="509">
        <f t="shared" si="177"/>
        <v>0</v>
      </c>
      <c r="V78" s="507">
        <f t="shared" si="183"/>
        <v>0</v>
      </c>
      <c r="W78" s="508">
        <f>IF(X$7="EXTENSION YEAR",0,IF(Summary!$D$5&gt;=W$100,V78,0))</f>
        <v>0</v>
      </c>
      <c r="X78" s="509">
        <f t="shared" si="178"/>
        <v>0</v>
      </c>
      <c r="Y78" s="507">
        <f t="shared" si="184"/>
        <v>0</v>
      </c>
      <c r="Z78" s="508">
        <f>IF(AA$7="EXTENSION YEAR",0,IF(Summary!$D$5&gt;=Z$100,Y78,0))</f>
        <v>0</v>
      </c>
      <c r="AA78" s="509">
        <f t="shared" si="179"/>
        <v>0</v>
      </c>
      <c r="AB78" s="507">
        <f t="shared" si="185"/>
        <v>0</v>
      </c>
      <c r="AC78" s="508">
        <f>IF(AD$7="EXTENSION YEAR",0,IF(Summary!$D$5&gt;=AC$100,AB78,0))</f>
        <v>0</v>
      </c>
      <c r="AD78" s="509">
        <f t="shared" si="180"/>
        <v>0</v>
      </c>
      <c r="AE78" s="507">
        <f t="shared" si="186"/>
        <v>0</v>
      </c>
      <c r="AF78" s="510">
        <f t="shared" si="139"/>
        <v>0</v>
      </c>
      <c r="AG78" s="511">
        <f t="shared" si="139"/>
        <v>0</v>
      </c>
      <c r="AH78" s="512">
        <f t="shared" si="140"/>
        <v>0</v>
      </c>
      <c r="AI78" s="304"/>
      <c r="AJ78" s="525"/>
      <c r="AK78" s="513"/>
    </row>
    <row r="79" spans="1:37" ht="17.25" customHeight="1">
      <c r="A79" s="267"/>
      <c r="B79" s="542">
        <v>0</v>
      </c>
      <c r="C79" s="470"/>
      <c r="D79" s="471">
        <f t="shared" si="135"/>
        <v>0</v>
      </c>
      <c r="E79" s="265">
        <v>0</v>
      </c>
      <c r="F79" s="470">
        <f t="shared" si="172"/>
        <v>0</v>
      </c>
      <c r="G79" s="471">
        <f t="shared" si="136"/>
        <v>0</v>
      </c>
      <c r="H79" s="265">
        <v>0</v>
      </c>
      <c r="I79" s="234">
        <f t="shared" si="173"/>
        <v>0</v>
      </c>
      <c r="J79" s="507">
        <f t="shared" si="137"/>
        <v>0</v>
      </c>
      <c r="K79" s="506">
        <f>IF(L$7="EXTENSION YEAR",0,IF(Summary!$D$5&gt;=K$100,J79,0))</f>
        <v>0</v>
      </c>
      <c r="L79" s="234">
        <f t="shared" si="174"/>
        <v>0</v>
      </c>
      <c r="M79" s="507">
        <f t="shared" si="138"/>
        <v>0</v>
      </c>
      <c r="N79" s="506">
        <f>IF(O$7="EXTENSION YEAR",0,IF(Summary!$D$5&gt;=N$100,M79,0))</f>
        <v>0</v>
      </c>
      <c r="O79" s="234">
        <f t="shared" si="175"/>
        <v>0</v>
      </c>
      <c r="P79" s="507">
        <f t="shared" si="181"/>
        <v>0</v>
      </c>
      <c r="Q79" s="508">
        <f>IF(R$7="EXTENSION YEAR",0,IF(Summary!$D$5&gt;=Q$100,P79,0))</f>
        <v>0</v>
      </c>
      <c r="R79" s="509">
        <f t="shared" si="176"/>
        <v>0</v>
      </c>
      <c r="S79" s="507">
        <f t="shared" si="182"/>
        <v>0</v>
      </c>
      <c r="T79" s="508">
        <f>IF(U$7="EXTENSION YEAR",0,IF(Summary!$D$5&gt;=T$100,S79,0))</f>
        <v>0</v>
      </c>
      <c r="U79" s="509">
        <f t="shared" si="177"/>
        <v>0</v>
      </c>
      <c r="V79" s="507">
        <f t="shared" si="183"/>
        <v>0</v>
      </c>
      <c r="W79" s="508">
        <f>IF(X$7="EXTENSION YEAR",0,IF(Summary!$D$5&gt;=W$100,V79,0))</f>
        <v>0</v>
      </c>
      <c r="X79" s="509">
        <f t="shared" si="178"/>
        <v>0</v>
      </c>
      <c r="Y79" s="507">
        <f t="shared" si="184"/>
        <v>0</v>
      </c>
      <c r="Z79" s="508">
        <f>IF(AA$7="EXTENSION YEAR",0,IF(Summary!$D$5&gt;=Z$100,Y79,0))</f>
        <v>0</v>
      </c>
      <c r="AA79" s="509">
        <f t="shared" si="179"/>
        <v>0</v>
      </c>
      <c r="AB79" s="507">
        <f t="shared" si="185"/>
        <v>0</v>
      </c>
      <c r="AC79" s="508">
        <f>IF(AD$7="EXTENSION YEAR",0,IF(Summary!$D$5&gt;=AC$100,AB79,0))</f>
        <v>0</v>
      </c>
      <c r="AD79" s="509">
        <f t="shared" si="180"/>
        <v>0</v>
      </c>
      <c r="AE79" s="507">
        <f t="shared" si="186"/>
        <v>0</v>
      </c>
      <c r="AF79" s="510">
        <f t="shared" si="139"/>
        <v>0</v>
      </c>
      <c r="AG79" s="511">
        <f t="shared" si="139"/>
        <v>0</v>
      </c>
      <c r="AH79" s="512">
        <f t="shared" si="140"/>
        <v>0</v>
      </c>
      <c r="AI79" s="304"/>
      <c r="AJ79" s="283"/>
    </row>
    <row r="80" spans="1:37" ht="17.25" customHeight="1">
      <c r="A80" s="267"/>
      <c r="B80" s="542">
        <v>0</v>
      </c>
      <c r="C80" s="470"/>
      <c r="D80" s="471">
        <f t="shared" si="135"/>
        <v>0</v>
      </c>
      <c r="E80" s="265">
        <v>0</v>
      </c>
      <c r="F80" s="470">
        <f t="shared" si="172"/>
        <v>0</v>
      </c>
      <c r="G80" s="471">
        <f t="shared" si="136"/>
        <v>0</v>
      </c>
      <c r="H80" s="265">
        <v>0</v>
      </c>
      <c r="I80" s="234">
        <f t="shared" si="173"/>
        <v>0</v>
      </c>
      <c r="J80" s="507">
        <f t="shared" si="137"/>
        <v>0</v>
      </c>
      <c r="K80" s="506">
        <f>IF(L$7="EXTENSION YEAR",0,IF(Summary!$D$5&gt;=K$100,J80,0))</f>
        <v>0</v>
      </c>
      <c r="L80" s="234">
        <f t="shared" si="174"/>
        <v>0</v>
      </c>
      <c r="M80" s="507">
        <f t="shared" si="138"/>
        <v>0</v>
      </c>
      <c r="N80" s="506">
        <f>IF(O$7="EXTENSION YEAR",0,IF(Summary!$D$5&gt;=N$100,M80,0))</f>
        <v>0</v>
      </c>
      <c r="O80" s="234">
        <f t="shared" si="175"/>
        <v>0</v>
      </c>
      <c r="P80" s="507">
        <f t="shared" si="181"/>
        <v>0</v>
      </c>
      <c r="Q80" s="508">
        <f>IF(R$7="EXTENSION YEAR",0,IF(Summary!$D$5&gt;=Q$100,P80,0))</f>
        <v>0</v>
      </c>
      <c r="R80" s="509">
        <f t="shared" si="176"/>
        <v>0</v>
      </c>
      <c r="S80" s="507">
        <f t="shared" si="182"/>
        <v>0</v>
      </c>
      <c r="T80" s="508">
        <f>IF(U$7="EXTENSION YEAR",0,IF(Summary!$D$5&gt;=T$100,S80,0))</f>
        <v>0</v>
      </c>
      <c r="U80" s="509">
        <f t="shared" si="177"/>
        <v>0</v>
      </c>
      <c r="V80" s="507">
        <f t="shared" si="183"/>
        <v>0</v>
      </c>
      <c r="W80" s="508">
        <f>IF(X$7="EXTENSION YEAR",0,IF(Summary!$D$5&gt;=W$100,V80,0))</f>
        <v>0</v>
      </c>
      <c r="X80" s="509">
        <f t="shared" si="178"/>
        <v>0</v>
      </c>
      <c r="Y80" s="507">
        <f t="shared" si="184"/>
        <v>0</v>
      </c>
      <c r="Z80" s="508">
        <f>IF(AA$7="EXTENSION YEAR",0,IF(Summary!$D$5&gt;=Z$100,Y80,0))</f>
        <v>0</v>
      </c>
      <c r="AA80" s="509">
        <f t="shared" si="179"/>
        <v>0</v>
      </c>
      <c r="AB80" s="507">
        <f t="shared" si="185"/>
        <v>0</v>
      </c>
      <c r="AC80" s="508">
        <f>IF(AD$7="EXTENSION YEAR",0,IF(Summary!$D$5&gt;=AC$100,AB80,0))</f>
        <v>0</v>
      </c>
      <c r="AD80" s="509">
        <f t="shared" si="180"/>
        <v>0</v>
      </c>
      <c r="AE80" s="507">
        <f t="shared" si="186"/>
        <v>0</v>
      </c>
      <c r="AF80" s="510">
        <f t="shared" si="139"/>
        <v>0</v>
      </c>
      <c r="AG80" s="511">
        <f t="shared" si="139"/>
        <v>0</v>
      </c>
      <c r="AH80" s="512">
        <f t="shared" si="140"/>
        <v>0</v>
      </c>
      <c r="AI80" s="304"/>
      <c r="AJ80" s="283"/>
    </row>
    <row r="81" spans="1:36" ht="17.25" customHeight="1">
      <c r="A81" s="271"/>
      <c r="B81" s="542">
        <v>0</v>
      </c>
      <c r="C81" s="470"/>
      <c r="D81" s="471">
        <f t="shared" si="135"/>
        <v>0</v>
      </c>
      <c r="E81" s="265">
        <v>0</v>
      </c>
      <c r="F81" s="470">
        <f t="shared" si="172"/>
        <v>0</v>
      </c>
      <c r="G81" s="471">
        <f t="shared" si="136"/>
        <v>0</v>
      </c>
      <c r="H81" s="265">
        <v>0</v>
      </c>
      <c r="I81" s="234">
        <f t="shared" si="173"/>
        <v>0</v>
      </c>
      <c r="J81" s="507">
        <f t="shared" si="137"/>
        <v>0</v>
      </c>
      <c r="K81" s="506">
        <f>IF(L$7="EXTENSION YEAR",0,IF(Summary!$D$5&gt;=K$100,J81,0))</f>
        <v>0</v>
      </c>
      <c r="L81" s="234">
        <f t="shared" si="174"/>
        <v>0</v>
      </c>
      <c r="M81" s="507">
        <f t="shared" si="138"/>
        <v>0</v>
      </c>
      <c r="N81" s="506">
        <f>IF(O$7="EXTENSION YEAR",0,IF(Summary!$D$5&gt;=N$100,M81,0))</f>
        <v>0</v>
      </c>
      <c r="O81" s="234">
        <f t="shared" si="175"/>
        <v>0</v>
      </c>
      <c r="P81" s="507">
        <f t="shared" si="181"/>
        <v>0</v>
      </c>
      <c r="Q81" s="508">
        <f>IF(R$7="EXTENSION YEAR",0,IF(Summary!$D$5&gt;=Q$100,P81,0))</f>
        <v>0</v>
      </c>
      <c r="R81" s="509">
        <f t="shared" si="176"/>
        <v>0</v>
      </c>
      <c r="S81" s="507">
        <f t="shared" si="182"/>
        <v>0</v>
      </c>
      <c r="T81" s="508">
        <f>IF(U$7="EXTENSION YEAR",0,IF(Summary!$D$5&gt;=T$100,S81,0))</f>
        <v>0</v>
      </c>
      <c r="U81" s="509">
        <f t="shared" si="177"/>
        <v>0</v>
      </c>
      <c r="V81" s="507">
        <f t="shared" si="183"/>
        <v>0</v>
      </c>
      <c r="W81" s="508">
        <f>IF(X$7="EXTENSION YEAR",0,IF(Summary!$D$5&gt;=W$100,V81,0))</f>
        <v>0</v>
      </c>
      <c r="X81" s="509">
        <f t="shared" si="178"/>
        <v>0</v>
      </c>
      <c r="Y81" s="507">
        <f t="shared" si="184"/>
        <v>0</v>
      </c>
      <c r="Z81" s="508">
        <f>IF(AA$7="EXTENSION YEAR",0,IF(Summary!$D$5&gt;=Z$100,Y81,0))</f>
        <v>0</v>
      </c>
      <c r="AA81" s="509">
        <f t="shared" si="179"/>
        <v>0</v>
      </c>
      <c r="AB81" s="507">
        <f t="shared" si="185"/>
        <v>0</v>
      </c>
      <c r="AC81" s="508">
        <f>IF(AD$7="EXTENSION YEAR",0,IF(Summary!$D$5&gt;=AC$100,AB81,0))</f>
        <v>0</v>
      </c>
      <c r="AD81" s="509">
        <f t="shared" si="180"/>
        <v>0</v>
      </c>
      <c r="AE81" s="507">
        <f t="shared" si="186"/>
        <v>0</v>
      </c>
      <c r="AF81" s="510">
        <f t="shared" si="139"/>
        <v>0</v>
      </c>
      <c r="AG81" s="511">
        <f t="shared" si="139"/>
        <v>0</v>
      </c>
      <c r="AH81" s="512">
        <f t="shared" si="140"/>
        <v>0</v>
      </c>
      <c r="AI81" s="304"/>
      <c r="AJ81" s="283"/>
    </row>
    <row r="82" spans="1:36" ht="17.25" customHeight="1">
      <c r="A82" s="267"/>
      <c r="B82" s="542">
        <v>0</v>
      </c>
      <c r="C82" s="470"/>
      <c r="D82" s="471">
        <f t="shared" si="135"/>
        <v>0</v>
      </c>
      <c r="E82" s="265">
        <v>0</v>
      </c>
      <c r="F82" s="470">
        <f t="shared" si="172"/>
        <v>0</v>
      </c>
      <c r="G82" s="471">
        <f t="shared" si="136"/>
        <v>0</v>
      </c>
      <c r="H82" s="265">
        <v>0</v>
      </c>
      <c r="I82" s="234">
        <f t="shared" si="173"/>
        <v>0</v>
      </c>
      <c r="J82" s="507">
        <f t="shared" si="137"/>
        <v>0</v>
      </c>
      <c r="K82" s="506">
        <f>IF(L$7="EXTENSION YEAR",0,IF(Summary!$D$5&gt;=K$100,J82,0))</f>
        <v>0</v>
      </c>
      <c r="L82" s="234">
        <f t="shared" si="174"/>
        <v>0</v>
      </c>
      <c r="M82" s="507">
        <f t="shared" si="138"/>
        <v>0</v>
      </c>
      <c r="N82" s="506">
        <f>IF(O$7="EXTENSION YEAR",0,IF(Summary!$D$5&gt;=N$100,M82,0))</f>
        <v>0</v>
      </c>
      <c r="O82" s="234">
        <f t="shared" si="175"/>
        <v>0</v>
      </c>
      <c r="P82" s="507">
        <f t="shared" si="181"/>
        <v>0</v>
      </c>
      <c r="Q82" s="508">
        <f>IF(R$7="EXTENSION YEAR",0,IF(Summary!$D$5&gt;=Q$100,P82,0))</f>
        <v>0</v>
      </c>
      <c r="R82" s="509">
        <f t="shared" si="176"/>
        <v>0</v>
      </c>
      <c r="S82" s="507">
        <f t="shared" si="182"/>
        <v>0</v>
      </c>
      <c r="T82" s="508">
        <f>IF(U$7="EXTENSION YEAR",0,IF(Summary!$D$5&gt;=T$100,S82,0))</f>
        <v>0</v>
      </c>
      <c r="U82" s="509">
        <f t="shared" si="177"/>
        <v>0</v>
      </c>
      <c r="V82" s="507">
        <f t="shared" si="183"/>
        <v>0</v>
      </c>
      <c r="W82" s="508">
        <f>IF(X$7="EXTENSION YEAR",0,IF(Summary!$D$5&gt;=W$100,V82,0))</f>
        <v>0</v>
      </c>
      <c r="X82" s="509">
        <f t="shared" si="178"/>
        <v>0</v>
      </c>
      <c r="Y82" s="507">
        <f t="shared" si="184"/>
        <v>0</v>
      </c>
      <c r="Z82" s="508">
        <f>IF(AA$7="EXTENSION YEAR",0,IF(Summary!$D$5&gt;=Z$100,Y82,0))</f>
        <v>0</v>
      </c>
      <c r="AA82" s="509">
        <f t="shared" si="179"/>
        <v>0</v>
      </c>
      <c r="AB82" s="507">
        <f t="shared" si="185"/>
        <v>0</v>
      </c>
      <c r="AC82" s="508">
        <f>IF(AD$7="EXTENSION YEAR",0,IF(Summary!$D$5&gt;=AC$100,AB82,0))</f>
        <v>0</v>
      </c>
      <c r="AD82" s="509">
        <f t="shared" si="180"/>
        <v>0</v>
      </c>
      <c r="AE82" s="507">
        <f t="shared" si="186"/>
        <v>0</v>
      </c>
      <c r="AF82" s="510">
        <f t="shared" si="139"/>
        <v>0</v>
      </c>
      <c r="AG82" s="511">
        <f t="shared" si="139"/>
        <v>0</v>
      </c>
      <c r="AH82" s="512">
        <f t="shared" si="140"/>
        <v>0</v>
      </c>
      <c r="AI82" s="304"/>
      <c r="AJ82" s="283"/>
    </row>
    <row r="83" spans="1:36" ht="15" customHeight="1">
      <c r="A83" s="403"/>
      <c r="B83" s="514"/>
      <c r="C83" s="515"/>
      <c r="D83" s="516"/>
      <c r="E83" s="514"/>
      <c r="F83" s="515"/>
      <c r="G83" s="516"/>
      <c r="H83" s="514"/>
      <c r="I83" s="515"/>
      <c r="J83" s="516"/>
      <c r="K83" s="514"/>
      <c r="L83" s="515"/>
      <c r="M83" s="516"/>
      <c r="N83" s="514"/>
      <c r="O83" s="515"/>
      <c r="P83" s="516"/>
      <c r="Q83" s="514"/>
      <c r="R83" s="515"/>
      <c r="S83" s="516"/>
      <c r="T83" s="514"/>
      <c r="U83" s="515"/>
      <c r="V83" s="516"/>
      <c r="W83" s="514"/>
      <c r="X83" s="515"/>
      <c r="Y83" s="516"/>
      <c r="Z83" s="514"/>
      <c r="AA83" s="515"/>
      <c r="AB83" s="516"/>
      <c r="AC83" s="514"/>
      <c r="AD83" s="515"/>
      <c r="AE83" s="516"/>
      <c r="AF83" s="517"/>
      <c r="AG83" s="518"/>
      <c r="AH83" s="519"/>
      <c r="AI83" s="304"/>
      <c r="AJ83" s="283"/>
    </row>
    <row r="84" spans="1:36" ht="20.100000000000001" customHeight="1">
      <c r="A84" s="520" t="s">
        <v>86</v>
      </c>
      <c r="B84" s="508">
        <f>SUM(B63:B82)</f>
        <v>0</v>
      </c>
      <c r="C84" s="526">
        <f t="shared" ref="C84:R84" si="187">SUM(C63:C82)</f>
        <v>0</v>
      </c>
      <c r="D84" s="507">
        <f t="shared" si="187"/>
        <v>0</v>
      </c>
      <c r="E84" s="508">
        <f t="shared" si="187"/>
        <v>0</v>
      </c>
      <c r="F84" s="526">
        <f t="shared" si="187"/>
        <v>0</v>
      </c>
      <c r="G84" s="507">
        <f t="shared" si="187"/>
        <v>0</v>
      </c>
      <c r="H84" s="508">
        <f t="shared" ref="H84:I84" si="188">SUM(H63:H82)</f>
        <v>0</v>
      </c>
      <c r="I84" s="526">
        <f t="shared" si="188"/>
        <v>0</v>
      </c>
      <c r="J84" s="507">
        <f t="shared" si="187"/>
        <v>0</v>
      </c>
      <c r="K84" s="508">
        <f t="shared" ref="K84:L84" si="189">SUM(K63:K82)</f>
        <v>0</v>
      </c>
      <c r="L84" s="526">
        <f t="shared" si="189"/>
        <v>0</v>
      </c>
      <c r="M84" s="507">
        <f t="shared" si="187"/>
        <v>0</v>
      </c>
      <c r="N84" s="508">
        <f t="shared" ref="N84:O84" si="190">SUM(N63:N82)</f>
        <v>0</v>
      </c>
      <c r="O84" s="526">
        <f t="shared" si="190"/>
        <v>0</v>
      </c>
      <c r="P84" s="507">
        <f t="shared" si="187"/>
        <v>0</v>
      </c>
      <c r="Q84" s="508">
        <f t="shared" si="187"/>
        <v>0</v>
      </c>
      <c r="R84" s="526">
        <f t="shared" si="187"/>
        <v>0</v>
      </c>
      <c r="S84" s="507">
        <f t="shared" ref="S84:AH84" si="191">SUM(S63:S82)</f>
        <v>0</v>
      </c>
      <c r="T84" s="508">
        <f t="shared" si="191"/>
        <v>0</v>
      </c>
      <c r="U84" s="526">
        <f t="shared" si="191"/>
        <v>0</v>
      </c>
      <c r="V84" s="507">
        <f t="shared" si="191"/>
        <v>0</v>
      </c>
      <c r="W84" s="508">
        <f t="shared" si="191"/>
        <v>0</v>
      </c>
      <c r="X84" s="526">
        <f t="shared" si="191"/>
        <v>0</v>
      </c>
      <c r="Y84" s="507">
        <f t="shared" si="191"/>
        <v>0</v>
      </c>
      <c r="Z84" s="508">
        <f t="shared" si="191"/>
        <v>0</v>
      </c>
      <c r="AA84" s="526">
        <f t="shared" si="191"/>
        <v>0</v>
      </c>
      <c r="AB84" s="507">
        <f t="shared" si="191"/>
        <v>0</v>
      </c>
      <c r="AC84" s="508">
        <f t="shared" si="191"/>
        <v>0</v>
      </c>
      <c r="AD84" s="526">
        <f t="shared" si="191"/>
        <v>0</v>
      </c>
      <c r="AE84" s="507">
        <f t="shared" si="191"/>
        <v>0</v>
      </c>
      <c r="AF84" s="510">
        <f t="shared" si="191"/>
        <v>0</v>
      </c>
      <c r="AG84" s="511">
        <f t="shared" ref="AG84" si="192">SUM(AG63:AG82)</f>
        <v>0</v>
      </c>
      <c r="AH84" s="527">
        <f t="shared" si="191"/>
        <v>0</v>
      </c>
      <c r="AI84" s="304"/>
      <c r="AJ84" s="283"/>
    </row>
    <row r="85" spans="1:36" ht="20.100000000000001" customHeight="1">
      <c r="B85" s="304"/>
      <c r="C85" s="403"/>
      <c r="D85" s="528"/>
      <c r="E85" s="304"/>
      <c r="G85" s="528"/>
      <c r="H85" s="304"/>
      <c r="J85" s="528"/>
      <c r="K85" s="304"/>
      <c r="M85" s="528"/>
      <c r="N85" s="304"/>
      <c r="P85" s="528"/>
      <c r="Q85" s="304"/>
      <c r="S85" s="528"/>
      <c r="T85" s="304"/>
      <c r="V85" s="528"/>
      <c r="W85" s="304"/>
      <c r="Y85" s="528"/>
      <c r="Z85" s="304"/>
      <c r="AB85" s="528"/>
      <c r="AC85" s="304"/>
      <c r="AE85" s="528"/>
      <c r="AF85" s="304"/>
      <c r="AG85" s="529"/>
      <c r="AH85" s="528"/>
      <c r="AI85" s="304"/>
      <c r="AJ85" s="283"/>
    </row>
    <row r="86" spans="1:36" ht="20.100000000000001" customHeight="1" thickBot="1">
      <c r="A86" s="530" t="s">
        <v>66</v>
      </c>
      <c r="B86" s="531"/>
      <c r="C86" s="532"/>
      <c r="D86" s="533"/>
      <c r="E86" s="531"/>
      <c r="F86" s="532"/>
      <c r="G86" s="533"/>
      <c r="H86" s="531"/>
      <c r="I86" s="532"/>
      <c r="J86" s="533"/>
      <c r="K86" s="531"/>
      <c r="L86" s="532"/>
      <c r="M86" s="533"/>
      <c r="N86" s="531"/>
      <c r="O86" s="532"/>
      <c r="P86" s="533"/>
      <c r="Q86" s="531"/>
      <c r="R86" s="532"/>
      <c r="S86" s="533"/>
      <c r="T86" s="531"/>
      <c r="U86" s="532"/>
      <c r="V86" s="533"/>
      <c r="W86" s="531"/>
      <c r="X86" s="532"/>
      <c r="Y86" s="533"/>
      <c r="Z86" s="531"/>
      <c r="AA86" s="532"/>
      <c r="AB86" s="533"/>
      <c r="AC86" s="531"/>
      <c r="AD86" s="532"/>
      <c r="AE86" s="533"/>
      <c r="AF86" s="534"/>
      <c r="AG86" s="535" t="str">
        <f>Summary!AG46</f>
        <v>Template last modified:</v>
      </c>
      <c r="AH86" s="536">
        <f>Summary!AH46</f>
        <v>43444</v>
      </c>
      <c r="AI86" s="304"/>
      <c r="AJ86" s="283"/>
    </row>
    <row r="99" spans="1:36">
      <c r="C99" s="513"/>
      <c r="D99" s="513"/>
      <c r="E99" s="513"/>
      <c r="F99" s="537"/>
      <c r="AF99" s="537"/>
      <c r="AG99" s="537"/>
    </row>
    <row r="100" spans="1:36">
      <c r="A100" s="459" t="s">
        <v>108</v>
      </c>
      <c r="B100" s="460">
        <f>Summary!B61</f>
        <v>1</v>
      </c>
      <c r="C100" s="460">
        <f>Summary!C61</f>
        <v>1</v>
      </c>
      <c r="D100" s="460">
        <f>Summary!D61</f>
        <v>1</v>
      </c>
      <c r="E100" s="460">
        <f>Summary!E61</f>
        <v>2</v>
      </c>
      <c r="F100" s="460">
        <f>Summary!F61</f>
        <v>2</v>
      </c>
      <c r="G100" s="460">
        <f>Summary!G61</f>
        <v>2</v>
      </c>
      <c r="H100" s="460">
        <f>Summary!H61</f>
        <v>3</v>
      </c>
      <c r="I100" s="460">
        <f>Summary!I61</f>
        <v>3</v>
      </c>
      <c r="J100" s="460">
        <f>Summary!J61</f>
        <v>3</v>
      </c>
      <c r="K100" s="460">
        <f>Summary!K61</f>
        <v>4</v>
      </c>
      <c r="L100" s="460">
        <f>Summary!L61</f>
        <v>4</v>
      </c>
      <c r="M100" s="460">
        <f>Summary!M61</f>
        <v>4</v>
      </c>
      <c r="N100" s="460">
        <f>Summary!N61</f>
        <v>5</v>
      </c>
      <c r="O100" s="460">
        <f>Summary!O61</f>
        <v>5</v>
      </c>
      <c r="P100" s="460">
        <f>Summary!P61</f>
        <v>5</v>
      </c>
      <c r="Q100" s="460">
        <f>Summary!Q61</f>
        <v>6</v>
      </c>
      <c r="R100" s="460">
        <f>Summary!R61</f>
        <v>6</v>
      </c>
      <c r="S100" s="460">
        <f>Summary!S61</f>
        <v>6</v>
      </c>
      <c r="T100" s="460">
        <f>Summary!T61</f>
        <v>7</v>
      </c>
      <c r="U100" s="460">
        <f>Summary!U61</f>
        <v>7</v>
      </c>
      <c r="V100" s="460">
        <f>Summary!V61</f>
        <v>7</v>
      </c>
      <c r="W100" s="460">
        <f>Summary!W61</f>
        <v>8</v>
      </c>
      <c r="X100" s="460">
        <f>Summary!X61</f>
        <v>8</v>
      </c>
      <c r="Y100" s="460">
        <f>Summary!Y61</f>
        <v>8</v>
      </c>
      <c r="Z100" s="460">
        <f>Summary!Z61</f>
        <v>9</v>
      </c>
      <c r="AA100" s="460">
        <f>Summary!AA61</f>
        <v>9</v>
      </c>
      <c r="AB100" s="460">
        <f>Summary!AB61</f>
        <v>9</v>
      </c>
      <c r="AC100" s="460">
        <f>Summary!AC61</f>
        <v>10</v>
      </c>
      <c r="AD100" s="460">
        <f>Summary!AD61</f>
        <v>10</v>
      </c>
      <c r="AE100" s="460">
        <f>Summary!AE61</f>
        <v>10</v>
      </c>
      <c r="AF100" s="460">
        <f>AD100</f>
        <v>10</v>
      </c>
      <c r="AG100" s="460">
        <f t="shared" ref="AG100:AH100" si="193">AE100</f>
        <v>10</v>
      </c>
      <c r="AH100" s="460">
        <f t="shared" si="193"/>
        <v>10</v>
      </c>
    </row>
    <row r="101" spans="1:36" s="464" customFormat="1">
      <c r="A101" s="538" t="s">
        <v>106</v>
      </c>
      <c r="B101" s="462">
        <f>Summary!B62</f>
        <v>43647</v>
      </c>
      <c r="C101" s="462">
        <f>Summary!C62</f>
        <v>43647</v>
      </c>
      <c r="D101" s="462">
        <f>Summary!D62</f>
        <v>43647</v>
      </c>
      <c r="E101" s="462">
        <f>Summary!E62</f>
        <v>44013</v>
      </c>
      <c r="F101" s="462">
        <f>Summary!F62</f>
        <v>44013</v>
      </c>
      <c r="G101" s="462">
        <f>Summary!G62</f>
        <v>44013</v>
      </c>
      <c r="H101" s="462">
        <f>Summary!H62</f>
        <v>44378</v>
      </c>
      <c r="I101" s="462">
        <f>Summary!I62</f>
        <v>44378</v>
      </c>
      <c r="J101" s="462">
        <f>Summary!J62</f>
        <v>44378</v>
      </c>
      <c r="K101" s="462">
        <f>Summary!K62</f>
        <v>44743</v>
      </c>
      <c r="L101" s="462">
        <f>Summary!L62</f>
        <v>44743</v>
      </c>
      <c r="M101" s="462">
        <f>Summary!M62</f>
        <v>44743</v>
      </c>
      <c r="N101" s="462">
        <f>Summary!N62</f>
        <v>45108</v>
      </c>
      <c r="O101" s="462">
        <f>Summary!O62</f>
        <v>45108</v>
      </c>
      <c r="P101" s="462">
        <f>Summary!P62</f>
        <v>45108</v>
      </c>
      <c r="Q101" s="462">
        <f>Summary!Q62</f>
        <v>45474</v>
      </c>
      <c r="R101" s="462">
        <f>Summary!R62</f>
        <v>45474</v>
      </c>
      <c r="S101" s="462">
        <f>Summary!S62</f>
        <v>45474</v>
      </c>
      <c r="T101" s="462">
        <f>Summary!T62</f>
        <v>45839</v>
      </c>
      <c r="U101" s="462">
        <f>Summary!U62</f>
        <v>45839</v>
      </c>
      <c r="V101" s="462">
        <f>Summary!V62</f>
        <v>45839</v>
      </c>
      <c r="W101" s="462">
        <f>Summary!W62</f>
        <v>46204</v>
      </c>
      <c r="X101" s="462">
        <f>Summary!X62</f>
        <v>46204</v>
      </c>
      <c r="Y101" s="462">
        <f>Summary!Y62</f>
        <v>46204</v>
      </c>
      <c r="Z101" s="462">
        <f>Summary!Z62</f>
        <v>46569</v>
      </c>
      <c r="AA101" s="462">
        <f>Summary!AA62</f>
        <v>46569</v>
      </c>
      <c r="AB101" s="462">
        <f>Summary!AB62</f>
        <v>46569</v>
      </c>
      <c r="AC101" s="462">
        <f>Summary!AC62</f>
        <v>46935</v>
      </c>
      <c r="AD101" s="462">
        <f>Summary!AD62</f>
        <v>46935</v>
      </c>
      <c r="AE101" s="462">
        <f>Summary!AE62</f>
        <v>46935</v>
      </c>
      <c r="AF101" s="462">
        <f>Summary!AF62</f>
        <v>43647</v>
      </c>
      <c r="AG101" s="462">
        <f>Summary!AG62</f>
        <v>43647</v>
      </c>
      <c r="AH101" s="462">
        <f>Summary!AH62</f>
        <v>43647</v>
      </c>
      <c r="AI101" s="539"/>
      <c r="AJ101" s="540"/>
    </row>
    <row r="102" spans="1:36" s="464" customFormat="1">
      <c r="A102" s="538" t="s">
        <v>107</v>
      </c>
      <c r="B102" s="462">
        <f>Summary!B63</f>
        <v>44012</v>
      </c>
      <c r="C102" s="462">
        <f>Summary!C63</f>
        <v>44012</v>
      </c>
      <c r="D102" s="462">
        <f>Summary!D63</f>
        <v>44012</v>
      </c>
      <c r="E102" s="462">
        <f>Summary!E63</f>
        <v>44377</v>
      </c>
      <c r="F102" s="462">
        <f>Summary!F63</f>
        <v>44377</v>
      </c>
      <c r="G102" s="462">
        <f>Summary!G63</f>
        <v>44377</v>
      </c>
      <c r="H102" s="462">
        <f>Summary!H63</f>
        <v>44742</v>
      </c>
      <c r="I102" s="462">
        <f>Summary!I63</f>
        <v>44742</v>
      </c>
      <c r="J102" s="462">
        <f>Summary!J63</f>
        <v>44742</v>
      </c>
      <c r="K102" s="462">
        <f>Summary!K63</f>
        <v>45107</v>
      </c>
      <c r="L102" s="462">
        <f>Summary!L63</f>
        <v>45107</v>
      </c>
      <c r="M102" s="462">
        <f>Summary!M63</f>
        <v>45107</v>
      </c>
      <c r="N102" s="462">
        <f>Summary!N63</f>
        <v>45473</v>
      </c>
      <c r="O102" s="462">
        <f>Summary!O63</f>
        <v>45473</v>
      </c>
      <c r="P102" s="462">
        <f>Summary!P63</f>
        <v>45473</v>
      </c>
      <c r="Q102" s="462">
        <f>Summary!Q63</f>
        <v>45838</v>
      </c>
      <c r="R102" s="462">
        <f>Summary!R63</f>
        <v>45838</v>
      </c>
      <c r="S102" s="462">
        <f>Summary!S63</f>
        <v>45838</v>
      </c>
      <c r="T102" s="462">
        <f>Summary!T63</f>
        <v>46203</v>
      </c>
      <c r="U102" s="462">
        <f>Summary!U63</f>
        <v>46203</v>
      </c>
      <c r="V102" s="462">
        <f>Summary!V63</f>
        <v>46203</v>
      </c>
      <c r="W102" s="462">
        <f>Summary!W63</f>
        <v>46568</v>
      </c>
      <c r="X102" s="462">
        <f>Summary!X63</f>
        <v>46568</v>
      </c>
      <c r="Y102" s="462">
        <f>Summary!Y63</f>
        <v>46568</v>
      </c>
      <c r="Z102" s="462">
        <f>Summary!Z63</f>
        <v>46934</v>
      </c>
      <c r="AA102" s="462">
        <f>Summary!AA63</f>
        <v>46934</v>
      </c>
      <c r="AB102" s="462">
        <f>Summary!AB63</f>
        <v>46934</v>
      </c>
      <c r="AC102" s="462">
        <f>Summary!AC63</f>
        <v>47299</v>
      </c>
      <c r="AD102" s="462">
        <f>Summary!AD63</f>
        <v>47299</v>
      </c>
      <c r="AE102" s="462">
        <f>Summary!AE63</f>
        <v>47299</v>
      </c>
      <c r="AF102" s="462">
        <f>Summary!AF63</f>
        <v>44742</v>
      </c>
      <c r="AG102" s="462">
        <f>Summary!AG63</f>
        <v>44742</v>
      </c>
      <c r="AH102" s="462">
        <f>Summary!AH63</f>
        <v>44742</v>
      </c>
      <c r="AI102" s="539"/>
      <c r="AJ102" s="540"/>
    </row>
    <row r="103" spans="1:36">
      <c r="A103" s="459" t="s">
        <v>110</v>
      </c>
      <c r="B103" s="462">
        <f>Summary!B64</f>
        <v>43494</v>
      </c>
      <c r="C103" s="462">
        <f>Summary!C64</f>
        <v>43494</v>
      </c>
      <c r="D103" s="462">
        <f>Summary!D64</f>
        <v>43494</v>
      </c>
      <c r="E103" s="462">
        <f>Summary!E64</f>
        <v>43494</v>
      </c>
      <c r="F103" s="462">
        <f>Summary!F64</f>
        <v>43494</v>
      </c>
      <c r="G103" s="462">
        <f>Summary!G64</f>
        <v>43494</v>
      </c>
      <c r="H103" s="462">
        <f>Summary!H64</f>
        <v>43494</v>
      </c>
      <c r="I103" s="462">
        <f>Summary!I64</f>
        <v>43494</v>
      </c>
      <c r="J103" s="462">
        <f>Summary!J64</f>
        <v>43494</v>
      </c>
      <c r="K103" s="462">
        <f>Summary!K64</f>
        <v>43494</v>
      </c>
      <c r="L103" s="462">
        <f>Summary!L64</f>
        <v>43494</v>
      </c>
      <c r="M103" s="462">
        <f>Summary!M64</f>
        <v>43494</v>
      </c>
      <c r="N103" s="462">
        <f>Summary!N64</f>
        <v>43494</v>
      </c>
      <c r="O103" s="462">
        <f>Summary!O64</f>
        <v>43494</v>
      </c>
      <c r="P103" s="462">
        <f>Summary!P64</f>
        <v>43494</v>
      </c>
      <c r="Q103" s="462">
        <f>Summary!Q64</f>
        <v>43494</v>
      </c>
      <c r="R103" s="462">
        <f>Summary!R64</f>
        <v>43494</v>
      </c>
      <c r="S103" s="462">
        <f>Summary!S64</f>
        <v>43494</v>
      </c>
      <c r="T103" s="462">
        <f>Summary!T64</f>
        <v>43494</v>
      </c>
      <c r="U103" s="462">
        <f>Summary!U64</f>
        <v>43494</v>
      </c>
      <c r="V103" s="462">
        <f>Summary!V64</f>
        <v>43494</v>
      </c>
      <c r="W103" s="462">
        <f>Summary!W64</f>
        <v>43494</v>
      </c>
      <c r="X103" s="462">
        <f>Summary!X64</f>
        <v>43494</v>
      </c>
      <c r="Y103" s="462">
        <f>Summary!Y64</f>
        <v>43494</v>
      </c>
      <c r="Z103" s="462">
        <f>Summary!Z64</f>
        <v>43494</v>
      </c>
      <c r="AA103" s="462">
        <f>Summary!AA64</f>
        <v>43494</v>
      </c>
      <c r="AB103" s="462">
        <f>Summary!AB64</f>
        <v>43494</v>
      </c>
      <c r="AC103" s="462">
        <f>Summary!AC64</f>
        <v>43494</v>
      </c>
      <c r="AD103" s="462">
        <f>Summary!AD64</f>
        <v>43494</v>
      </c>
      <c r="AE103" s="462">
        <f>Summary!AE64</f>
        <v>43494</v>
      </c>
      <c r="AF103" s="462">
        <f>Summary!AF64</f>
        <v>43494</v>
      </c>
      <c r="AG103" s="462">
        <f>Summary!AG64</f>
        <v>43494</v>
      </c>
      <c r="AH103" s="462">
        <f>Summary!AH64</f>
        <v>43494</v>
      </c>
    </row>
    <row r="104" spans="1:36">
      <c r="A104" s="459" t="s">
        <v>125</v>
      </c>
      <c r="B104" s="541">
        <f>Summary!B65</f>
        <v>0</v>
      </c>
      <c r="C104" s="541">
        <f>Summary!C65</f>
        <v>0</v>
      </c>
      <c r="D104" s="541">
        <f>Summary!D65</f>
        <v>0</v>
      </c>
      <c r="E104" s="541">
        <f>Summary!E65</f>
        <v>0</v>
      </c>
      <c r="F104" s="541">
        <f>Summary!F65</f>
        <v>0</v>
      </c>
      <c r="G104" s="541">
        <f>Summary!G65</f>
        <v>0</v>
      </c>
      <c r="H104" s="541">
        <f>Summary!H65</f>
        <v>0</v>
      </c>
      <c r="I104" s="541">
        <f>Summary!I65</f>
        <v>0</v>
      </c>
      <c r="J104" s="541">
        <f>Summary!J65</f>
        <v>0</v>
      </c>
      <c r="K104" s="541">
        <f>Summary!K65</f>
        <v>0</v>
      </c>
      <c r="L104" s="541">
        <f>Summary!L65</f>
        <v>0</v>
      </c>
      <c r="M104" s="541">
        <f>Summary!M65</f>
        <v>0</v>
      </c>
      <c r="N104" s="541">
        <f>Summary!N65</f>
        <v>0</v>
      </c>
      <c r="O104" s="541">
        <f>Summary!O65</f>
        <v>0</v>
      </c>
      <c r="P104" s="541">
        <f>Summary!P65</f>
        <v>0</v>
      </c>
      <c r="Q104" s="541">
        <f>Summary!Q65</f>
        <v>0</v>
      </c>
      <c r="R104" s="541">
        <f>Summary!R65</f>
        <v>0</v>
      </c>
      <c r="S104" s="541">
        <f>Summary!S65</f>
        <v>0</v>
      </c>
      <c r="T104" s="541">
        <f>Summary!T65</f>
        <v>0</v>
      </c>
      <c r="U104" s="541">
        <f>Summary!U65</f>
        <v>0</v>
      </c>
      <c r="V104" s="541">
        <f>Summary!V65</f>
        <v>0</v>
      </c>
      <c r="W104" s="541">
        <f>Summary!W65</f>
        <v>0</v>
      </c>
      <c r="X104" s="541">
        <f>Summary!X65</f>
        <v>0</v>
      </c>
      <c r="Y104" s="541">
        <f>Summary!Y65</f>
        <v>0</v>
      </c>
      <c r="Z104" s="541">
        <f>Summary!Z65</f>
        <v>0</v>
      </c>
      <c r="AA104" s="541">
        <f>Summary!AA65</f>
        <v>0</v>
      </c>
      <c r="AB104" s="541">
        <f>Summary!AB65</f>
        <v>0</v>
      </c>
      <c r="AC104" s="541">
        <f>Summary!AC65</f>
        <v>0</v>
      </c>
      <c r="AD104" s="541">
        <f>Summary!AD65</f>
        <v>0</v>
      </c>
      <c r="AE104" s="541">
        <f>Summary!AE65</f>
        <v>0</v>
      </c>
    </row>
  </sheetData>
  <sheetProtection password="8B3A" sheet="1" objects="1" scenarios="1"/>
  <mergeCells count="11">
    <mergeCell ref="AF8:AH8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</mergeCells>
  <phoneticPr fontId="0" type="noConversion"/>
  <conditionalFormatting sqref="B12:AE86">
    <cfRule type="expression" dxfId="2" priority="3">
      <formula>B$103&gt;B$102</formula>
    </cfRule>
  </conditionalFormatting>
  <conditionalFormatting sqref="E12:AE86">
    <cfRule type="expression" dxfId="1" priority="2">
      <formula>E$103&gt;E$102</formula>
    </cfRule>
  </conditionalFormatting>
  <printOptions headings="1"/>
  <pageMargins left="0.25" right="0.25" top="0.75" bottom="0.75" header="0.3" footer="0.3"/>
  <pageSetup scale="68" fitToHeight="0" orientation="portrait" r:id="rId1"/>
  <headerFooter alignWithMargins="0"/>
  <colBreaks count="2" manualBreakCount="2">
    <brk id="13" max="48" man="1"/>
    <brk id="25" max="48" man="1"/>
  </colBreaks>
  <ignoredErrors>
    <ignoredError sqref="C77:D82 C13:D21 B38:D38 F40:G44 B47:D47 F49:G54 B59:N62 F74:G76 F22:G33 F64:G65 F66:G73 C12:D12 C34:D37 C39:D39 C45:D46 C48:D48 C55:D57 C58:D58 F58:G58 F13:G21 F38:G38 F47:G47 F12:G12 F34:G37 F39:G39 F45:G46 F48:G48 F55:G57 I40:N44 I49:N54 I22:N33 I58:N58 I13:N21 I38:N38 I47:N47 I12:N12 I34:N37 I39:N39 I45:N46 I48:N48 I55:N57 C63:D63 F77:G82 F63:G63 I74:N76 I64:N65 I66:N73 I77:N82 I63:N63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0F7058-B5CF-4297-9FA7-13E71F7B7FDC}">
            <xm:f>B$100&gt;Summary!$D$5</xm:f>
            <x14:dxf>
              <fill>
                <patternFill>
                  <bgColor theme="0" tint="-0.499984740745262"/>
                </patternFill>
              </fill>
            </x14:dxf>
          </x14:cfRule>
          <xm:sqref>B8:AE86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zoomScaleNormal="100" workbookViewId="0">
      <selection activeCell="C11" sqref="C11"/>
    </sheetView>
  </sheetViews>
  <sheetFormatPr defaultColWidth="11.42578125" defaultRowHeight="12.75"/>
  <cols>
    <col min="1" max="1" width="6.7109375" customWidth="1"/>
    <col min="2" max="2" width="41.7109375" customWidth="1"/>
    <col min="3" max="7" width="13.28515625" customWidth="1"/>
    <col min="8" max="8" width="16.140625" customWidth="1"/>
    <col min="9" max="9" width="4.7109375" customWidth="1"/>
    <col min="10" max="10" width="6.140625" customWidth="1"/>
    <col min="11" max="11" width="9.7109375" customWidth="1"/>
    <col min="12" max="12" width="10" customWidth="1"/>
  </cols>
  <sheetData>
    <row r="1" spans="1:13" ht="15.75" thickBot="1">
      <c r="A1" s="153" t="str">
        <f>Summary!A1</f>
        <v>DEPARTMENT OF HOMELESSNESS AND SUPPORTIVE HOUSING - PROGRAM BUDGET PROPOSAL FORM FOR RFP 113 (Appendix 2)</v>
      </c>
      <c r="H1" s="14" t="s">
        <v>74</v>
      </c>
      <c r="I1" s="6"/>
      <c r="K1" s="6"/>
      <c r="L1" s="6"/>
    </row>
    <row r="2" spans="1:13" ht="13.5" thickBot="1">
      <c r="A2" s="154"/>
      <c r="B2" s="152"/>
      <c r="C2" s="152"/>
      <c r="D2" s="156"/>
      <c r="E2" s="88"/>
      <c r="F2" s="88"/>
      <c r="G2" s="88"/>
      <c r="H2" s="151" t="s">
        <v>74</v>
      </c>
      <c r="I2" s="6"/>
      <c r="J2" s="6"/>
      <c r="K2" s="6"/>
      <c r="L2" s="6"/>
    </row>
    <row r="3" spans="1:13">
      <c r="A3" s="157" t="str">
        <f>Summary!A2</f>
        <v>Document Date:</v>
      </c>
      <c r="B3" s="6"/>
      <c r="C3" s="6"/>
      <c r="D3" s="6"/>
      <c r="E3" s="6"/>
      <c r="F3" s="6"/>
      <c r="G3" s="6"/>
      <c r="H3" s="15"/>
      <c r="I3" s="6"/>
      <c r="J3" s="6"/>
      <c r="K3" s="6"/>
      <c r="L3" s="6"/>
    </row>
    <row r="4" spans="1:13">
      <c r="A4" s="76"/>
      <c r="B4" s="6"/>
      <c r="C4" s="6"/>
      <c r="D4" s="6"/>
      <c r="E4" s="6"/>
      <c r="F4" s="6"/>
      <c r="G4" s="6"/>
      <c r="H4" s="15"/>
      <c r="I4" s="6"/>
      <c r="J4" s="6"/>
      <c r="K4" s="6"/>
      <c r="L4" s="6"/>
    </row>
    <row r="5" spans="1:13">
      <c r="A5" s="76"/>
      <c r="B5" s="6"/>
      <c r="C5" s="6"/>
      <c r="D5" s="6"/>
      <c r="E5" s="6"/>
      <c r="F5" s="6"/>
      <c r="G5" s="6"/>
      <c r="H5" s="15"/>
      <c r="I5" s="6"/>
      <c r="J5" s="6"/>
      <c r="K5" s="6"/>
      <c r="L5" s="6"/>
    </row>
    <row r="6" spans="1:13" ht="20.100000000000001" customHeight="1">
      <c r="A6" s="6"/>
      <c r="B6" s="6"/>
      <c r="C6" s="6"/>
      <c r="D6" s="6"/>
      <c r="E6" s="6"/>
      <c r="F6" s="6"/>
      <c r="G6" s="6"/>
      <c r="H6" s="15"/>
      <c r="K6" s="3"/>
    </row>
    <row r="7" spans="1:13" ht="15.75">
      <c r="A7" s="662" t="s">
        <v>25</v>
      </c>
      <c r="B7" s="663"/>
      <c r="C7" s="663"/>
      <c r="D7" s="663"/>
      <c r="E7" s="663"/>
      <c r="F7" s="663"/>
      <c r="G7" s="663"/>
      <c r="H7" s="664"/>
      <c r="K7" s="3"/>
    </row>
    <row r="8" spans="1:13">
      <c r="A8" s="665" t="s">
        <v>26</v>
      </c>
      <c r="B8" s="666"/>
      <c r="C8" s="666"/>
      <c r="D8" s="666"/>
      <c r="E8" s="666"/>
      <c r="F8" s="666"/>
      <c r="G8" s="666"/>
      <c r="H8" s="667"/>
      <c r="K8" s="3"/>
    </row>
    <row r="9" spans="1:13" ht="20.100000000000001" customHeight="1">
      <c r="A9" s="6"/>
      <c r="B9" s="7"/>
      <c r="H9" s="74" t="s">
        <v>10</v>
      </c>
      <c r="I9" s="79"/>
      <c r="J9" s="79"/>
      <c r="K9" s="79"/>
      <c r="L9" s="79"/>
      <c r="M9" s="1"/>
    </row>
    <row r="10" spans="1:13" ht="15" customHeight="1">
      <c r="A10" s="668" t="s">
        <v>27</v>
      </c>
      <c r="B10" s="669"/>
      <c r="C10" s="249"/>
      <c r="D10" s="249"/>
      <c r="E10" s="249"/>
      <c r="F10" s="249"/>
      <c r="G10" s="249"/>
      <c r="H10" s="19"/>
      <c r="I10" s="79"/>
      <c r="J10" s="79"/>
      <c r="K10" s="79"/>
      <c r="L10" s="80"/>
      <c r="M10" s="1"/>
    </row>
    <row r="11" spans="1:13" ht="26.1" customHeight="1">
      <c r="A11" s="8" t="s">
        <v>28</v>
      </c>
      <c r="B11" s="550" t="s">
        <v>94</v>
      </c>
      <c r="C11" s="551"/>
      <c r="D11" s="551"/>
      <c r="E11" s="552"/>
      <c r="F11" s="552"/>
      <c r="G11" s="552"/>
      <c r="H11" s="12"/>
      <c r="I11" s="81"/>
      <c r="J11" s="9"/>
      <c r="K11" s="9"/>
      <c r="L11" s="9"/>
      <c r="M11" s="1"/>
    </row>
    <row r="12" spans="1:13" ht="18.95" customHeight="1">
      <c r="A12" s="16"/>
      <c r="B12" s="553"/>
      <c r="C12" s="554"/>
      <c r="D12" s="554"/>
      <c r="E12" s="555"/>
      <c r="F12" s="555"/>
      <c r="G12" s="555"/>
      <c r="H12" s="548">
        <f>SUM(C12:G12)</f>
        <v>0</v>
      </c>
      <c r="I12" s="81"/>
      <c r="J12" s="9"/>
      <c r="K12" s="9"/>
      <c r="L12" s="9"/>
      <c r="M12" s="1"/>
    </row>
    <row r="13" spans="1:13" ht="18.95" customHeight="1">
      <c r="A13" s="17"/>
      <c r="B13" s="556"/>
      <c r="C13" s="554"/>
      <c r="D13" s="554"/>
      <c r="E13" s="555"/>
      <c r="F13" s="555"/>
      <c r="G13" s="555"/>
      <c r="H13" s="548">
        <f t="shared" ref="H13:H19" si="0">SUM(C13:G13)</f>
        <v>0</v>
      </c>
      <c r="I13" s="81"/>
      <c r="J13" s="9"/>
      <c r="K13" s="9"/>
      <c r="L13" s="9"/>
      <c r="M13" s="1"/>
    </row>
    <row r="14" spans="1:13" ht="18.95" customHeight="1">
      <c r="A14" s="17"/>
      <c r="B14" s="556"/>
      <c r="C14" s="554"/>
      <c r="D14" s="554"/>
      <c r="E14" s="555"/>
      <c r="F14" s="555"/>
      <c r="G14" s="555"/>
      <c r="H14" s="548">
        <f t="shared" si="0"/>
        <v>0</v>
      </c>
      <c r="I14" s="81"/>
      <c r="J14" s="9"/>
      <c r="K14" s="9"/>
      <c r="L14" s="9"/>
      <c r="M14" s="1"/>
    </row>
    <row r="15" spans="1:13" ht="18.95" customHeight="1">
      <c r="A15" s="17"/>
      <c r="B15" s="556"/>
      <c r="C15" s="554"/>
      <c r="D15" s="554"/>
      <c r="E15" s="555"/>
      <c r="F15" s="555"/>
      <c r="G15" s="555"/>
      <c r="H15" s="548">
        <f t="shared" si="0"/>
        <v>0</v>
      </c>
      <c r="I15" s="81"/>
      <c r="J15" s="9"/>
      <c r="K15" s="9"/>
      <c r="L15" s="9"/>
      <c r="M15" s="1"/>
    </row>
    <row r="16" spans="1:13" ht="18.95" customHeight="1">
      <c r="A16" s="17"/>
      <c r="B16" s="556"/>
      <c r="C16" s="554"/>
      <c r="D16" s="554"/>
      <c r="E16" s="555"/>
      <c r="F16" s="555"/>
      <c r="G16" s="555"/>
      <c r="H16" s="548">
        <f t="shared" si="0"/>
        <v>0</v>
      </c>
      <c r="I16" s="81"/>
      <c r="J16" s="9"/>
      <c r="K16" s="9"/>
      <c r="L16" s="9"/>
      <c r="M16" s="1"/>
    </row>
    <row r="17" spans="1:13" ht="18.95" customHeight="1">
      <c r="A17" s="17"/>
      <c r="B17" s="556"/>
      <c r="C17" s="554"/>
      <c r="D17" s="554"/>
      <c r="E17" s="555"/>
      <c r="F17" s="555"/>
      <c r="G17" s="555"/>
      <c r="H17" s="548">
        <f t="shared" si="0"/>
        <v>0</v>
      </c>
      <c r="I17" s="81"/>
      <c r="J17" s="9"/>
      <c r="K17" s="9"/>
      <c r="L17" s="9"/>
      <c r="M17" s="1"/>
    </row>
    <row r="18" spans="1:13" ht="18.95" customHeight="1">
      <c r="A18" s="17"/>
      <c r="B18" s="556"/>
      <c r="C18" s="554"/>
      <c r="D18" s="554"/>
      <c r="E18" s="555"/>
      <c r="F18" s="555"/>
      <c r="G18" s="555"/>
      <c r="H18" s="548">
        <f t="shared" si="0"/>
        <v>0</v>
      </c>
      <c r="I18" s="81"/>
      <c r="J18" s="9"/>
      <c r="K18" s="9"/>
      <c r="L18" s="9"/>
      <c r="M18" s="1"/>
    </row>
    <row r="19" spans="1:13" ht="18.95" customHeight="1">
      <c r="A19" s="17"/>
      <c r="B19" s="556"/>
      <c r="C19" s="554"/>
      <c r="D19" s="554"/>
      <c r="E19" s="555"/>
      <c r="F19" s="555"/>
      <c r="G19" s="555"/>
      <c r="H19" s="548">
        <f t="shared" si="0"/>
        <v>0</v>
      </c>
      <c r="I19" s="9"/>
      <c r="J19" s="9"/>
      <c r="K19" s="78"/>
      <c r="L19" s="78"/>
      <c r="M19" s="1"/>
    </row>
    <row r="20" spans="1:13" ht="20.100000000000001" customHeight="1">
      <c r="A20" s="6" t="s">
        <v>29</v>
      </c>
      <c r="C20" s="547">
        <f>SUM(C12:C19)</f>
        <v>0</v>
      </c>
      <c r="D20" s="547">
        <f t="shared" ref="D20:G20" si="1">SUM(D12:D19)</f>
        <v>0</v>
      </c>
      <c r="E20" s="547">
        <f t="shared" si="1"/>
        <v>0</v>
      </c>
      <c r="F20" s="547">
        <f t="shared" si="1"/>
        <v>0</v>
      </c>
      <c r="G20" s="547">
        <f t="shared" si="1"/>
        <v>0</v>
      </c>
      <c r="H20" s="548">
        <f t="shared" ref="H20" si="2">SUM(C20:E20)</f>
        <v>0</v>
      </c>
      <c r="I20" s="77"/>
      <c r="J20" s="77"/>
      <c r="K20" s="78"/>
      <c r="L20" s="78"/>
    </row>
    <row r="21" spans="1:13" ht="20.100000000000001" customHeight="1">
      <c r="A21" s="6"/>
      <c r="C21" s="9"/>
      <c r="D21" s="9"/>
      <c r="E21" s="9"/>
      <c r="F21" s="9"/>
      <c r="G21" s="9"/>
      <c r="H21" s="14"/>
      <c r="I21" s="5"/>
      <c r="J21" s="6"/>
      <c r="K21" s="6"/>
      <c r="L21" s="6"/>
    </row>
    <row r="22" spans="1:13" ht="20.100000000000001" customHeight="1">
      <c r="A22" s="4" t="s">
        <v>30</v>
      </c>
      <c r="B22" s="4"/>
      <c r="C22" s="5"/>
      <c r="D22" s="5"/>
      <c r="E22" s="5"/>
      <c r="F22" s="5"/>
      <c r="G22" s="5"/>
      <c r="H22" s="18"/>
      <c r="I22" s="6"/>
      <c r="J22" s="6"/>
      <c r="K22" s="6"/>
      <c r="L22" s="6"/>
    </row>
    <row r="23" spans="1:13" ht="20.100000000000001" customHeight="1">
      <c r="A23" s="6" t="s">
        <v>31</v>
      </c>
      <c r="B23" s="557"/>
      <c r="C23" s="554"/>
      <c r="D23" s="554"/>
      <c r="E23" s="554"/>
      <c r="F23" s="554"/>
      <c r="G23" s="554"/>
      <c r="H23" s="548">
        <f t="shared" ref="H23:H29" si="3">SUM(C23:E23)</f>
        <v>0</v>
      </c>
      <c r="I23" s="9"/>
      <c r="J23" s="9"/>
      <c r="K23" s="9"/>
      <c r="L23" s="81"/>
    </row>
    <row r="24" spans="1:13" ht="20.100000000000001" customHeight="1">
      <c r="A24" s="4"/>
      <c r="B24" s="558"/>
      <c r="C24" s="554"/>
      <c r="D24" s="554"/>
      <c r="E24" s="554"/>
      <c r="F24" s="554"/>
      <c r="G24" s="554"/>
      <c r="H24" s="548">
        <f t="shared" si="3"/>
        <v>0</v>
      </c>
      <c r="I24" s="9"/>
      <c r="J24" s="9"/>
      <c r="K24" s="9"/>
      <c r="L24" s="81"/>
    </row>
    <row r="25" spans="1:13" ht="20.100000000000001" customHeight="1">
      <c r="A25" s="4"/>
      <c r="B25" s="558"/>
      <c r="C25" s="554"/>
      <c r="D25" s="554"/>
      <c r="E25" s="554"/>
      <c r="F25" s="554"/>
      <c r="G25" s="554"/>
      <c r="H25" s="548">
        <f t="shared" si="3"/>
        <v>0</v>
      </c>
      <c r="I25" s="9"/>
      <c r="J25" s="9"/>
      <c r="K25" s="9"/>
      <c r="L25" s="9"/>
    </row>
    <row r="26" spans="1:13" ht="20.100000000000001" customHeight="1">
      <c r="A26" s="4"/>
      <c r="B26" s="558"/>
      <c r="C26" s="554"/>
      <c r="D26" s="554"/>
      <c r="E26" s="554"/>
      <c r="F26" s="554"/>
      <c r="G26" s="554"/>
      <c r="H26" s="548">
        <f t="shared" si="3"/>
        <v>0</v>
      </c>
      <c r="I26" s="9"/>
      <c r="J26" s="9"/>
      <c r="K26" s="9"/>
      <c r="L26" s="9"/>
    </row>
    <row r="27" spans="1:13" ht="20.100000000000001" customHeight="1">
      <c r="A27" s="4"/>
      <c r="B27" s="558"/>
      <c r="C27" s="554"/>
      <c r="D27" s="554"/>
      <c r="E27" s="554"/>
      <c r="F27" s="554"/>
      <c r="G27" s="554"/>
      <c r="H27" s="548">
        <f t="shared" si="3"/>
        <v>0</v>
      </c>
      <c r="I27" s="9"/>
      <c r="J27" s="9"/>
      <c r="K27" s="9"/>
      <c r="L27" s="9"/>
    </row>
    <row r="28" spans="1:13" ht="20.100000000000001" customHeight="1">
      <c r="A28" s="6"/>
      <c r="B28" s="557"/>
      <c r="C28" s="554"/>
      <c r="D28" s="554"/>
      <c r="E28" s="554"/>
      <c r="F28" s="554"/>
      <c r="G28" s="554"/>
      <c r="H28" s="548">
        <f t="shared" si="3"/>
        <v>0</v>
      </c>
      <c r="I28" s="6"/>
      <c r="J28" s="6"/>
      <c r="K28" s="10"/>
      <c r="L28" s="10"/>
    </row>
    <row r="29" spans="1:13" ht="18" customHeight="1">
      <c r="A29" s="6" t="s">
        <v>32</v>
      </c>
      <c r="B29" s="6"/>
      <c r="C29" s="548">
        <f>SUM(C24:C27)</f>
        <v>0</v>
      </c>
      <c r="D29" s="548">
        <f>SUM(D24:D27)</f>
        <v>0</v>
      </c>
      <c r="E29" s="548">
        <f>SUM(E24:E27)</f>
        <v>0</v>
      </c>
      <c r="F29" s="548"/>
      <c r="G29" s="548"/>
      <c r="H29" s="548">
        <f t="shared" si="3"/>
        <v>0</v>
      </c>
      <c r="I29" s="6"/>
      <c r="J29" s="6"/>
      <c r="K29" s="6"/>
      <c r="L29" s="6"/>
    </row>
    <row r="30" spans="1:13" ht="20.100000000000001" customHeight="1">
      <c r="A30" s="11"/>
      <c r="C30" s="6"/>
      <c r="D30" s="6"/>
      <c r="E30" s="6"/>
      <c r="F30" s="6"/>
      <c r="G30" s="6"/>
      <c r="H30" s="18"/>
      <c r="I30" s="9"/>
      <c r="J30" s="6"/>
      <c r="K30" s="10"/>
      <c r="L30" s="10"/>
    </row>
    <row r="31" spans="1:13" ht="20.100000000000001" customHeight="1">
      <c r="A31" t="s">
        <v>33</v>
      </c>
      <c r="C31" s="549">
        <f>C29+C20</f>
        <v>0</v>
      </c>
      <c r="D31" s="549">
        <f>D29+D20</f>
        <v>0</v>
      </c>
      <c r="E31" s="549">
        <f>E29+E20</f>
        <v>0</v>
      </c>
      <c r="F31" s="549"/>
      <c r="G31" s="549"/>
      <c r="H31" s="548">
        <f>SUM(C31:E31)</f>
        <v>0</v>
      </c>
      <c r="I31" s="6"/>
      <c r="J31" s="6"/>
      <c r="K31" s="6"/>
      <c r="L31" s="6"/>
    </row>
    <row r="32" spans="1:13" ht="15" customHeight="1">
      <c r="A32" s="1" t="s">
        <v>26</v>
      </c>
      <c r="B32" s="1"/>
      <c r="C32" s="5"/>
      <c r="D32" s="5"/>
      <c r="E32" s="5"/>
      <c r="F32" s="5"/>
      <c r="G32" s="5"/>
      <c r="H32" s="14"/>
    </row>
    <row r="33" spans="1:13" s="2" customFormat="1" ht="20.100000000000001" customHeight="1">
      <c r="A33" s="13" t="s">
        <v>67</v>
      </c>
      <c r="E33" s="206" t="str">
        <f>Summary!AG46</f>
        <v>Template last modified:</v>
      </c>
      <c r="F33" s="206"/>
      <c r="G33" s="206"/>
      <c r="H33" s="27">
        <f>Summary!AH46</f>
        <v>43444</v>
      </c>
      <c r="I33"/>
      <c r="J33"/>
      <c r="K33"/>
      <c r="L33"/>
      <c r="M33"/>
    </row>
  </sheetData>
  <sheetProtection password="8B3A" sheet="1" objects="1" scenarios="1"/>
  <mergeCells count="3">
    <mergeCell ref="A7:H7"/>
    <mergeCell ref="A8:H8"/>
    <mergeCell ref="A10:B10"/>
  </mergeCells>
  <phoneticPr fontId="0" type="noConversion"/>
  <printOptions headings="1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zoomScaleNormal="100" workbookViewId="0">
      <selection activeCell="D32" sqref="D32"/>
    </sheetView>
  </sheetViews>
  <sheetFormatPr defaultColWidth="10.85546875" defaultRowHeight="12.75"/>
  <cols>
    <col min="1" max="1" width="27.42578125" style="37" bestFit="1" customWidth="1"/>
    <col min="2" max="2" width="6.28515625" style="37" bestFit="1" customWidth="1"/>
    <col min="3" max="3" width="11.28515625" style="37" hidden="1" customWidth="1"/>
    <col min="4" max="4" width="71.42578125" style="30" customWidth="1"/>
    <col min="5" max="5" width="50.28515625" style="37" customWidth="1"/>
    <col min="6" max="7" width="10.85546875" style="37" customWidth="1"/>
    <col min="8" max="8" width="53.5703125" style="37" customWidth="1"/>
    <col min="9" max="16384" width="10.85546875" style="37"/>
  </cols>
  <sheetData>
    <row r="1" spans="1:8" ht="20.100000000000001" customHeight="1">
      <c r="A1" s="559" t="s">
        <v>93</v>
      </c>
      <c r="B1" s="560"/>
      <c r="C1" s="560"/>
      <c r="D1" s="561"/>
    </row>
    <row r="2" spans="1:8">
      <c r="A2" s="562" t="s">
        <v>34</v>
      </c>
      <c r="B2" s="563" t="s">
        <v>35</v>
      </c>
      <c r="C2" s="563" t="s">
        <v>36</v>
      </c>
      <c r="D2" s="564" t="s">
        <v>37</v>
      </c>
    </row>
    <row r="3" spans="1:8">
      <c r="A3" s="565" t="s">
        <v>64</v>
      </c>
      <c r="B3" s="566">
        <f>'Salary Detail'!E12+'Salary Detail'!E13+'Salary Detail'!E14</f>
        <v>0</v>
      </c>
      <c r="C3" s="567" t="e">
        <f>'Salary Detail'!#REF!+'Salary Detail'!#REF!+'Salary Detail'!#REF!</f>
        <v>#REF!</v>
      </c>
      <c r="D3" s="568" t="s">
        <v>80</v>
      </c>
      <c r="E3" s="39"/>
      <c r="F3" s="33"/>
      <c r="G3" s="34"/>
      <c r="H3" s="43"/>
    </row>
    <row r="4" spans="1:8">
      <c r="A4" s="569"/>
      <c r="B4" s="569"/>
      <c r="C4" s="569"/>
      <c r="D4" s="568" t="s">
        <v>75</v>
      </c>
      <c r="E4" s="39"/>
      <c r="F4" s="33"/>
      <c r="G4" s="34"/>
      <c r="H4" s="43"/>
    </row>
    <row r="5" spans="1:8">
      <c r="A5" s="565" t="s">
        <v>64</v>
      </c>
      <c r="B5" s="566">
        <f>'Salary Detail'!E17</f>
        <v>0</v>
      </c>
      <c r="C5" s="570" t="e">
        <f>'Salary Detail'!#REF!</f>
        <v>#REF!</v>
      </c>
      <c r="D5" s="568" t="s">
        <v>80</v>
      </c>
      <c r="E5" s="39"/>
      <c r="F5" s="33"/>
      <c r="G5" s="34"/>
      <c r="H5" s="43"/>
    </row>
    <row r="6" spans="1:8">
      <c r="A6" s="560"/>
      <c r="B6" s="569"/>
      <c r="C6" s="569"/>
      <c r="D6" s="568" t="s">
        <v>75</v>
      </c>
      <c r="E6" s="39"/>
      <c r="F6" s="33"/>
      <c r="G6" s="34"/>
      <c r="H6" s="43"/>
    </row>
    <row r="7" spans="1:8">
      <c r="A7" s="565" t="s">
        <v>64</v>
      </c>
      <c r="B7" s="566">
        <f>'Salary Detail'!E16</f>
        <v>0</v>
      </c>
      <c r="C7" s="567" t="e">
        <f>'Salary Detail'!#REF!</f>
        <v>#REF!</v>
      </c>
      <c r="D7" s="568" t="s">
        <v>80</v>
      </c>
    </row>
    <row r="8" spans="1:8">
      <c r="A8" s="569"/>
      <c r="B8" s="569"/>
      <c r="C8" s="569"/>
      <c r="D8" s="568" t="s">
        <v>75</v>
      </c>
    </row>
    <row r="9" spans="1:8" ht="15.6" customHeight="1">
      <c r="A9" s="565" t="s">
        <v>64</v>
      </c>
      <c r="B9" s="566">
        <f>'Salary Detail'!E15</f>
        <v>0</v>
      </c>
      <c r="C9" s="567" t="e">
        <f>'Salary Detail'!#REF!</f>
        <v>#REF!</v>
      </c>
      <c r="D9" s="568" t="s">
        <v>80</v>
      </c>
      <c r="E9" s="39"/>
      <c r="F9" s="33"/>
      <c r="G9" s="34"/>
      <c r="H9" s="43"/>
    </row>
    <row r="10" spans="1:8">
      <c r="A10" s="569"/>
      <c r="B10" s="571"/>
      <c r="C10" s="567"/>
      <c r="D10" s="568"/>
      <c r="E10" s="39"/>
      <c r="F10" s="33"/>
      <c r="G10" s="34"/>
      <c r="H10" s="43"/>
    </row>
    <row r="11" spans="1:8">
      <c r="A11" s="569"/>
      <c r="B11" s="569"/>
      <c r="C11" s="569"/>
      <c r="D11" s="561"/>
      <c r="E11" s="39"/>
      <c r="F11" s="33"/>
      <c r="G11" s="34"/>
      <c r="H11" s="43"/>
    </row>
    <row r="12" spans="1:8" ht="60">
      <c r="A12" s="569" t="s">
        <v>38</v>
      </c>
      <c r="B12" s="572" t="s">
        <v>76</v>
      </c>
      <c r="C12" s="567" t="e">
        <f>'Salary Detail'!#REF!</f>
        <v>#REF!</v>
      </c>
      <c r="D12" s="573" t="s">
        <v>77</v>
      </c>
      <c r="E12" s="39"/>
      <c r="F12" s="41"/>
      <c r="G12" s="34"/>
      <c r="H12" s="30"/>
    </row>
    <row r="13" spans="1:8">
      <c r="A13" s="569"/>
      <c r="B13" s="574"/>
      <c r="C13" s="567"/>
      <c r="D13" s="561"/>
      <c r="E13" s="39"/>
      <c r="F13" s="41"/>
      <c r="G13" s="34"/>
      <c r="H13" s="30"/>
    </row>
    <row r="14" spans="1:8">
      <c r="A14" s="575" t="s">
        <v>39</v>
      </c>
      <c r="B14" s="560"/>
      <c r="C14" s="560"/>
      <c r="D14" s="561"/>
      <c r="E14" s="28"/>
      <c r="H14" s="30"/>
    </row>
    <row r="15" spans="1:8" ht="25.5">
      <c r="A15" s="576" t="s">
        <v>20</v>
      </c>
      <c r="B15" s="560"/>
      <c r="C15" s="570" t="e">
        <f>'Operating Detail'!#REF!</f>
        <v>#REF!</v>
      </c>
      <c r="D15" s="568" t="s">
        <v>81</v>
      </c>
      <c r="G15" s="40"/>
      <c r="H15" s="30"/>
    </row>
    <row r="16" spans="1:8">
      <c r="A16" s="576"/>
      <c r="B16" s="560"/>
      <c r="C16" s="570"/>
      <c r="D16" s="561"/>
      <c r="G16" s="40"/>
      <c r="H16" s="30"/>
    </row>
    <row r="17" spans="1:8" ht="25.5">
      <c r="A17" s="576" t="s">
        <v>40</v>
      </c>
      <c r="B17" s="560"/>
      <c r="C17" s="570" t="e">
        <f>'Operating Detail'!#REF!</f>
        <v>#REF!</v>
      </c>
      <c r="D17" s="568" t="s">
        <v>81</v>
      </c>
      <c r="E17" s="29"/>
      <c r="F17" s="29"/>
      <c r="G17" s="34"/>
      <c r="H17" s="43"/>
    </row>
    <row r="18" spans="1:8">
      <c r="A18" s="576"/>
      <c r="B18" s="560"/>
      <c r="C18" s="570"/>
      <c r="D18" s="568"/>
      <c r="E18" s="29"/>
      <c r="F18" s="29"/>
      <c r="G18" s="34"/>
      <c r="H18" s="43"/>
    </row>
    <row r="19" spans="1:8" ht="25.5">
      <c r="A19" s="576" t="s">
        <v>41</v>
      </c>
      <c r="B19" s="560"/>
      <c r="C19" s="570" t="e">
        <f>'Operating Detail'!#REF!</f>
        <v>#REF!</v>
      </c>
      <c r="D19" s="568" t="s">
        <v>81</v>
      </c>
      <c r="G19" s="40"/>
      <c r="H19" s="43"/>
    </row>
    <row r="20" spans="1:8">
      <c r="A20" s="576"/>
      <c r="B20" s="560"/>
      <c r="C20" s="570"/>
      <c r="D20" s="568"/>
      <c r="G20" s="40"/>
      <c r="H20" s="43"/>
    </row>
    <row r="21" spans="1:8" ht="25.5">
      <c r="A21" s="576" t="s">
        <v>42</v>
      </c>
      <c r="B21" s="560"/>
      <c r="C21" s="570" t="e">
        <f>'Operating Detail'!#REF!</f>
        <v>#REF!</v>
      </c>
      <c r="D21" s="568" t="s">
        <v>81</v>
      </c>
      <c r="G21" s="40"/>
      <c r="H21" s="43"/>
    </row>
    <row r="22" spans="1:8">
      <c r="A22" s="576"/>
      <c r="B22" s="560"/>
      <c r="C22" s="570"/>
      <c r="D22" s="568"/>
      <c r="G22" s="40"/>
      <c r="H22" s="43"/>
    </row>
    <row r="23" spans="1:8" ht="25.5">
      <c r="A23" s="576" t="s">
        <v>23</v>
      </c>
      <c r="B23" s="560"/>
      <c r="C23" s="570" t="e">
        <f>'Operating Detail'!#REF!</f>
        <v>#REF!</v>
      </c>
      <c r="D23" s="568" t="s">
        <v>81</v>
      </c>
      <c r="G23" s="40"/>
      <c r="H23" s="43"/>
    </row>
    <row r="24" spans="1:8">
      <c r="A24" s="576"/>
      <c r="B24" s="560"/>
      <c r="C24" s="570"/>
      <c r="D24" s="568"/>
      <c r="G24" s="40"/>
      <c r="H24" s="43"/>
    </row>
    <row r="25" spans="1:8" ht="25.5">
      <c r="A25" s="576" t="s">
        <v>22</v>
      </c>
      <c r="B25" s="560"/>
      <c r="C25" s="567" t="e">
        <f>'Operating Detail'!#REF!</f>
        <v>#REF!</v>
      </c>
      <c r="D25" s="568" t="s">
        <v>81</v>
      </c>
      <c r="E25" s="29"/>
      <c r="F25" s="29"/>
      <c r="G25" s="34"/>
      <c r="H25" s="43"/>
    </row>
    <row r="26" spans="1:8">
      <c r="A26" s="560"/>
      <c r="B26" s="560"/>
      <c r="C26" s="570"/>
      <c r="D26" s="568"/>
      <c r="E26" s="29"/>
      <c r="F26" s="29"/>
      <c r="G26" s="34"/>
      <c r="H26" s="43"/>
    </row>
    <row r="27" spans="1:8" ht="25.5">
      <c r="A27" s="576" t="s">
        <v>43</v>
      </c>
      <c r="B27" s="576"/>
      <c r="C27" s="567" t="e">
        <f>'Operating Detail'!#REF!</f>
        <v>#REF!</v>
      </c>
      <c r="D27" s="568" t="s">
        <v>81</v>
      </c>
      <c r="E27" s="29"/>
      <c r="F27" s="29"/>
      <c r="G27" s="34"/>
      <c r="H27" s="43"/>
    </row>
    <row r="28" spans="1:8">
      <c r="A28" s="576"/>
      <c r="B28" s="576"/>
      <c r="C28" s="567"/>
      <c r="D28" s="568"/>
      <c r="E28" s="35"/>
      <c r="F28" s="29"/>
      <c r="G28" s="34"/>
      <c r="H28" s="43"/>
    </row>
    <row r="29" spans="1:8" ht="25.5">
      <c r="A29" s="576" t="s">
        <v>44</v>
      </c>
      <c r="B29" s="576"/>
      <c r="C29" s="567" t="e">
        <f>'Operating Detail'!#REF!</f>
        <v>#REF!</v>
      </c>
      <c r="D29" s="568" t="s">
        <v>81</v>
      </c>
      <c r="E29" s="29"/>
      <c r="F29" s="29"/>
    </row>
    <row r="30" spans="1:8">
      <c r="A30" s="576"/>
      <c r="B30" s="576"/>
      <c r="C30" s="567"/>
      <c r="D30" s="568"/>
      <c r="E30" s="29"/>
      <c r="F30" s="29"/>
      <c r="G30" s="34"/>
      <c r="H30" s="43"/>
    </row>
    <row r="31" spans="1:8" ht="25.5">
      <c r="A31" s="576" t="s">
        <v>45</v>
      </c>
      <c r="B31" s="576"/>
      <c r="C31" s="567" t="e">
        <f>'Operating Detail'!#REF!</f>
        <v>#REF!</v>
      </c>
      <c r="D31" s="568" t="s">
        <v>81</v>
      </c>
      <c r="E31" s="29"/>
      <c r="F31" s="29"/>
      <c r="G31" s="34"/>
      <c r="H31" s="43"/>
    </row>
    <row r="32" spans="1:8">
      <c r="A32" s="576"/>
      <c r="B32" s="576"/>
      <c r="C32" s="567"/>
      <c r="D32" s="568"/>
      <c r="E32" s="29"/>
      <c r="F32" s="29"/>
      <c r="G32" s="34"/>
      <c r="H32" s="43"/>
    </row>
    <row r="33" spans="1:8" ht="25.5">
      <c r="A33" s="576" t="s">
        <v>46</v>
      </c>
      <c r="B33" s="576"/>
      <c r="C33" s="567" t="e">
        <f>'Operating Detail'!#REF!</f>
        <v>#REF!</v>
      </c>
      <c r="D33" s="568" t="s">
        <v>81</v>
      </c>
      <c r="E33" s="29"/>
      <c r="F33" s="29"/>
      <c r="G33" s="34"/>
    </row>
    <row r="34" spans="1:8">
      <c r="A34" s="576"/>
      <c r="B34" s="576"/>
      <c r="C34" s="567"/>
      <c r="D34" s="568"/>
      <c r="E34" s="29"/>
      <c r="F34" s="29"/>
      <c r="G34" s="34"/>
      <c r="H34" s="43"/>
    </row>
    <row r="35" spans="1:8" ht="25.5">
      <c r="A35" s="576" t="s">
        <v>47</v>
      </c>
      <c r="B35" s="576"/>
      <c r="C35" s="567" t="e">
        <f>'Operating Detail'!#REF!</f>
        <v>#REF!</v>
      </c>
      <c r="D35" s="568" t="s">
        <v>81</v>
      </c>
      <c r="E35" s="36"/>
      <c r="F35" s="29"/>
      <c r="G35" s="34"/>
      <c r="H35" s="43"/>
    </row>
    <row r="36" spans="1:8">
      <c r="A36" s="576"/>
      <c r="B36" s="576"/>
      <c r="C36" s="567"/>
      <c r="D36" s="568"/>
      <c r="E36" s="29"/>
      <c r="F36" s="29"/>
      <c r="G36" s="34"/>
      <c r="H36" s="43"/>
    </row>
    <row r="37" spans="1:8" ht="25.5">
      <c r="A37" s="576" t="s">
        <v>48</v>
      </c>
      <c r="B37" s="576"/>
      <c r="C37" s="567" t="e">
        <f>'Operating Detail'!#REF!</f>
        <v>#REF!</v>
      </c>
      <c r="D37" s="568" t="s">
        <v>81</v>
      </c>
    </row>
    <row r="38" spans="1:8">
      <c r="A38" s="576"/>
      <c r="B38" s="576"/>
      <c r="C38" s="567"/>
      <c r="D38" s="568"/>
      <c r="E38" s="29"/>
      <c r="F38" s="29"/>
      <c r="G38" s="34"/>
      <c r="H38" s="30"/>
    </row>
    <row r="39" spans="1:8" ht="25.5">
      <c r="A39" s="576" t="s">
        <v>49</v>
      </c>
      <c r="B39" s="576"/>
      <c r="C39" s="567" t="e">
        <f>'Operating Detail'!#REF!</f>
        <v>#REF!</v>
      </c>
      <c r="D39" s="568" t="s">
        <v>81</v>
      </c>
      <c r="E39" s="29"/>
      <c r="F39" s="29"/>
      <c r="G39" s="34"/>
      <c r="H39" s="30"/>
    </row>
    <row r="40" spans="1:8">
      <c r="A40" s="576"/>
      <c r="B40" s="576"/>
      <c r="C40" s="567"/>
      <c r="D40" s="568"/>
      <c r="E40" s="29"/>
      <c r="F40" s="29"/>
      <c r="G40" s="34"/>
      <c r="H40" s="30"/>
    </row>
    <row r="41" spans="1:8" ht="25.5">
      <c r="A41" s="576" t="s">
        <v>50</v>
      </c>
      <c r="B41" s="576"/>
      <c r="C41" s="567" t="e">
        <f>'Operating Detail'!#REF!</f>
        <v>#REF!</v>
      </c>
      <c r="D41" s="568" t="s">
        <v>81</v>
      </c>
      <c r="E41" s="29"/>
      <c r="F41" s="29"/>
    </row>
    <row r="42" spans="1:8">
      <c r="A42" s="576"/>
      <c r="B42" s="576"/>
      <c r="C42" s="567"/>
      <c r="D42" s="568"/>
      <c r="E42" s="29"/>
      <c r="F42" s="29"/>
      <c r="G42" s="34"/>
      <c r="H42" s="43"/>
    </row>
    <row r="43" spans="1:8" ht="25.5">
      <c r="A43" s="576" t="s">
        <v>24</v>
      </c>
      <c r="B43" s="576"/>
      <c r="C43" s="567" t="e">
        <f>'Operating Detail'!#REF!</f>
        <v>#REF!</v>
      </c>
      <c r="D43" s="568" t="s">
        <v>81</v>
      </c>
      <c r="E43" s="29"/>
      <c r="F43" s="29"/>
      <c r="G43" s="34"/>
      <c r="H43" s="43"/>
    </row>
    <row r="44" spans="1:8">
      <c r="A44" s="576"/>
      <c r="B44" s="576"/>
      <c r="C44" s="567"/>
      <c r="D44" s="568"/>
      <c r="E44" s="29"/>
      <c r="F44" s="29"/>
      <c r="G44" s="34"/>
      <c r="H44" s="43"/>
    </row>
    <row r="45" spans="1:8" ht="25.5">
      <c r="A45" s="576" t="s">
        <v>21</v>
      </c>
      <c r="B45" s="576"/>
      <c r="C45" s="567" t="e">
        <f>'Operating Detail'!#REF!</f>
        <v>#REF!</v>
      </c>
      <c r="D45" s="568" t="s">
        <v>81</v>
      </c>
      <c r="E45" s="29"/>
      <c r="F45" s="29"/>
      <c r="G45" s="34"/>
      <c r="H45" s="43"/>
    </row>
    <row r="46" spans="1:8">
      <c r="A46" s="576"/>
      <c r="B46" s="576"/>
      <c r="C46" s="567"/>
      <c r="D46" s="568"/>
      <c r="E46" s="29"/>
      <c r="F46" s="29"/>
      <c r="G46" s="34"/>
      <c r="H46" s="43"/>
    </row>
    <row r="47" spans="1:8" ht="25.5">
      <c r="A47" s="576" t="s">
        <v>51</v>
      </c>
      <c r="B47" s="576"/>
      <c r="C47" s="567" t="e">
        <f>'Operating Detail'!#REF!</f>
        <v>#REF!</v>
      </c>
      <c r="D47" s="568" t="s">
        <v>81</v>
      </c>
      <c r="E47" s="29"/>
      <c r="F47" s="29"/>
      <c r="G47" s="34"/>
      <c r="H47" s="43"/>
    </row>
    <row r="48" spans="1:8">
      <c r="A48" s="576"/>
      <c r="B48" s="576"/>
      <c r="C48" s="567"/>
      <c r="D48" s="568"/>
      <c r="E48" s="29"/>
      <c r="F48" s="29"/>
      <c r="G48" s="34"/>
      <c r="H48" s="43"/>
    </row>
    <row r="49" spans="1:8" ht="25.5">
      <c r="A49" s="576" t="s">
        <v>52</v>
      </c>
      <c r="B49" s="576"/>
      <c r="C49" s="567" t="e">
        <f>'Operating Detail'!#REF!</f>
        <v>#REF!</v>
      </c>
      <c r="D49" s="568" t="s">
        <v>81</v>
      </c>
      <c r="E49" s="29"/>
      <c r="F49" s="29"/>
      <c r="G49" s="34"/>
      <c r="H49" s="43"/>
    </row>
    <row r="50" spans="1:8">
      <c r="A50" s="576"/>
      <c r="B50" s="576"/>
      <c r="C50" s="567"/>
      <c r="D50" s="568"/>
      <c r="E50" s="29"/>
      <c r="F50" s="29"/>
      <c r="G50" s="34"/>
      <c r="H50" s="43"/>
    </row>
    <row r="51" spans="1:8" ht="25.5">
      <c r="A51" s="576" t="s">
        <v>23</v>
      </c>
      <c r="B51" s="576"/>
      <c r="C51" s="567" t="e">
        <f>'Operating Detail'!#REF!</f>
        <v>#REF!</v>
      </c>
      <c r="D51" s="568" t="s">
        <v>81</v>
      </c>
      <c r="E51" s="29"/>
      <c r="F51" s="29"/>
      <c r="G51" s="34"/>
      <c r="H51" s="43"/>
    </row>
    <row r="52" spans="1:8">
      <c r="A52" s="576"/>
      <c r="B52" s="576"/>
      <c r="C52" s="567"/>
      <c r="D52" s="573"/>
      <c r="E52" s="29"/>
      <c r="F52" s="29"/>
      <c r="G52" s="34"/>
      <c r="H52" s="43"/>
    </row>
    <row r="53" spans="1:8">
      <c r="A53" s="576"/>
      <c r="B53" s="576"/>
      <c r="C53" s="567"/>
      <c r="D53" s="573"/>
      <c r="E53" s="29"/>
      <c r="F53" s="29"/>
      <c r="G53" s="34"/>
      <c r="H53" s="43"/>
    </row>
    <row r="54" spans="1:8" ht="48">
      <c r="A54" s="559" t="s">
        <v>78</v>
      </c>
      <c r="B54" s="577" t="s">
        <v>79</v>
      </c>
      <c r="C54" s="578"/>
      <c r="D54" s="573" t="s">
        <v>68</v>
      </c>
      <c r="E54" s="38"/>
      <c r="H54" s="30"/>
    </row>
    <row r="55" spans="1:8">
      <c r="A55" s="29"/>
      <c r="B55" s="32"/>
      <c r="C55" s="31"/>
      <c r="E55" s="29"/>
      <c r="F55" s="32"/>
      <c r="G55" s="31"/>
      <c r="H55" s="30"/>
    </row>
  </sheetData>
  <pageMargins left="0.75" right="0.75" top="1" bottom="1" header="0.5" footer="0.5"/>
  <pageSetup scale="64" fitToWidth="0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5" sqref="C5"/>
    </sheetView>
  </sheetViews>
  <sheetFormatPr defaultRowHeight="12.75"/>
  <cols>
    <col min="1" max="1" width="60.140625" bestFit="1" customWidth="1"/>
    <col min="2" max="2" width="50.7109375" customWidth="1"/>
    <col min="3" max="3" width="58.28515625" customWidth="1"/>
  </cols>
  <sheetData>
    <row r="1" spans="1:4">
      <c r="A1" s="154" t="s">
        <v>143</v>
      </c>
      <c r="B1" s="154" t="s">
        <v>144</v>
      </c>
      <c r="C1" s="154" t="s">
        <v>152</v>
      </c>
      <c r="D1" s="154" t="s">
        <v>160</v>
      </c>
    </row>
    <row r="2" spans="1:4">
      <c r="A2" t="s">
        <v>128</v>
      </c>
      <c r="B2" s="223" t="s">
        <v>145</v>
      </c>
      <c r="C2" s="44" t="s">
        <v>150</v>
      </c>
      <c r="D2" s="44" t="s">
        <v>146</v>
      </c>
    </row>
    <row r="3" spans="1:4">
      <c r="A3" s="44" t="s">
        <v>146</v>
      </c>
      <c r="B3" s="276" t="s">
        <v>149</v>
      </c>
      <c r="C3" s="44" t="s">
        <v>151</v>
      </c>
      <c r="D3" s="44" t="s">
        <v>146</v>
      </c>
    </row>
    <row r="4" spans="1:4">
      <c r="A4" s="44" t="s">
        <v>147</v>
      </c>
      <c r="B4" s="276"/>
      <c r="C4" s="44" t="s">
        <v>163</v>
      </c>
      <c r="D4" s="44" t="s">
        <v>140</v>
      </c>
    </row>
    <row r="5" spans="1:4">
      <c r="A5" s="44" t="s">
        <v>148</v>
      </c>
      <c r="B5" s="276"/>
      <c r="C5" s="44" t="s">
        <v>153</v>
      </c>
      <c r="D5" s="44" t="s">
        <v>146</v>
      </c>
    </row>
    <row r="6" spans="1:4">
      <c r="A6" s="44" t="s">
        <v>124</v>
      </c>
      <c r="B6" s="276"/>
      <c r="C6" s="44" t="s">
        <v>161</v>
      </c>
      <c r="D6" s="44" t="s">
        <v>146</v>
      </c>
    </row>
    <row r="7" spans="1:4">
      <c r="A7" t="s">
        <v>129</v>
      </c>
      <c r="B7" s="276"/>
      <c r="C7" s="44" t="s">
        <v>162</v>
      </c>
      <c r="D7" s="44" t="s">
        <v>146</v>
      </c>
    </row>
    <row r="8" spans="1:4">
      <c r="A8" t="s">
        <v>130</v>
      </c>
      <c r="B8" s="276"/>
    </row>
    <row r="9" spans="1:4">
      <c r="A9" t="s">
        <v>131</v>
      </c>
      <c r="B9" s="276"/>
    </row>
    <row r="10" spans="1:4">
      <c r="A10" t="s">
        <v>132</v>
      </c>
      <c r="B10" s="276"/>
    </row>
    <row r="11" spans="1:4">
      <c r="A11" t="s">
        <v>133</v>
      </c>
      <c r="B11" s="276"/>
    </row>
    <row r="12" spans="1:4">
      <c r="A12" t="s">
        <v>134</v>
      </c>
      <c r="B12" s="276"/>
    </row>
    <row r="13" spans="1:4">
      <c r="A13" t="s">
        <v>135</v>
      </c>
      <c r="B13" s="276"/>
    </row>
    <row r="14" spans="1:4">
      <c r="A14" t="s">
        <v>136</v>
      </c>
      <c r="B14" s="276"/>
    </row>
    <row r="15" spans="1:4">
      <c r="A15" t="s">
        <v>137</v>
      </c>
      <c r="B15" s="276"/>
    </row>
    <row r="16" spans="1:4">
      <c r="A16" t="s">
        <v>138</v>
      </c>
      <c r="B16" s="276"/>
    </row>
    <row r="17" spans="1:2">
      <c r="A17" t="s">
        <v>139</v>
      </c>
      <c r="B17" s="276"/>
    </row>
    <row r="18" spans="1:2">
      <c r="A18" t="s">
        <v>140</v>
      </c>
      <c r="B18" s="276"/>
    </row>
    <row r="19" spans="1:2">
      <c r="A19" t="s">
        <v>141</v>
      </c>
      <c r="B19" s="276"/>
    </row>
    <row r="20" spans="1:2">
      <c r="A20" t="s">
        <v>142</v>
      </c>
      <c r="B20" s="276"/>
    </row>
  </sheetData>
  <sheetProtection password="8B3A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23697-1505-4F33-AA76-CE06E1DAAD0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47e4b3f4-44a2-4921-b2a9-b1306db76b9e"/>
    <ds:schemaRef ds:uri="http://purl.org/dc/elements/1.1/"/>
    <ds:schemaRef ds:uri="http://schemas.microsoft.com/office/2006/metadata/properties"/>
    <ds:schemaRef ds:uri="b277acee-cfae-4959-b81e-c4b28977524d"/>
    <ds:schemaRef ds:uri="e75af1de-34b0-43f6-becd-727182f3f4c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Summary</vt:lpstr>
      <vt:lpstr>Salary Detail</vt:lpstr>
      <vt:lpstr>Operating Detail</vt:lpstr>
      <vt:lpstr>Capital Detail</vt:lpstr>
      <vt:lpstr>Budget Narrative</vt:lpstr>
      <vt:lpstr>Revenue Sources</vt:lpstr>
      <vt:lpstr>'Capital Detail'!Print_Area</vt:lpstr>
      <vt:lpstr>'Operating Detail'!Print_Area</vt:lpstr>
      <vt:lpstr>'Salary Detail'!Print_Area</vt:lpstr>
      <vt:lpstr>Summary!Print_Area</vt:lpstr>
      <vt:lpstr>'Operating Detail'!Print_Titles</vt:lpstr>
      <vt:lpstr>'Salary Detail'!Print_Titles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Robert J McCarthy</cp:lastModifiedBy>
  <cp:revision/>
  <cp:lastPrinted>2019-01-30T23:24:55Z</cp:lastPrinted>
  <dcterms:created xsi:type="dcterms:W3CDTF">1999-02-11T17:54:21Z</dcterms:created>
  <dcterms:modified xsi:type="dcterms:W3CDTF">2019-02-01T00:36:32Z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