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620" windowHeight="12915"/>
  </bookViews>
  <sheets>
    <sheet name="1. Guard Rates" sheetId="1" r:id="rId1"/>
    <sheet name="2. Overall Costs" sheetId="4" r:id="rId2"/>
  </sheets>
  <definedNames>
    <definedName name="_xlnm.Print_Area" localSheetId="0">'1. Guard Rates'!$A$1:$F$16</definedName>
    <definedName name="_xlnm.Print_Area" localSheetId="1">'2. Overall Costs'!$A$1:$E$15</definedName>
  </definedNames>
  <calcPr calcId="145621"/>
</workbook>
</file>

<file path=xl/calcChain.xml><?xml version="1.0" encoding="utf-8"?>
<calcChain xmlns="http://schemas.openxmlformats.org/spreadsheetml/2006/main">
  <c r="E12" i="4" l="1"/>
  <c r="E11" i="4"/>
  <c r="E6" i="4"/>
  <c r="E5" i="4"/>
  <c r="C16" i="4"/>
  <c r="C15" i="4"/>
  <c r="D15" i="4" s="1"/>
  <c r="E13" i="4" l="1"/>
  <c r="E7" i="4"/>
  <c r="C16" i="1"/>
  <c r="D16" i="1" s="1"/>
  <c r="E15" i="4" l="1"/>
  <c r="C17" i="1"/>
  <c r="F6" i="1"/>
  <c r="F13" i="1" l="1"/>
  <c r="F12" i="1"/>
  <c r="F7" i="1"/>
  <c r="F14" i="1" l="1"/>
  <c r="F8" i="1"/>
  <c r="F16" i="1" l="1"/>
</calcChain>
</file>

<file path=xl/sharedStrings.xml><?xml version="1.0" encoding="utf-8"?>
<sst xmlns="http://schemas.openxmlformats.org/spreadsheetml/2006/main" count="43" uniqueCount="20">
  <si>
    <t>Description</t>
  </si>
  <si>
    <t>Estimated Total Annual Hours</t>
  </si>
  <si>
    <t>Rate per Hour</t>
  </si>
  <si>
    <t>Unarmed guard, per shift, normal services. State time rate to include 24 hour basis, 7 days per week.</t>
  </si>
  <si>
    <t xml:space="preserve">Name of Vendor: </t>
  </si>
  <si>
    <t>Hourly cost of fringe benefit or cash equivalent</t>
  </si>
  <si>
    <t>Total</t>
  </si>
  <si>
    <t>GRAND TOTAL</t>
  </si>
  <si>
    <t>Overtime/holiday</t>
  </si>
  <si>
    <t>Total Vendor + Subcontractor:</t>
  </si>
  <si>
    <t>Straight Time</t>
  </si>
  <si>
    <t xml:space="preserve">Name of Subcontractor: </t>
  </si>
  <si>
    <t>RFP #128: Appendix 2: Price Proposal - Guard Rates</t>
  </si>
  <si>
    <t>RFP #128: Appendix 2: Price Proposal - Overall Costs</t>
  </si>
  <si>
    <t>Billing Rate per Hour (Total Cost to City)</t>
  </si>
  <si>
    <r>
      <t xml:space="preserve">Complete the yellow highlighted cells. In this tab, proposers should input the </t>
    </r>
    <r>
      <rPr>
        <i/>
        <u/>
        <sz val="11"/>
        <color rgb="FFFF0000"/>
        <rFont val="Calibri"/>
        <family val="2"/>
        <scheme val="minor"/>
      </rPr>
      <t>total</t>
    </r>
    <r>
      <rPr>
        <i/>
        <sz val="11"/>
        <color rgb="FFFF0000"/>
        <rFont val="Calibri"/>
        <family val="2"/>
        <scheme val="minor"/>
      </rPr>
      <t>hourly billing cost to the City, including guard wages, fringe, and any general agency indirect, admin, or overhead costs.</t>
    </r>
  </si>
  <si>
    <t>Total Hourly Straight Time Cost</t>
  </si>
  <si>
    <t>Total Hourly Overtime/holiday Cost</t>
  </si>
  <si>
    <t>Total Annual Cost to City</t>
  </si>
  <si>
    <r>
      <t xml:space="preserve">Complete the yellow highlighted cells. In this tab, proposers should </t>
    </r>
    <r>
      <rPr>
        <i/>
        <u/>
        <sz val="11"/>
        <color rgb="FFFF0000"/>
        <rFont val="Calibri"/>
        <family val="2"/>
        <scheme val="minor"/>
      </rPr>
      <t>only</t>
    </r>
    <r>
      <rPr>
        <i/>
        <sz val="11"/>
        <color rgb="FFFF0000"/>
        <rFont val="Calibri"/>
        <family val="2"/>
        <scheme val="minor"/>
      </rPr>
      <t xml:space="preserve"> input the hourly wage and fringe rates paid directly to/for guards. This will help the City verify that Prevailing Wage requirements are met. Do </t>
    </r>
    <r>
      <rPr>
        <i/>
        <u/>
        <sz val="11"/>
        <color rgb="FFFF0000"/>
        <rFont val="Calibri"/>
        <family val="2"/>
        <scheme val="minor"/>
      </rPr>
      <t>not</t>
    </r>
    <r>
      <rPr>
        <i/>
        <sz val="11"/>
        <color rgb="FFFF0000"/>
        <rFont val="Calibri"/>
        <family val="2"/>
        <scheme val="minor"/>
      </rPr>
      <t xml:space="preserve"> include any general agency indirect, admin or overhead costs.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</si>
</sst>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3" fontId="0" fillId="0" borderId="0" xfId="0" applyNumberFormat="1" applyBorder="1" applyAlignment="1">
      <alignment horizontal="center" wrapText="1"/>
    </xf>
    <xf numFmtId="0" fontId="0" fillId="0" borderId="0" xfId="0" applyBorder="1" applyAlignment="1">
      <alignment horizontal="left" wrapText="1"/>
    </xf>
    <xf numFmtId="0" fontId="0" fillId="0" borderId="1" xfId="0" applyBorder="1" applyAlignment="1">
      <alignment horizontal="right" wrapText="1"/>
    </xf>
    <xf numFmtId="0" fontId="0" fillId="0" borderId="6" xfId="0" applyBorder="1" applyAlignment="1">
      <alignment horizontal="left" vertical="top" wrapText="1"/>
    </xf>
    <xf numFmtId="3" fontId="0" fillId="0" borderId="6" xfId="0" applyNumberFormat="1" applyBorder="1" applyAlignment="1">
      <alignment horizontal="center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right" wrapText="1"/>
    </xf>
    <xf numFmtId="0" fontId="2" fillId="0" borderId="8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Border="1" applyAlignment="1">
      <alignment horizontal="left" wrapText="1"/>
    </xf>
    <xf numFmtId="0" fontId="2" fillId="0" borderId="10" xfId="0" applyFont="1" applyBorder="1" applyAlignment="1">
      <alignment horizontal="right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3" fontId="0" fillId="2" borderId="1" xfId="0" applyNumberFormat="1" applyFill="1" applyBorder="1" applyAlignment="1" applyProtection="1">
      <alignment horizontal="right" wrapText="1"/>
      <protection locked="0"/>
    </xf>
    <xf numFmtId="44" fontId="0" fillId="2" borderId="1" xfId="2" applyFont="1" applyFill="1" applyBorder="1" applyAlignment="1" applyProtection="1">
      <alignment horizontal="left" wrapText="1"/>
      <protection locked="0"/>
    </xf>
    <xf numFmtId="44" fontId="0" fillId="2" borderId="5" xfId="2" applyFont="1" applyFill="1" applyBorder="1" applyAlignment="1" applyProtection="1">
      <alignment horizontal="left" wrapText="1"/>
      <protection locked="0"/>
    </xf>
    <xf numFmtId="3" fontId="0" fillId="0" borderId="9" xfId="1" applyNumberFormat="1" applyFont="1" applyBorder="1" applyAlignment="1" applyProtection="1">
      <alignment horizontal="right" vertical="top" wrapText="1"/>
    </xf>
    <xf numFmtId="3" fontId="0" fillId="0" borderId="6" xfId="1" applyNumberFormat="1" applyFont="1" applyBorder="1" applyAlignment="1" applyProtection="1">
      <alignment horizontal="right" vertical="top" wrapText="1"/>
    </xf>
    <xf numFmtId="44" fontId="0" fillId="0" borderId="1" xfId="2" applyFont="1" applyBorder="1" applyAlignment="1" applyProtection="1">
      <alignment horizontal="left" wrapText="1"/>
    </xf>
    <xf numFmtId="44" fontId="2" fillId="0" borderId="7" xfId="2" applyFont="1" applyBorder="1" applyAlignment="1" applyProtection="1">
      <alignment horizontal="left" wrapText="1"/>
    </xf>
    <xf numFmtId="44" fontId="2" fillId="0" borderId="11" xfId="0" applyNumberFormat="1" applyFont="1" applyBorder="1" applyAlignment="1" applyProtection="1">
      <alignment horizontal="left" wrapText="1"/>
    </xf>
    <xf numFmtId="44" fontId="2" fillId="0" borderId="4" xfId="2" applyFont="1" applyBorder="1" applyAlignment="1" applyProtection="1">
      <alignment horizontal="left" wrapText="1"/>
    </xf>
    <xf numFmtId="0" fontId="3" fillId="0" borderId="3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/>
    </xf>
    <xf numFmtId="0" fontId="4" fillId="0" borderId="3" xfId="0" applyFont="1" applyBorder="1" applyAlignment="1">
      <alignment horizontal="left" vertical="top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3" fillId="0" borderId="14" xfId="0" applyFont="1" applyBorder="1" applyAlignment="1">
      <alignment horizontal="left" vertical="top"/>
    </xf>
  </cellXfs>
  <cellStyles count="3">
    <cellStyle name="Comma" xfId="1" builtinId="3"/>
    <cellStyle name="Currency" xfId="2" builtinId="4"/>
    <cellStyle name="Normal" xfId="0" builtinId="0"/>
  </cellStyles>
  <dxfs count="4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tabSelected="1" zoomScale="130" zoomScaleNormal="130" workbookViewId="0">
      <selection activeCell="C6" sqref="C6"/>
    </sheetView>
  </sheetViews>
  <sheetFormatPr defaultRowHeight="15" x14ac:dyDescent="0.25"/>
  <cols>
    <col min="1" max="1" width="19" style="3" customWidth="1"/>
    <col min="2" max="2" width="48.42578125" style="3" customWidth="1"/>
    <col min="3" max="3" width="18.140625" style="3" customWidth="1"/>
    <col min="4" max="5" width="18.7109375" style="3" customWidth="1"/>
    <col min="6" max="6" width="20.5703125" style="3" customWidth="1"/>
    <col min="7" max="16384" width="9.140625" style="2"/>
  </cols>
  <sheetData>
    <row r="1" spans="1:9" x14ac:dyDescent="0.25">
      <c r="A1" s="31" t="s">
        <v>12</v>
      </c>
      <c r="B1" s="31"/>
      <c r="C1" s="31"/>
      <c r="D1" s="31"/>
      <c r="E1" s="31"/>
      <c r="F1" s="31"/>
    </row>
    <row r="2" spans="1:9" ht="33.75" customHeight="1" x14ac:dyDescent="0.25">
      <c r="A2" s="32" t="s">
        <v>19</v>
      </c>
      <c r="B2" s="32"/>
      <c r="C2" s="32"/>
      <c r="D2" s="32"/>
      <c r="E2" s="32"/>
      <c r="F2" s="32"/>
    </row>
    <row r="3" spans="1:9" x14ac:dyDescent="0.25">
      <c r="A3" s="34"/>
      <c r="B3" s="34"/>
      <c r="C3" s="34"/>
      <c r="D3" s="34"/>
      <c r="E3" s="34"/>
      <c r="F3" s="34"/>
    </row>
    <row r="4" spans="1:9" ht="24.75" customHeight="1" x14ac:dyDescent="0.25">
      <c r="A4" s="6" t="s">
        <v>4</v>
      </c>
      <c r="B4" s="33"/>
      <c r="C4" s="33"/>
      <c r="D4" s="33"/>
      <c r="E4" s="33"/>
      <c r="F4" s="33"/>
    </row>
    <row r="5" spans="1:9" ht="45" x14ac:dyDescent="0.25">
      <c r="A5" s="5"/>
      <c r="B5" s="6" t="s">
        <v>0</v>
      </c>
      <c r="C5" s="6" t="s">
        <v>1</v>
      </c>
      <c r="D5" s="6" t="s">
        <v>2</v>
      </c>
      <c r="E5" s="6" t="s">
        <v>5</v>
      </c>
      <c r="F5" s="6" t="s">
        <v>6</v>
      </c>
      <c r="G5" s="1"/>
      <c r="H5" s="1"/>
      <c r="I5" s="1"/>
    </row>
    <row r="6" spans="1:9" ht="30" x14ac:dyDescent="0.25">
      <c r="A6" s="5"/>
      <c r="B6" s="7" t="s">
        <v>3</v>
      </c>
      <c r="C6" s="21"/>
      <c r="D6" s="22"/>
      <c r="E6" s="22"/>
      <c r="F6" s="26">
        <f>C6*(D6+E6)</f>
        <v>0</v>
      </c>
    </row>
    <row r="7" spans="1:9" ht="31.5" customHeight="1" x14ac:dyDescent="0.25">
      <c r="A7" s="5"/>
      <c r="B7" s="7" t="s">
        <v>8</v>
      </c>
      <c r="C7" s="21"/>
      <c r="D7" s="22"/>
      <c r="E7" s="23"/>
      <c r="F7" s="26">
        <f>C7*(D7+E7)</f>
        <v>0</v>
      </c>
    </row>
    <row r="8" spans="1:9" x14ac:dyDescent="0.25">
      <c r="A8" s="5"/>
      <c r="B8" s="5"/>
      <c r="C8" s="9"/>
      <c r="D8" s="9"/>
      <c r="E8" s="10" t="s">
        <v>6</v>
      </c>
      <c r="F8" s="29">
        <f>SUM(F6:F7)</f>
        <v>0</v>
      </c>
    </row>
    <row r="9" spans="1:9" x14ac:dyDescent="0.25">
      <c r="A9" s="5"/>
      <c r="B9" s="5"/>
      <c r="C9" s="5"/>
      <c r="D9" s="5"/>
      <c r="E9" s="5"/>
      <c r="F9" s="4"/>
    </row>
    <row r="10" spans="1:9" ht="30" x14ac:dyDescent="0.25">
      <c r="A10" s="6" t="s">
        <v>11</v>
      </c>
      <c r="B10" s="33"/>
      <c r="C10" s="33"/>
      <c r="D10" s="33"/>
      <c r="E10" s="33"/>
      <c r="F10" s="33"/>
    </row>
    <row r="11" spans="1:9" ht="45" x14ac:dyDescent="0.25">
      <c r="A11" s="5"/>
      <c r="B11" s="6" t="s">
        <v>0</v>
      </c>
      <c r="C11" s="6" t="s">
        <v>1</v>
      </c>
      <c r="D11" s="6" t="s">
        <v>2</v>
      </c>
      <c r="E11" s="6" t="s">
        <v>5</v>
      </c>
      <c r="F11" s="6" t="s">
        <v>6</v>
      </c>
    </row>
    <row r="12" spans="1:9" ht="30" x14ac:dyDescent="0.25">
      <c r="A12" s="5"/>
      <c r="B12" s="7" t="s">
        <v>3</v>
      </c>
      <c r="C12" s="21"/>
      <c r="D12" s="22"/>
      <c r="E12" s="22"/>
      <c r="F12" s="26">
        <f t="shared" ref="F12:F13" si="0">C12*(D12+E12)</f>
        <v>0</v>
      </c>
    </row>
    <row r="13" spans="1:9" ht="27.75" customHeight="1" x14ac:dyDescent="0.25">
      <c r="A13" s="5"/>
      <c r="B13" s="7" t="s">
        <v>8</v>
      </c>
      <c r="C13" s="21"/>
      <c r="D13" s="22"/>
      <c r="E13" s="22"/>
      <c r="F13" s="26">
        <f t="shared" si="0"/>
        <v>0</v>
      </c>
    </row>
    <row r="14" spans="1:9" x14ac:dyDescent="0.25">
      <c r="A14" s="11"/>
      <c r="B14" s="11"/>
      <c r="C14" s="12"/>
      <c r="D14" s="13"/>
      <c r="E14" s="14" t="s">
        <v>6</v>
      </c>
      <c r="F14" s="27">
        <f>SUM(F12:F13)</f>
        <v>0</v>
      </c>
    </row>
    <row r="15" spans="1:9" x14ac:dyDescent="0.25">
      <c r="A15" s="5"/>
      <c r="B15" s="5"/>
      <c r="C15" s="8"/>
      <c r="D15" s="9"/>
      <c r="E15" s="9"/>
      <c r="F15" s="9"/>
    </row>
    <row r="16" spans="1:9" ht="30" x14ac:dyDescent="0.25">
      <c r="A16" s="15" t="s">
        <v>9</v>
      </c>
      <c r="B16" s="16" t="s">
        <v>10</v>
      </c>
      <c r="C16" s="24">
        <f>SUM(C6,C12)</f>
        <v>0</v>
      </c>
      <c r="D16" s="17" t="str">
        <f>IF(C16&gt;6500,"&lt;-- EXCEEDS AVAILABLE AWARD HOURS","")</f>
        <v/>
      </c>
      <c r="E16" s="18" t="s">
        <v>7</v>
      </c>
      <c r="F16" s="28">
        <f>SUM(F14,F8)</f>
        <v>0</v>
      </c>
    </row>
    <row r="17" spans="1:6" x14ac:dyDescent="0.25">
      <c r="A17" s="19"/>
      <c r="B17" s="11" t="s">
        <v>8</v>
      </c>
      <c r="C17" s="25">
        <f>SUM(C7,C13)</f>
        <v>0</v>
      </c>
      <c r="D17" s="11"/>
      <c r="E17" s="11"/>
      <c r="F17" s="20"/>
    </row>
  </sheetData>
  <sheetProtection password="8F3A" sheet="1" objects="1" scenarios="1" selectLockedCells="1"/>
  <mergeCells count="5">
    <mergeCell ref="A1:F1"/>
    <mergeCell ref="A2:F2"/>
    <mergeCell ref="B4:F4"/>
    <mergeCell ref="B10:F10"/>
    <mergeCell ref="A3:F3"/>
  </mergeCells>
  <conditionalFormatting sqref="C16">
    <cfRule type="cellIs" dxfId="3" priority="2" operator="greaterThan">
      <formula>6500</formula>
    </cfRule>
  </conditionalFormatting>
  <conditionalFormatting sqref="D16">
    <cfRule type="expression" dxfId="2" priority="1">
      <formula>$C$16&gt;6500</formula>
    </cfRule>
  </conditionalFormatting>
  <pageMargins left="0" right="0" top="0" bottom="0" header="0.05" footer="0.05"/>
  <pageSetup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zoomScale="130" zoomScaleNormal="130" workbookViewId="0">
      <selection activeCell="C11" sqref="C11:D12"/>
    </sheetView>
  </sheetViews>
  <sheetFormatPr defaultRowHeight="15" x14ac:dyDescent="0.25"/>
  <cols>
    <col min="1" max="1" width="19" style="3" customWidth="1"/>
    <col min="2" max="2" width="48.42578125" style="3" customWidth="1"/>
    <col min="3" max="3" width="18.140625" style="3" customWidth="1"/>
    <col min="4" max="4" width="18.7109375" style="3" customWidth="1"/>
    <col min="5" max="5" width="20.5703125" style="3" customWidth="1"/>
    <col min="6" max="16384" width="9.140625" style="2"/>
  </cols>
  <sheetData>
    <row r="1" spans="1:8" x14ac:dyDescent="0.25">
      <c r="A1" s="31" t="s">
        <v>13</v>
      </c>
      <c r="B1" s="31"/>
      <c r="C1" s="31"/>
      <c r="D1" s="31"/>
      <c r="E1" s="31"/>
    </row>
    <row r="2" spans="1:8" ht="30" customHeight="1" x14ac:dyDescent="0.25">
      <c r="A2" s="32" t="s">
        <v>15</v>
      </c>
      <c r="B2" s="32"/>
      <c r="C2" s="32"/>
      <c r="D2" s="32"/>
      <c r="E2" s="32"/>
      <c r="F2" s="30"/>
    </row>
    <row r="3" spans="1:8" ht="24.75" customHeight="1" x14ac:dyDescent="0.25">
      <c r="A3" s="6" t="s">
        <v>4</v>
      </c>
      <c r="B3" s="33"/>
      <c r="C3" s="33"/>
      <c r="D3" s="33"/>
      <c r="E3" s="33"/>
    </row>
    <row r="4" spans="1:8" ht="45" x14ac:dyDescent="0.25">
      <c r="A4" s="5"/>
      <c r="B4" s="6" t="s">
        <v>0</v>
      </c>
      <c r="C4" s="6" t="s">
        <v>1</v>
      </c>
      <c r="D4" s="6" t="s">
        <v>14</v>
      </c>
      <c r="E4" s="6" t="s">
        <v>18</v>
      </c>
      <c r="F4" s="1"/>
      <c r="G4" s="1"/>
      <c r="H4" s="1"/>
    </row>
    <row r="5" spans="1:8" ht="27" customHeight="1" x14ac:dyDescent="0.25">
      <c r="A5" s="5"/>
      <c r="B5" s="7" t="s">
        <v>16</v>
      </c>
      <c r="C5" s="21"/>
      <c r="D5" s="22"/>
      <c r="E5" s="26">
        <f>C5*D5</f>
        <v>0</v>
      </c>
    </row>
    <row r="6" spans="1:8" ht="31.5" customHeight="1" x14ac:dyDescent="0.25">
      <c r="A6" s="5"/>
      <c r="B6" s="7" t="s">
        <v>17</v>
      </c>
      <c r="C6" s="21"/>
      <c r="D6" s="22"/>
      <c r="E6" s="26">
        <f>C6*D6</f>
        <v>0</v>
      </c>
    </row>
    <row r="7" spans="1:8" x14ac:dyDescent="0.25">
      <c r="A7" s="5"/>
      <c r="B7" s="5"/>
      <c r="C7" s="9"/>
      <c r="D7" s="9"/>
      <c r="E7" s="29">
        <f>SUM(E5:E6)</f>
        <v>0</v>
      </c>
    </row>
    <row r="8" spans="1:8" x14ac:dyDescent="0.25">
      <c r="A8" s="5"/>
      <c r="B8" s="5"/>
      <c r="C8" s="5"/>
      <c r="D8" s="5"/>
      <c r="E8" s="4"/>
    </row>
    <row r="9" spans="1:8" ht="30" x14ac:dyDescent="0.25">
      <c r="A9" s="6" t="s">
        <v>11</v>
      </c>
      <c r="B9" s="33"/>
      <c r="C9" s="33"/>
      <c r="D9" s="33"/>
      <c r="E9" s="33"/>
    </row>
    <row r="10" spans="1:8" ht="45" x14ac:dyDescent="0.25">
      <c r="A10" s="5"/>
      <c r="B10" s="6" t="s">
        <v>0</v>
      </c>
      <c r="C10" s="6" t="s">
        <v>1</v>
      </c>
      <c r="D10" s="6" t="s">
        <v>14</v>
      </c>
      <c r="E10" s="6" t="s">
        <v>18</v>
      </c>
    </row>
    <row r="11" spans="1:8" ht="28.5" customHeight="1" x14ac:dyDescent="0.25">
      <c r="A11" s="5"/>
      <c r="B11" s="7" t="s">
        <v>16</v>
      </c>
      <c r="C11" s="21"/>
      <c r="D11" s="22"/>
      <c r="E11" s="26">
        <f t="shared" ref="E11:E12" si="0">C11*D11</f>
        <v>0</v>
      </c>
    </row>
    <row r="12" spans="1:8" ht="27.75" customHeight="1" x14ac:dyDescent="0.25">
      <c r="A12" s="5"/>
      <c r="B12" s="7" t="s">
        <v>17</v>
      </c>
      <c r="C12" s="21"/>
      <c r="D12" s="22"/>
      <c r="E12" s="26">
        <f t="shared" si="0"/>
        <v>0</v>
      </c>
    </row>
    <row r="13" spans="1:8" x14ac:dyDescent="0.25">
      <c r="A13" s="11"/>
      <c r="B13" s="11"/>
      <c r="C13" s="12"/>
      <c r="D13" s="13"/>
      <c r="E13" s="27">
        <f>SUM(E11:E12)</f>
        <v>0</v>
      </c>
    </row>
    <row r="14" spans="1:8" x14ac:dyDescent="0.25">
      <c r="A14" s="5"/>
      <c r="B14" s="5"/>
      <c r="C14" s="8"/>
      <c r="D14" s="9"/>
      <c r="E14" s="9"/>
    </row>
    <row r="15" spans="1:8" ht="30" x14ac:dyDescent="0.25">
      <c r="A15" s="15" t="s">
        <v>9</v>
      </c>
      <c r="B15" s="16" t="s">
        <v>10</v>
      </c>
      <c r="C15" s="24">
        <f>SUM(C5,C11)</f>
        <v>0</v>
      </c>
      <c r="D15" s="17" t="str">
        <f>IF(C15&gt;6500,"&lt;-- EXCEEDS AVAILABLE AWARD HOURS","")</f>
        <v/>
      </c>
      <c r="E15" s="28">
        <f>SUM(E13,E7)</f>
        <v>0</v>
      </c>
    </row>
    <row r="16" spans="1:8" x14ac:dyDescent="0.25">
      <c r="A16" s="19"/>
      <c r="B16" s="11" t="s">
        <v>8</v>
      </c>
      <c r="C16" s="25">
        <f>SUM(C6,C12)</f>
        <v>0</v>
      </c>
      <c r="D16" s="11"/>
      <c r="E16" s="20"/>
    </row>
  </sheetData>
  <sheetProtection password="8F3A" sheet="1" objects="1" scenarios="1" selectLockedCells="1"/>
  <mergeCells count="4">
    <mergeCell ref="A1:E1"/>
    <mergeCell ref="A2:E2"/>
    <mergeCell ref="B3:E3"/>
    <mergeCell ref="B9:E9"/>
  </mergeCells>
  <conditionalFormatting sqref="C15">
    <cfRule type="cellIs" dxfId="1" priority="2" operator="greaterThan">
      <formula>6500</formula>
    </cfRule>
  </conditionalFormatting>
  <conditionalFormatting sqref="D15">
    <cfRule type="expression" dxfId="0" priority="1">
      <formula>$C$15&gt;6500</formula>
    </cfRule>
  </conditionalFormatting>
  <pageMargins left="0" right="0" top="0" bottom="0" header="0.05" footer="0.05"/>
  <pageSetup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1. Guard Rates</vt:lpstr>
      <vt:lpstr>2. Overall Costs</vt:lpstr>
      <vt:lpstr>'1. Guard Rates'!Print_Area</vt:lpstr>
      <vt:lpstr>'2. Overall Costs'!Print_Area</vt:lpstr>
    </vt:vector>
  </TitlesOfParts>
  <Company>HSA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 Kemper</dc:creator>
  <cp:lastModifiedBy>Robert J McCarthy</cp:lastModifiedBy>
  <cp:lastPrinted>2019-11-21T18:19:26Z</cp:lastPrinted>
  <dcterms:created xsi:type="dcterms:W3CDTF">2019-11-21T17:59:54Z</dcterms:created>
  <dcterms:modified xsi:type="dcterms:W3CDTF">2019-12-31T20:54:08Z</dcterms:modified>
</cp:coreProperties>
</file>