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mc:AlternateContent xmlns:mc="http://schemas.openxmlformats.org/markup-compatibility/2006">
    <mc:Choice Requires="x15">
      <x15ac:absPath xmlns:x15ac="http://schemas.microsoft.com/office/spreadsheetml/2010/11/ac" url="C:\Users\rachel.garcia\Desktop\"/>
    </mc:Choice>
  </mc:AlternateContent>
  <xr:revisionPtr revIDLastSave="0" documentId="8_{3E967B1A-120E-43CA-BE59-C5F810F71EAD}" xr6:coauthVersionLast="47" xr6:coauthVersionMax="47" xr10:uidLastSave="{00000000-0000-0000-0000-000000000000}"/>
  <bookViews>
    <workbookView xWindow="3075" yWindow="3075" windowWidth="21600" windowHeight="11265" tabRatio="737" firstSheet="6" activeTab="7"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2" i="1" l="1"/>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R18" i="61" l="1"/>
  <c r="AI10" i="62" s="1"/>
  <c r="O11" i="63" s="1"/>
  <c r="AG18" i="48"/>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7" i="2"/>
  <c r="F95" i="2" s="1"/>
  <c r="AA68" i="2"/>
  <c r="X68" i="2"/>
  <c r="R87" i="2"/>
  <c r="R95" i="2" s="1"/>
  <c r="I68" i="2"/>
  <c r="I71" i="2"/>
  <c r="I84" i="2" s="1"/>
  <c r="C75" i="2"/>
  <c r="C35" i="2"/>
  <c r="R68" i="2"/>
  <c r="O68" i="2"/>
  <c r="L68" i="2"/>
  <c r="F68" i="2"/>
  <c r="F84" i="2" l="1"/>
  <c r="AG71" i="2"/>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4" i="1" s="1"/>
  <c r="E28" i="1" s="1"/>
  <c r="E50" i="1" s="1"/>
  <c r="E20" i="56"/>
  <c r="E22" i="56" s="1"/>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70B5F153-9201-446E-898E-BE19E00C59C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<sst xmlns="http://schemas.openxmlformats.org/spreadsheetml/2006/main" count="2883" uniqueCount="313">
  <si>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</si>
  <si>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</si>
  <si>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</si>
  <si>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</si>
  <si>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</si>
  <si>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</si>
  <si>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</si>
  <si>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</si>
  <si>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</si>
  <si>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</si>
  <si>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</si>
  <si>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</si>
  <si>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</si>
  <si>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</si>
  <si>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</si>
  <si>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</si>
  <si>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</si>
  <si>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</si>
  <si>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</si>
  <si>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</si>
  <si>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</si>
  <si>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</si>
  <si>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</si>
  <si>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</si>
  <si>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</si>
  <si>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</si>
  <si>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</si>
  <si>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</si>
  <si>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</si>
  <si>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</si>
  <si>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</si>
  <si>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</si>
  <si>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</si>
  <si>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</si>
  <si>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</si>
  <si>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</si>
  <si>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</si>
  <si>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</si>
  <si>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</si>
  <si>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</si>
  <si>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</si>
  <si>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</si>
  <si>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</si>
  <si>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</si>
  <si>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</si>
  <si>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</si>
  <si>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</si>
  <si>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</si>
  <si>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</si>
  <si>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</si>
  <si>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</si>
  <si>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</si>
  <si>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</si>
  <si>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</si>
  <si>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</si>
  <si>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</si>
  <si>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</si>
  <si>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</si>
  <si>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</si>
  <si>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</si>
  <si>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</si>
  <si>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</si>
  <si>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</si>
  <si>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</si>
  <si>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</si>
  <si>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</si>
  <si>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</si>
  <si>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</si>
  <si>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</si>
  <si>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</si>
  <si>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</si>
  <si>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</si>
  <si>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</si>
  <si>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</si>
  <si>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</si>
  <si>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</si>
  <si>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</si>
  <si>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</si>
  <si>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</si>
  <si>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</si>
  <si>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</si>
  <si>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</si>
  <si>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</si>
  <si>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</si>
  <si>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</si>
  <si>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</si>
  <si>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</si>
  <si>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</si>
  <si>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</si>
  <si>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</si>
  <si>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</si>
  <si>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</si>
  <si>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</si>
  <si>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</si>
  <si>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</si>
  <si>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</si>
  <si>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</si>
  <si>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</si>
  <si>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</si>
  <si>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</si>
  <si>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</si>
  <si>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</si>
  <si>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</si>
  <si>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</si>
  <si>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</si>
  <si>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</si>
  <si>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</si>
  <si>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</si>
  <si>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</si>
  <si>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</si>
  <si>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</si>
  <si>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</si>
  <si>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</si>
  <si>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</si>
  <si>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</si>
  <si>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</si>
  <si>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</si>
  <si>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</si>
  <si>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</si>
  <si>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</si>
  <si>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</si>
  <si>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</si>
  <si>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</si>
  <si>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</si>
  <si>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</si>
  <si>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</si>
  <si>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</si>
  <si>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</si>
  <si>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</si>
  <si>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HUD Award Information 24 CFR 578.99(e); 2 CFR 200.331(a)</t>
  </si>
  <si>
    <t>Federal Award Identification Number (from GIW Sheet)</t>
  </si>
  <si>
    <t>Federal Award Date (HUD Agreement Signature Date) 2 CFR 200.39</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</si>
  <si>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</si>
  <si>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</si>
  <si>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</si>
  <si>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</si>
  <si>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</si>
  <si>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</si>
  <si>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</si>
  <si>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</si>
  <si>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</si>
  <si>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</si>
  <si>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</si>
  <si>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</si>
  <si>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</si>
  <si>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</si>
  <si>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</si>
  <si>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</si>
  <si>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</si>
  <si>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</si>
  <si>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</si>
  <si>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</si>
  <si>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</si>
  <si>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</si>
  <si>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</si>
  <si>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</si>
  <si>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</si>
  <si>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</si>
  <si>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</si>
  <si>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</si>
  <si>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</si>
  <si>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</si>
  <si>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</si>
  <si>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</si>
  <si>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</si>
  <si>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</si>
  <si>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</si>
  <si>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</si>
  <si>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</si>
  <si>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</si>
  <si>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</si>
  <si>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</si>
  <si>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</si>
  <si>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</si>
  <si>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</si>
  <si>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</si>
  <si>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</si>
  <si>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</si>
  <si>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</si>
  <si>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</si>
  <si>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</si>
  <si>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</si>
  <si>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</si>
  <si>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</si>
  <si>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</si>
  <si>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</si>
  <si>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</si>
  <si>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</si>
  <si>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</si>
  <si>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</si>
  <si>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</si>
  <si>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</si>
  <si>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</si>
  <si>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</si>
  <si>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</si>
  <si>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</si>
  <si>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</si>
  <si>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</si>
  <si>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</si>
  <si>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Direct Client Pass Through Subsidies</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</si>
  <si>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</si>
  <si>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</si>
  <si>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</si>
  <si>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</si>
  <si>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</si>
  <si>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</si>
  <si>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</si>
  <si>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</si>
  <si>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</si>
  <si>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</si>
  <si>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</si>
  <si>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</si>
  <si>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</si>
  <si>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</si>
  <si>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</si>
  <si>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</si>
  <si>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</si>
  <si>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</si>
  <si>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</si>
  <si>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</si>
  <si>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</si>
  <si>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</si>
  <si>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</si>
  <si>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</si>
  <si>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</si>
  <si>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</si>
  <si>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</si>
  <si>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</si>
  <si>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</si>
  <si>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</si>
  <si>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</si>
  <si>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</si>
  <si>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</si>
  <si>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</si>
  <si>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</si>
  <si>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</si>
  <si>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</si>
  <si>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</si>
  <si>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</si>
  <si>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</si>
  <si>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</si>
  <si>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</si>
  <si>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</si>
  <si>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</si>
  <si>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</si>
  <si>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</si>
  <si>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</si>
  <si>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</si>
  <si>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</si>
  <si>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</si>
  <si>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</si>
  <si>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</si>
  <si>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</si>
  <si>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</si>
  <si>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</si>
  <si>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</si>
  <si>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</si>
  <si>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</si>
  <si>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</si>
  <si>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</si>
  <si>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</si>
  <si>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</si>
  <si>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</si>
  <si>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</si>
  <si>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</si>
  <si>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</si>
  <si>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</si>
  <si>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</si>
  <si>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</si>
  <si>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</si>
  <si>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</si>
  <si>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</si>
  <si>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</si>
  <si>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</si>
  <si>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</si>
  <si>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</si>
  <si>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</si>
  <si>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</si>
  <si>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</si>
  <si>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</si>
  <si>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</si>
  <si>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</si>
  <si>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</si>
  <si>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</si>
  <si>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</si>
  <si>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</si>
  <si>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</si>
  <si>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</si>
  <si>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</si>
  <si>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</si>
  <si>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</si>
  <si>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</si>
  <si>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</si>
  <si>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</si>
  <si>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</si>
  <si>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</si>
  <si>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</si>
  <si>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</si>
  <si>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</si>
  <si>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</si>
  <si>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</si>
  <si>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</si>
  <si>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</si>
  <si>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</si>
  <si>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</si>
  <si>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</si>
  <si>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</si>
  <si>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</si>
  <si>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</si>
  <si>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</si>
  <si>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 xml:space="preserve">Flexible Housing Subsidy Pool </t>
  </si>
  <si>
    <t>N/A</t>
  </si>
  <si>
    <t>ETH Flexible Housing Subsidy 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</si>
</sst>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281">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0" fillId="0" borderId="3" xfId="0" applyBorder="1"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3" fillId="0" borderId="57" xfId="4" applyNumberFormat="1" applyFont="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2" fillId="0" borderId="14" xfId="0" applyFont="1" applyBorder="1" applyAlignment="1">
      <alignment horizontal="left" vertical="top"/>
    </xf>
    <xf numFmtId="0" fontId="14" fillId="8" borderId="8" xfId="0" applyFont="1" applyFill="1" applyBorder="1" applyAlignment="1">
      <alignment horizontal="center" vertical="center" wrapText="1"/>
    </xf>
    <xf numFmtId="164" fontId="12" fillId="0" borderId="0" xfId="0" applyNumberFormat="1" applyFont="1" applyAlignment="1">
      <alignment horizontal="right" vertical="top"/>
    </xf>
    <xf numFmtId="0" fontId="12" fillId="0" borderId="0" xfId="0" applyFont="1" applyAlignment="1">
      <alignment vertical="top" wrapText="1"/>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170" fontId="8" fillId="0" borderId="28" xfId="4" applyNumberFormat="1" applyFont="1" applyBorder="1" applyAlignment="1">
      <alignment vertical="top"/>
    </xf>
    <xf numFmtId="170" fontId="8" fillId="0" borderId="0" xfId="4" applyNumberFormat="1" applyFont="1" applyAlignment="1">
      <alignment vertical="top"/>
    </xf>
    <xf numFmtId="170" fontId="8" fillId="0" borderId="26" xfId="4" applyNumberFormat="1" applyFont="1" applyBorder="1" applyAlignment="1">
      <alignment vertical="top"/>
    </xf>
    <xf numFmtId="0" fontId="1" fillId="0" borderId="6" xfId="4" applyFont="1" applyBorder="1" applyAlignment="1">
      <alignment vertical="top" wrapText="1"/>
    </xf>
    <xf numFmtId="9" fontId="14" fillId="0" borderId="6" xfId="5" applyFont="1" applyBorder="1" applyAlignment="1" applyProtection="1">
      <alignment horizontal="center" vertical="center"/>
    </xf>
    <xf numFmtId="0" fontId="14" fillId="0" borderId="1" xfId="0" applyFont="1" applyBorder="1" applyAlignment="1">
      <alignment horizontal="center" vertical="top"/>
    </xf>
    <xf numFmtId="164" fontId="12" fillId="0" borderId="3" xfId="0" applyNumberFormat="1" applyFont="1" applyBorder="1" applyAlignment="1">
      <alignment horizontal="right" vertical="top"/>
    </xf>
    <xf numFmtId="0" fontId="14" fillId="0" borderId="6" xfId="0" applyFont="1" applyBorder="1" applyAlignment="1">
      <alignment horizontal="left" vertical="top" wrapText="1"/>
    </xf>
    <xf numFmtId="0" fontId="14" fillId="0" borderId="7" xfId="0" applyFont="1" applyBorder="1" applyAlignment="1">
      <alignment horizontal="left" vertical="top"/>
    </xf>
    <xf numFmtId="0" fontId="14" fillId="0" borderId="5" xfId="0" applyFont="1" applyBorder="1" applyAlignment="1">
      <alignment horizontal="left" vertical="top"/>
    </xf>
    <xf numFmtId="0" fontId="14" fillId="0" borderId="44" xfId="0" applyFont="1" applyBorder="1" applyAlignment="1">
      <alignment horizontal="left" vertical="top"/>
    </xf>
    <xf numFmtId="0" fontId="14" fillId="0" borderId="14" xfId="0" applyFont="1" applyBorder="1" applyAlignment="1">
      <alignment horizontal="left" vertical="top"/>
    </xf>
    <xf numFmtId="0" fontId="12" fillId="16" borderId="9" xfId="0" applyFont="1" applyFill="1" applyBorder="1" applyAlignment="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7" fillId="0" borderId="6" xfId="7"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4" fillId="0" borderId="1" xfId="0" applyFont="1" applyBorder="1" applyAlignment="1">
      <alignment horizontal="center" vertical="top"/>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2"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0" borderId="0" xfId="0" applyFont="1" applyAlignment="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4" fontId="12" fillId="14" borderId="6" xfId="0" applyNumberFormat="1" applyFont="1" applyFill="1" applyBorder="1" applyAlignment="1">
      <alignment horizontal="left" vertical="top"/>
    </xf>
    <xf numFmtId="0" fontId="12" fillId="14" borderId="6" xfId="0" applyFont="1" applyFill="1" applyBorder="1" applyAlignment="1">
      <alignment horizontal="left" vertical="top"/>
    </xf>
    <xf numFmtId="0" fontId="6" fillId="0" borderId="46" xfId="4" applyFont="1" applyBorder="1" applyAlignment="1">
      <alignment horizontal="center" vertical="center"/>
    </xf>
    <xf numFmtId="0" fontId="6" fillId="0" borderId="47" xfId="4" applyFont="1" applyBorder="1" applyAlignment="1">
      <alignment horizontal="center" vertical="center"/>
    </xf>
    <xf numFmtId="0" fontId="6" fillId="0" borderId="32" xfId="4" applyFont="1" applyBorder="1" applyAlignment="1">
      <alignment horizontal="center" vertical="top"/>
    </xf>
    <xf numFmtId="170" fontId="8" fillId="0" borderId="28"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32" xfId="4" applyNumberFormat="1" applyFont="1" applyBorder="1" applyAlignment="1">
      <alignment horizontal="lef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0" fontId="6" fillId="0" borderId="6" xfId="4" applyFont="1" applyBorder="1" applyAlignment="1">
      <alignment horizontal="center" vertical="top"/>
    </xf>
    <xf numFmtId="170" fontId="8" fillId="0" borderId="6" xfId="4" applyNumberFormat="1" applyFont="1" applyBorder="1" applyAlignment="1">
      <alignment horizontal="left" vertical="center"/>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0" fontId="4" fillId="0" borderId="0" xfId="4"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8" fillId="0" borderId="60" xfId="4" applyNumberFormat="1" applyFont="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Border="1" applyAlignment="1">
      <alignment vertical="center"/>
    </xf>
    <xf numFmtId="0" fontId="4" fillId="33"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9" fontId="14" fillId="0" borderId="6" xfId="5" applyFont="1" applyBorder="1" applyAlignment="1" applyProtection="1">
      <alignment horizontal="center" vertical="center"/>
    </xf>
    <xf numFmtId="0" fontId="17" fillId="0" borderId="6" xfId="7" applyBorder="1" applyAlignment="1" applyProtection="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0">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288925</xdr:colOff>
      <xdr:row>11</xdr:row>
      <xdr:rowOff>60325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288925</xdr:colOff>
      <xdr:row>11</xdr:row>
      <xdr:rowOff>60325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288925</xdr:colOff>
      <xdr:row>11</xdr:row>
      <xdr:rowOff>60325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288925</xdr:colOff>
      <xdr:row>11</xdr:row>
      <xdr:rowOff>60325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288925</xdr:colOff>
      <xdr:row>11</xdr:row>
      <xdr:rowOff>60325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288925</xdr:colOff>
      <xdr:row>11</xdr:row>
      <xdr:rowOff>60325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5546875" defaultRowHeight="12.75"/>
  <cols>
    <col min="1" max="1" width="4" customWidth="1"/>
    <col min="2" max="2" width="70.42578125" customWidth="1"/>
    <col min="3" max="3" width="4" customWidth="1"/>
    <col min="4" max="4" width="70.42578125" hidden="1"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42578125" hidden="1" customWidth="1"/>
    <col min="23" max="24" width="4" customWidth="1"/>
    <col min="25" max="25" width="70.42578125" customWidth="1"/>
    <col min="27" max="27" width="102.42578125" customWidth="1"/>
  </cols>
  <sheetData>
    <row r="1" spans="2:25" s="536" customFormat="1" ht="15.75"/>
    <row r="2" spans="2:25" s="536" customFormat="1" ht="16.5" thickBot="1"/>
    <row r="3" spans="2:25" s="537" customFormat="1" ht="15.75">
      <c r="B3" s="754" t="s">
        <v>0</v>
      </c>
      <c r="D3" s="755" t="s">
        <v>1</v>
      </c>
      <c r="F3" s="755" t="s">
        <v>2</v>
      </c>
      <c r="H3" s="756" t="s">
        <v>3</v>
      </c>
      <c r="J3" s="756" t="s">
        <v>4</v>
      </c>
      <c r="L3" s="756" t="s">
        <v>5</v>
      </c>
      <c r="N3" s="756" t="s">
        <v>6</v>
      </c>
      <c r="P3" s="757"/>
      <c r="Q3" s="758"/>
      <c r="R3" s="759"/>
      <c r="S3" s="760" t="s">
        <v>7</v>
      </c>
      <c r="T3" s="761"/>
      <c r="U3" s="762"/>
      <c r="V3" s="763"/>
      <c r="Y3" s="764" t="s">
        <v>8</v>
      </c>
    </row>
    <row r="4" spans="2:25" s="753" customFormat="1" ht="63">
      <c r="B4" s="849" t="s">
        <v>9</v>
      </c>
      <c r="D4" s="849" t="s">
        <v>10</v>
      </c>
      <c r="F4" s="849" t="s">
        <v>11</v>
      </c>
      <c r="H4" s="849" t="s">
        <v>12</v>
      </c>
      <c r="J4" s="849" t="s">
        <v>13</v>
      </c>
      <c r="L4" s="849" t="s">
        <v>14</v>
      </c>
      <c r="N4" s="849" t="s">
        <v>15</v>
      </c>
      <c r="P4" s="869" t="s">
        <v>16</v>
      </c>
      <c r="Q4" s="869"/>
      <c r="R4" s="869"/>
      <c r="S4" s="869"/>
      <c r="T4" s="869"/>
      <c r="U4" s="869"/>
      <c r="V4" s="869"/>
      <c r="Y4" s="849" t="s">
        <v>17</v>
      </c>
    </row>
    <row r="5" spans="2:25" s="753" customFormat="1" ht="110.25">
      <c r="B5" s="849" t="s">
        <v>18</v>
      </c>
      <c r="D5" s="849" t="s">
        <v>19</v>
      </c>
      <c r="F5" s="849" t="s">
        <v>20</v>
      </c>
      <c r="H5" s="849" t="s">
        <v>21</v>
      </c>
      <c r="J5" s="849" t="s">
        <v>22</v>
      </c>
      <c r="L5" s="849" t="s">
        <v>23</v>
      </c>
      <c r="N5" s="849" t="s">
        <v>24</v>
      </c>
      <c r="P5" s="869"/>
      <c r="Q5" s="869"/>
      <c r="R5" s="869"/>
      <c r="S5" s="869"/>
      <c r="T5" s="869"/>
      <c r="U5" s="869"/>
      <c r="V5" s="869"/>
      <c r="Y5" s="849" t="s">
        <v>25</v>
      </c>
    </row>
    <row r="6" spans="2:25" s="753" customFormat="1" ht="94.5">
      <c r="B6" s="849" t="s">
        <v>26</v>
      </c>
      <c r="D6" s="849" t="s">
        <v>27</v>
      </c>
      <c r="F6" s="849" t="s">
        <v>28</v>
      </c>
      <c r="H6" s="849" t="s">
        <v>29</v>
      </c>
      <c r="J6" s="849" t="s">
        <v>30</v>
      </c>
      <c r="L6" s="849" t="s">
        <v>31</v>
      </c>
      <c r="N6" s="849" t="s">
        <v>32</v>
      </c>
      <c r="P6" s="869"/>
      <c r="Q6" s="869"/>
      <c r="R6" s="869"/>
      <c r="S6" s="869"/>
      <c r="T6" s="869"/>
      <c r="U6" s="869"/>
      <c r="V6" s="869"/>
      <c r="Y6" s="849" t="s">
        <v>33</v>
      </c>
    </row>
    <row r="7" spans="2:25" s="753" customFormat="1" ht="63">
      <c r="B7" s="849" t="s">
        <v>34</v>
      </c>
      <c r="D7" s="849"/>
      <c r="F7" s="849" t="s">
        <v>35</v>
      </c>
      <c r="H7" s="849" t="s">
        <v>36</v>
      </c>
      <c r="J7" s="849" t="s">
        <v>31</v>
      </c>
      <c r="L7" s="849" t="s">
        <v>37</v>
      </c>
      <c r="N7" s="845" t="s">
        <v>38</v>
      </c>
      <c r="P7" s="869"/>
      <c r="Q7" s="869"/>
      <c r="R7" s="869"/>
      <c r="S7" s="869"/>
      <c r="T7" s="869"/>
      <c r="U7" s="869"/>
      <c r="V7" s="869"/>
      <c r="Y7" s="849"/>
    </row>
    <row r="8" spans="2:25" s="753" customFormat="1" ht="78.75">
      <c r="B8" s="849" t="s">
        <v>39</v>
      </c>
      <c r="D8" s="849"/>
      <c r="F8" s="849"/>
      <c r="L8" s="849" t="s">
        <v>40</v>
      </c>
    </row>
    <row r="9" spans="2:25" s="537" customFormat="1" ht="47.25">
      <c r="L9" s="765" t="s">
        <v>41</v>
      </c>
    </row>
    <row r="10" spans="2:25" s="537" customFormat="1" ht="15.75"/>
    <row r="11" spans="2:25" s="537" customFormat="1" ht="15.75">
      <c r="F11" s="538"/>
    </row>
    <row r="12" spans="2:25" s="537" customFormat="1" ht="15.75">
      <c r="F12" s="538"/>
    </row>
    <row r="13" spans="2:25" s="35" customFormat="1" ht="15.75">
      <c r="B13" s="538"/>
      <c r="D13" s="538"/>
      <c r="E13" s="538"/>
      <c r="F13" s="538"/>
      <c r="G13" s="538"/>
      <c r="H13" s="538"/>
      <c r="I13" s="538"/>
      <c r="J13" s="538"/>
      <c r="K13" s="538"/>
      <c r="L13" s="537"/>
      <c r="M13" s="538"/>
      <c r="N13" s="538"/>
      <c r="O13" s="538"/>
      <c r="P13" s="538"/>
      <c r="Q13" s="538"/>
      <c r="R13" s="538"/>
      <c r="S13" s="538"/>
      <c r="T13" s="538"/>
      <c r="U13" s="538"/>
      <c r="V13" s="538"/>
      <c r="W13" s="538"/>
      <c r="X13" s="538"/>
      <c r="Y13" s="538"/>
    </row>
    <row r="14" spans="2:25" s="35" customFormat="1" ht="15.75">
      <c r="B14" s="538"/>
      <c r="D14" s="538"/>
      <c r="E14" s="538"/>
      <c r="G14" s="538"/>
      <c r="H14" s="538"/>
      <c r="I14" s="538"/>
      <c r="J14" s="538"/>
      <c r="K14" s="538"/>
      <c r="L14" s="537"/>
      <c r="M14" s="538"/>
      <c r="N14" s="538"/>
      <c r="O14" s="538"/>
      <c r="P14" s="538"/>
      <c r="Q14" s="538"/>
      <c r="R14" s="538"/>
      <c r="S14" s="538"/>
      <c r="T14" s="538"/>
      <c r="U14" s="538"/>
      <c r="V14" s="538"/>
      <c r="W14" s="538"/>
      <c r="X14" s="538"/>
      <c r="Y14" s="538"/>
    </row>
    <row r="15" spans="2:25" s="35" customFormat="1" ht="14.25">
      <c r="B15" s="538"/>
      <c r="D15" s="538"/>
      <c r="E15" s="538"/>
      <c r="G15" s="538"/>
      <c r="H15" s="538"/>
      <c r="I15" s="538"/>
      <c r="J15" s="538"/>
      <c r="K15" s="538"/>
      <c r="L15" s="538"/>
      <c r="M15" s="538"/>
      <c r="N15" s="538"/>
      <c r="O15" s="538"/>
      <c r="P15" s="538"/>
      <c r="Q15" s="538"/>
      <c r="R15" s="538"/>
      <c r="S15" s="538"/>
      <c r="T15" s="538"/>
      <c r="U15" s="538"/>
      <c r="V15" s="538"/>
      <c r="W15" s="538"/>
      <c r="X15" s="538"/>
      <c r="Y15" s="538"/>
    </row>
    <row r="16" spans="2:25" s="35" customFormat="1" ht="14.25">
      <c r="L16" s="538"/>
    </row>
    <row r="17" spans="6:12" s="35" customFormat="1" ht="14.25">
      <c r="L17" s="538"/>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23" activePane="bottomLeft" state="frozen"/>
      <selection activeCell="B34" sqref="B34"/>
      <selection pane="bottomLeft" activeCell="F142" sqref="F142"/>
    </sheetView>
  </sheetViews>
  <sheetFormatPr defaultColWidth="10.85546875" defaultRowHeight="12.75"/>
  <cols>
    <col min="1" max="1" width="31.5703125" style="12" customWidth="1"/>
    <col min="2" max="2" width="11.42578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12" t="str">
        <f>'Summary (1)'!B12</f>
        <v>ETH Flexible Housing Subsidy Pool</v>
      </c>
      <c r="B2" s="1161" t="s">
        <v>71</v>
      </c>
      <c r="C2" s="1162"/>
      <c r="D2" s="752" t="s">
        <v>208</v>
      </c>
      <c r="F2" s="477"/>
      <c r="G2" s="478">
        <f>VLOOKUP(B2,'Dropdown Lists'!E:F,2,FALSE)</f>
        <v>44378</v>
      </c>
      <c r="H2" s="478">
        <f>VLOOKUP(B2,'Dropdown Lists'!E:G,3,FALSE)</f>
        <v>44742</v>
      </c>
      <c r="I2" s="478"/>
    </row>
    <row r="3" spans="1:10" s="7" customFormat="1" ht="38.25">
      <c r="A3" s="482" t="s">
        <v>209</v>
      </c>
      <c r="B3" s="483" t="s">
        <v>175</v>
      </c>
      <c r="C3" s="484" t="s">
        <v>176</v>
      </c>
      <c r="D3" s="483" t="s">
        <v>210</v>
      </c>
      <c r="E3" s="483" t="s">
        <v>211</v>
      </c>
      <c r="F3" s="485" t="s">
        <v>212</v>
      </c>
      <c r="H3" s="18"/>
      <c r="I3" s="18"/>
    </row>
    <row r="4" spans="1:10">
      <c r="A4" s="862">
        <f>'Salary Detail (1)'!A12</f>
        <v>0</v>
      </c>
      <c r="B4" s="9" t="e">
        <f t="array" ref="B4">INDEX('Salary Detail (1)'!$B12:$BS12,0,MATCH(1,('Salary Detail (1)'!$B$11:$BS$11='Budget Narrative (1)'!$B$3)*('Salary Detail (1)'!$B$72:$BS$72='Budget Narrative (1)'!$G$2),0))</f>
        <v>#N/A</v>
      </c>
      <c r="C4" s="457" t="e">
        <f t="array" ref="C4">INDEX('Salary Detail (1)'!$B12:$BS12,0,MATCH(1,('Salary Detail (1)'!$B$10:$BS$10="New")*('Salary Detail (1)'!$B$72:$BS$72='Budget Narrative (1)'!$G$2),0))</f>
        <v>#N/A</v>
      </c>
      <c r="D4" s="27"/>
      <c r="E4" s="27"/>
      <c r="F4" s="486"/>
      <c r="G4" s="10"/>
      <c r="H4" s="11"/>
      <c r="I4" s="11"/>
      <c r="J4" s="18"/>
    </row>
    <row r="5" spans="1:10">
      <c r="A5" s="862">
        <f>'Salary Detail (1)'!A13</f>
        <v>0</v>
      </c>
      <c r="B5" s="9" t="e">
        <f t="array" ref="B5">INDEX('Salary Detail (1)'!$B13:$BS13,0,MATCH(1,('Salary Detail (1)'!$B$11:$BS$11='Budget Narrative (1)'!$B$3)*('Salary Detail (1)'!$B$72:$BS$72='Budget Narrative (1)'!$G$2),0))</f>
        <v>#N/A</v>
      </c>
      <c r="C5" s="457" t="e">
        <f t="array" ref="C5">INDEX('Salary Detail (1)'!$B13:$BS13,0,MATCH(1,('Salary Detail (1)'!$B$10:$BS$10="New")*('Salary Detail (1)'!$B$72:$BS$72='Budget Narrative (1)'!$G$2),0))</f>
        <v>#N/A</v>
      </c>
      <c r="D5" s="27"/>
      <c r="E5" s="14"/>
      <c r="F5" s="486"/>
      <c r="G5" s="10"/>
      <c r="H5" s="11"/>
      <c r="I5" s="479"/>
      <c r="J5" s="18"/>
    </row>
    <row r="6" spans="1:10">
      <c r="A6" s="862">
        <f>'Salary Detail (1)'!A14</f>
        <v>0</v>
      </c>
      <c r="B6" s="9" t="e">
        <f t="array" ref="B6">INDEX('Salary Detail (1)'!$B14:$BS14,0,MATCH(1,('Salary Detail (1)'!$B$11:$BS$11='Budget Narrative (1)'!$B$3)*('Salary Detail (1)'!$B$72:$BS$72='Budget Narrative (1)'!$G$2),0))</f>
        <v>#N/A</v>
      </c>
      <c r="C6" s="457" t="e">
        <f t="array" ref="C6">INDEX('Salary Detail (1)'!$B14:$BS14,0,MATCH(1,('Salary Detail (1)'!$B$10:$BS$10="New")*('Salary Detail (1)'!$B$72:$BS$72='Budget Narrative (1)'!$G$2),0))</f>
        <v>#N/A</v>
      </c>
      <c r="D6" s="27"/>
      <c r="E6" s="14"/>
      <c r="F6" s="486"/>
      <c r="G6" s="10"/>
      <c r="H6" s="11"/>
      <c r="I6" s="480"/>
      <c r="J6" s="18"/>
    </row>
    <row r="7" spans="1:10">
      <c r="A7" s="862">
        <f>'Salary Detail (1)'!A15</f>
        <v>0</v>
      </c>
      <c r="B7" s="9" t="e">
        <f t="array" ref="B7">INDEX('Salary Detail (1)'!$B15:$BS15,0,MATCH(1,('Salary Detail (1)'!$B$11:$BS$11='Budget Narrative (1)'!$B$3)*('Salary Detail (1)'!$B$72:$BS$72='Budget Narrative (1)'!$G$2),0))</f>
        <v>#N/A</v>
      </c>
      <c r="C7" s="457" t="e">
        <f t="array" ref="C7">INDEX('Salary Detail (1)'!$B15:$BS15,0,MATCH(1,('Salary Detail (1)'!$B$10:$BS$10="New")*('Salary Detail (1)'!$B$72:$BS$72='Budget Narrative (1)'!$G$2),0))</f>
        <v>#N/A</v>
      </c>
      <c r="D7" s="27"/>
      <c r="E7" s="14"/>
      <c r="F7" s="486"/>
      <c r="G7" s="10"/>
      <c r="H7" s="11"/>
      <c r="I7" s="11"/>
      <c r="J7" s="18"/>
    </row>
    <row r="8" spans="1:10">
      <c r="A8" s="862">
        <f>'Salary Detail (1)'!A16</f>
        <v>0</v>
      </c>
      <c r="B8" s="9" t="e">
        <f t="array" ref="B8">INDEX('Salary Detail (1)'!$B16:$BS16,0,MATCH(1,('Salary Detail (1)'!$B$11:$BS$11='Budget Narrative (1)'!$B$3)*('Salary Detail (1)'!$B$72:$BS$72='Budget Narrative (1)'!$G$2),0))</f>
        <v>#N/A</v>
      </c>
      <c r="C8" s="457" t="e">
        <f t="array" ref="C8">INDEX('Salary Detail (1)'!$B16:$BS16,0,MATCH(1,('Salary Detail (1)'!$B$10:$BS$10="New")*('Salary Detail (1)'!$B$72:$BS$72='Budget Narrative (1)'!$G$2),0))</f>
        <v>#N/A</v>
      </c>
      <c r="D8" s="27"/>
      <c r="E8" s="14"/>
      <c r="F8" s="486"/>
      <c r="G8" s="10"/>
      <c r="H8" s="11"/>
      <c r="I8" s="11"/>
      <c r="J8" s="18"/>
    </row>
    <row r="9" spans="1:10">
      <c r="A9" s="862">
        <f>'Salary Detail (1)'!A17</f>
        <v>0</v>
      </c>
      <c r="B9" s="9" t="e">
        <f t="array" ref="B9">INDEX('Salary Detail (1)'!$B17:$BS17,0,MATCH(1,('Salary Detail (1)'!$B$11:$BS$11='Budget Narrative (1)'!$B$3)*('Salary Detail (1)'!$B$72:$BS$72='Budget Narrative (1)'!$G$2),0))</f>
        <v>#N/A</v>
      </c>
      <c r="C9" s="457" t="e">
        <f t="array" ref="C9">INDEX('Salary Detail (1)'!$B17:$BS17,0,MATCH(1,('Salary Detail (1)'!$B$10:$BS$10="New")*('Salary Detail (1)'!$B$72:$BS$72='Budget Narrative (1)'!$G$2),0))</f>
        <v>#N/A</v>
      </c>
      <c r="D9" s="27"/>
      <c r="E9" s="14"/>
      <c r="F9" s="486"/>
      <c r="G9" s="10"/>
      <c r="H9" s="11"/>
      <c r="I9" s="11"/>
      <c r="J9" s="18"/>
    </row>
    <row r="10" spans="1:10">
      <c r="A10" s="862">
        <f>'Salary Detail (1)'!A18</f>
        <v>0</v>
      </c>
      <c r="B10" s="9" t="e">
        <f t="array" ref="B10">INDEX('Salary Detail (1)'!$B18:$BS18,0,MATCH(1,('Salary Detail (1)'!$B$11:$BS$11='Budget Narrative (1)'!$B$3)*('Salary Detail (1)'!$B$72:$BS$72='Budget Narrative (1)'!$G$2),0))</f>
        <v>#N/A</v>
      </c>
      <c r="C10" s="457" t="e">
        <f t="array" ref="C10">INDEX('Salary Detail (1)'!$B18:$BS18,0,MATCH(1,('Salary Detail (1)'!$B$10:$BS$10="New")*('Salary Detail (1)'!$B$72:$BS$72='Budget Narrative (1)'!$G$2),0))</f>
        <v>#N/A</v>
      </c>
      <c r="D10" s="27"/>
      <c r="E10" s="14"/>
      <c r="F10" s="486"/>
      <c r="G10" s="10"/>
      <c r="H10" s="11"/>
      <c r="I10" s="11"/>
      <c r="J10" s="18"/>
    </row>
    <row r="11" spans="1:10">
      <c r="A11" s="862">
        <f>'Salary Detail (1)'!A19</f>
        <v>0</v>
      </c>
      <c r="B11" s="9" t="e">
        <f t="array" ref="B11">INDEX('Salary Detail (1)'!$B19:$BS19,0,MATCH(1,('Salary Detail (1)'!$B$11:$BS$11='Budget Narrative (1)'!$B$3)*('Salary Detail (1)'!$B$72:$BS$72='Budget Narrative (1)'!$G$2),0))</f>
        <v>#N/A</v>
      </c>
      <c r="C11" s="457" t="e">
        <f t="array" ref="C11">INDEX('Salary Detail (1)'!$B19:$BS19,0,MATCH(1,('Salary Detail (1)'!$B$10:$BS$10="New")*('Salary Detail (1)'!$B$72:$BS$72='Budget Narrative (1)'!$G$2),0))</f>
        <v>#N/A</v>
      </c>
      <c r="D11" s="27"/>
      <c r="E11" s="14"/>
      <c r="F11" s="486"/>
      <c r="G11" s="10"/>
      <c r="H11" s="11"/>
      <c r="I11" s="11"/>
      <c r="J11" s="18"/>
    </row>
    <row r="12" spans="1:10">
      <c r="A12" s="862">
        <f>'Salary Detail (1)'!A20</f>
        <v>0</v>
      </c>
      <c r="B12" s="9" t="e">
        <f t="array" ref="B12">INDEX('Salary Detail (1)'!$B20:$BS20,0,MATCH(1,('Salary Detail (1)'!$B$11:$BS$11='Budget Narrative (1)'!$B$3)*('Salary Detail (1)'!$B$72:$BS$72='Budget Narrative (1)'!$G$2),0))</f>
        <v>#N/A</v>
      </c>
      <c r="C12" s="457" t="e">
        <f t="array" ref="C12">INDEX('Salary Detail (1)'!$B20:$BS20,0,MATCH(1,('Salary Detail (1)'!$B$10:$BS$10="New")*('Salary Detail (1)'!$B$72:$BS$72='Budget Narrative (1)'!$G$2),0))</f>
        <v>#N/A</v>
      </c>
      <c r="D12" s="27"/>
      <c r="E12" s="14"/>
      <c r="F12" s="486"/>
      <c r="G12" s="10"/>
      <c r="H12" s="11"/>
      <c r="I12" s="11"/>
      <c r="J12" s="18"/>
    </row>
    <row r="13" spans="1:10">
      <c r="A13" s="862">
        <f>'Salary Detail (1)'!A21</f>
        <v>0</v>
      </c>
      <c r="B13" s="9" t="e">
        <f t="array" ref="B13">INDEX('Salary Detail (1)'!$B21:$BS21,0,MATCH(1,('Salary Detail (1)'!$B$11:$BS$11='Budget Narrative (1)'!$B$3)*('Salary Detail (1)'!$B$72:$BS$72='Budget Narrative (1)'!$G$2),0))</f>
        <v>#N/A</v>
      </c>
      <c r="C13" s="457" t="e">
        <f t="array" ref="C13">INDEX('Salary Detail (1)'!$B21:$BS21,0,MATCH(1,('Salary Detail (1)'!$B$10:$BS$10="New")*('Salary Detail (1)'!$B$72:$BS$72='Budget Narrative (1)'!$G$2),0))</f>
        <v>#N/A</v>
      </c>
      <c r="D13" s="27"/>
      <c r="E13" s="14"/>
      <c r="F13" s="486"/>
      <c r="G13" s="10"/>
      <c r="H13" s="11"/>
      <c r="I13" s="11"/>
      <c r="J13" s="18"/>
    </row>
    <row r="14" spans="1:10">
      <c r="A14" s="862">
        <f>'Salary Detail (1)'!A22</f>
        <v>0</v>
      </c>
      <c r="B14" s="9" t="e">
        <f t="array" ref="B14">INDEX('Salary Detail (1)'!$B22:$BS22,0,MATCH(1,('Salary Detail (1)'!$B$11:$BS$11='Budget Narrative (1)'!$B$3)*('Salary Detail (1)'!$B$72:$BS$72='Budget Narrative (1)'!$G$2),0))</f>
        <v>#N/A</v>
      </c>
      <c r="C14" s="457" t="e">
        <f t="array" ref="C14">INDEX('Salary Detail (1)'!$B22:$BS22,0,MATCH(1,('Salary Detail (1)'!$B$10:$BS$10="New")*('Salary Detail (1)'!$B$72:$BS$72='Budget Narrative (1)'!$G$2),0))</f>
        <v>#N/A</v>
      </c>
      <c r="D14" s="27"/>
      <c r="E14" s="14"/>
      <c r="F14" s="486"/>
      <c r="G14" s="10"/>
      <c r="H14" s="11"/>
      <c r="I14" s="11"/>
      <c r="J14" s="18"/>
    </row>
    <row r="15" spans="1:10">
      <c r="A15" s="862">
        <f>'Salary Detail (1)'!A23</f>
        <v>0</v>
      </c>
      <c r="B15" s="9" t="e">
        <f t="array" ref="B15">INDEX('Salary Detail (1)'!$B23:$BS23,0,MATCH(1,('Salary Detail (1)'!$B$11:$BS$11='Budget Narrative (1)'!$B$3)*('Salary Detail (1)'!$B$72:$BS$72='Budget Narrative (1)'!$G$2),0))</f>
        <v>#N/A</v>
      </c>
      <c r="C15" s="457" t="e">
        <f t="array" ref="C15">INDEX('Salary Detail (1)'!$B23:$BS23,0,MATCH(1,('Salary Detail (1)'!$B$10:$BS$10="New")*('Salary Detail (1)'!$B$72:$BS$72='Budget Narrative (1)'!$G$2),0))</f>
        <v>#N/A</v>
      </c>
      <c r="D15" s="27"/>
      <c r="E15" s="14"/>
      <c r="F15" s="486"/>
      <c r="G15" s="10"/>
      <c r="H15" s="11"/>
      <c r="I15" s="11"/>
      <c r="J15" s="18"/>
    </row>
    <row r="16" spans="1:10">
      <c r="A16" s="862">
        <f>'Salary Detail (1)'!A24</f>
        <v>0</v>
      </c>
      <c r="B16" s="9" t="e">
        <f t="array" ref="B16">INDEX('Salary Detail (1)'!$B24:$BS24,0,MATCH(1,('Salary Detail (1)'!$B$11:$BS$11='Budget Narrative (1)'!$B$3)*('Salary Detail (1)'!$B$72:$BS$72='Budget Narrative (1)'!$G$2),0))</f>
        <v>#N/A</v>
      </c>
      <c r="C16" s="457" t="e">
        <f t="array" ref="C16">INDEX('Salary Detail (1)'!$B24:$BS24,0,MATCH(1,('Salary Detail (1)'!$B$10:$BS$10="New")*('Salary Detail (1)'!$B$72:$BS$72='Budget Narrative (1)'!$G$2),0))</f>
        <v>#N/A</v>
      </c>
      <c r="D16" s="27"/>
      <c r="E16" s="14"/>
      <c r="F16" s="486"/>
      <c r="G16" s="10"/>
      <c r="H16" s="11"/>
      <c r="I16" s="11"/>
      <c r="J16" s="18"/>
    </row>
    <row r="17" spans="1:10">
      <c r="A17" s="862">
        <f>'Salary Detail (1)'!A25</f>
        <v>0</v>
      </c>
      <c r="B17" s="9" t="e">
        <f t="array" ref="B17">INDEX('Salary Detail (1)'!$B25:$BS25,0,MATCH(1,('Salary Detail (1)'!$B$11:$BS$11='Budget Narrative (1)'!$B$3)*('Salary Detail (1)'!$B$72:$BS$72='Budget Narrative (1)'!$G$2),0))</f>
        <v>#N/A</v>
      </c>
      <c r="C17" s="457" t="e">
        <f t="array" ref="C17">INDEX('Salary Detail (1)'!$B25:$BS25,0,MATCH(1,('Salary Detail (1)'!$B$10:$BS$10="New")*('Salary Detail (1)'!$B$72:$BS$72='Budget Narrative (1)'!$G$2),0))</f>
        <v>#N/A</v>
      </c>
      <c r="D17" s="27"/>
      <c r="E17" s="14"/>
      <c r="F17" s="486"/>
      <c r="G17" s="10"/>
      <c r="H17" s="11"/>
      <c r="I17" s="11"/>
      <c r="J17" s="18"/>
    </row>
    <row r="18" spans="1:10">
      <c r="A18" s="862">
        <f>'Salary Detail (1)'!A26</f>
        <v>0</v>
      </c>
      <c r="B18" s="9" t="e">
        <f t="array" ref="B18">INDEX('Salary Detail (1)'!$B26:$BS26,0,MATCH(1,('Salary Detail (1)'!$B$11:$BS$11='Budget Narrative (1)'!$B$3)*('Salary Detail (1)'!$B$72:$BS$72='Budget Narrative (1)'!$G$2),0))</f>
        <v>#N/A</v>
      </c>
      <c r="C18" s="457" t="e">
        <f t="array" ref="C18">INDEX('Salary Detail (1)'!$B26:$BS26,0,MATCH(1,('Salary Detail (1)'!$B$10:$BS$10="New")*('Salary Detail (1)'!$B$72:$BS$72='Budget Narrative (1)'!$G$2),0))</f>
        <v>#N/A</v>
      </c>
      <c r="D18" s="27"/>
      <c r="E18" s="14"/>
      <c r="F18" s="486"/>
      <c r="G18" s="10"/>
      <c r="H18" s="11"/>
      <c r="I18" s="11"/>
      <c r="J18" s="18"/>
    </row>
    <row r="19" spans="1:10">
      <c r="A19" s="862">
        <f>'Salary Detail (1)'!A27</f>
        <v>0</v>
      </c>
      <c r="B19" s="9" t="e">
        <f t="array" ref="B19">INDEX('Salary Detail (1)'!$B27:$BS27,0,MATCH(1,('Salary Detail (1)'!$B$11:$BS$11='Budget Narrative (1)'!$B$3)*('Salary Detail (1)'!$B$72:$BS$72='Budget Narrative (1)'!$G$2),0))</f>
        <v>#N/A</v>
      </c>
      <c r="C19" s="457" t="e">
        <f t="array" ref="C19">INDEX('Salary Detail (1)'!$B27:$BS27,0,MATCH(1,('Salary Detail (1)'!$B$10:$BS$10="New")*('Salary Detail (1)'!$B$72:$BS$72='Budget Narrative (1)'!$G$2),0))</f>
        <v>#N/A</v>
      </c>
      <c r="D19" s="27"/>
      <c r="E19" s="14"/>
      <c r="F19" s="486"/>
      <c r="G19" s="10"/>
      <c r="H19" s="11"/>
      <c r="I19" s="11"/>
      <c r="J19" s="18"/>
    </row>
    <row r="20" spans="1:10">
      <c r="A20" s="862">
        <f>'Salary Detail (1)'!A28</f>
        <v>0</v>
      </c>
      <c r="B20" s="9" t="e">
        <f t="array" ref="B20">INDEX('Salary Detail (1)'!$B28:$BS28,0,MATCH(1,('Salary Detail (1)'!$B$11:$BS$11='Budget Narrative (1)'!$B$3)*('Salary Detail (1)'!$B$72:$BS$72='Budget Narrative (1)'!$G$2),0))</f>
        <v>#N/A</v>
      </c>
      <c r="C20" s="457" t="e">
        <f t="array" ref="C20">INDEX('Salary Detail (1)'!$B28:$BS28,0,MATCH(1,('Salary Detail (1)'!$B$10:$BS$10="New")*('Salary Detail (1)'!$B$72:$BS$72='Budget Narrative (1)'!$G$2),0))</f>
        <v>#N/A</v>
      </c>
      <c r="D20" s="27"/>
      <c r="E20" s="14"/>
      <c r="F20" s="486"/>
      <c r="G20" s="10"/>
      <c r="H20" s="11"/>
      <c r="I20" s="11"/>
      <c r="J20" s="18"/>
    </row>
    <row r="21" spans="1:10">
      <c r="A21" s="862">
        <f>'Salary Detail (1)'!A29</f>
        <v>0</v>
      </c>
      <c r="B21" s="9" t="e">
        <f t="array" ref="B21">INDEX('Salary Detail (1)'!$B29:$BS29,0,MATCH(1,('Salary Detail (1)'!$B$11:$BS$11='Budget Narrative (1)'!$B$3)*('Salary Detail (1)'!$B$72:$BS$72='Budget Narrative (1)'!$G$2),0))</f>
        <v>#N/A</v>
      </c>
      <c r="C21" s="457" t="e">
        <f t="array" ref="C21">INDEX('Salary Detail (1)'!$B29:$BS29,0,MATCH(1,('Salary Detail (1)'!$B$10:$BS$10="New")*('Salary Detail (1)'!$B$72:$BS$72='Budget Narrative (1)'!$G$2),0))</f>
        <v>#N/A</v>
      </c>
      <c r="D21" s="27"/>
      <c r="E21" s="14"/>
      <c r="F21" s="486"/>
      <c r="G21" s="10"/>
      <c r="H21" s="11"/>
      <c r="I21" s="11"/>
      <c r="J21" s="18"/>
    </row>
    <row r="22" spans="1:10">
      <c r="A22" s="862">
        <f>'Salary Detail (1)'!A30</f>
        <v>0</v>
      </c>
      <c r="B22" s="9" t="e">
        <f t="array" ref="B22">INDEX('Salary Detail (1)'!$B30:$BS30,0,MATCH(1,('Salary Detail (1)'!$B$11:$BS$11='Budget Narrative (1)'!$B$3)*('Salary Detail (1)'!$B$72:$BS$72='Budget Narrative (1)'!$G$2),0))</f>
        <v>#N/A</v>
      </c>
      <c r="C22" s="457" t="e">
        <f t="array" ref="C22">INDEX('Salary Detail (1)'!$B30:$BS30,0,MATCH(1,('Salary Detail (1)'!$B$10:$BS$10="New")*('Salary Detail (1)'!$B$72:$BS$72='Budget Narrative (1)'!$G$2),0))</f>
        <v>#N/A</v>
      </c>
      <c r="D22" s="27"/>
      <c r="E22" s="14"/>
      <c r="F22" s="486"/>
      <c r="G22" s="10"/>
      <c r="H22" s="11"/>
      <c r="I22" s="11"/>
      <c r="J22" s="18"/>
    </row>
    <row r="23" spans="1:10">
      <c r="A23" s="862">
        <f>'Salary Detail (1)'!A31</f>
        <v>0</v>
      </c>
      <c r="B23" s="9" t="e">
        <f t="array" ref="B23">INDEX('Salary Detail (1)'!$B31:$BS31,0,MATCH(1,('Salary Detail (1)'!$B$11:$BS$11='Budget Narrative (1)'!$B$3)*('Salary Detail (1)'!$B$72:$BS$72='Budget Narrative (1)'!$G$2),0))</f>
        <v>#N/A</v>
      </c>
      <c r="C23" s="457" t="e">
        <f t="array" ref="C23">INDEX('Salary Detail (1)'!$B31:$BS31,0,MATCH(1,('Salary Detail (1)'!$B$10:$BS$10="New")*('Salary Detail (1)'!$B$72:$BS$72='Budget Narrative (1)'!$G$2),0))</f>
        <v>#N/A</v>
      </c>
      <c r="D23" s="27"/>
      <c r="E23" s="14"/>
      <c r="F23" s="486"/>
      <c r="G23" s="10"/>
      <c r="H23" s="11"/>
      <c r="I23" s="11"/>
      <c r="J23" s="18"/>
    </row>
    <row r="24" spans="1:10">
      <c r="A24" s="862">
        <f>'Salary Detail (1)'!A32</f>
        <v>0</v>
      </c>
      <c r="B24" s="9" t="e">
        <f t="array" ref="B24">INDEX('Salary Detail (1)'!$B32:$BS32,0,MATCH(1,('Salary Detail (1)'!$B$11:$BS$11='Budget Narrative (1)'!$B$3)*('Salary Detail (1)'!$B$72:$BS$72='Budget Narrative (1)'!$G$2),0))</f>
        <v>#N/A</v>
      </c>
      <c r="C24" s="457" t="e">
        <f t="array" ref="C24">INDEX('Salary Detail (1)'!$B32:$BS32,0,MATCH(1,('Salary Detail (1)'!$B$10:$BS$10="New")*('Salary Detail (1)'!$B$72:$BS$72='Budget Narrative (1)'!$G$2),0))</f>
        <v>#N/A</v>
      </c>
      <c r="D24" s="27"/>
      <c r="E24" s="14"/>
      <c r="F24" s="486"/>
      <c r="G24" s="10"/>
      <c r="H24" s="11"/>
      <c r="I24" s="11"/>
      <c r="J24" s="18"/>
    </row>
    <row r="25" spans="1:10">
      <c r="A25" s="862">
        <f>'Salary Detail (1)'!A33</f>
        <v>0</v>
      </c>
      <c r="B25" s="9" t="e">
        <f t="array" ref="B25">INDEX('Salary Detail (1)'!$B33:$BS33,0,MATCH(1,('Salary Detail (1)'!$B$11:$BS$11='Budget Narrative (1)'!$B$3)*('Salary Detail (1)'!$B$72:$BS$72='Budget Narrative (1)'!$G$2),0))</f>
        <v>#N/A</v>
      </c>
      <c r="C25" s="457" t="e">
        <f t="array" ref="C25">INDEX('Salary Detail (1)'!$B33:$BS33,0,MATCH(1,('Salary Detail (1)'!$B$10:$BS$10="New")*('Salary Detail (1)'!$B$72:$BS$72='Budget Narrative (1)'!$G$2),0))</f>
        <v>#N/A</v>
      </c>
      <c r="D25" s="27"/>
      <c r="E25" s="14"/>
      <c r="F25" s="486"/>
      <c r="G25" s="10"/>
      <c r="H25" s="11"/>
      <c r="I25" s="11"/>
      <c r="J25" s="18"/>
    </row>
    <row r="26" spans="1:10">
      <c r="A26" s="862">
        <f>'Salary Detail (1)'!A34</f>
        <v>0</v>
      </c>
      <c r="B26" s="9" t="e">
        <f t="array" ref="B26">INDEX('Salary Detail (1)'!$B34:$BS34,0,MATCH(1,('Salary Detail (1)'!$B$11:$BS$11='Budget Narrative (1)'!$B$3)*('Salary Detail (1)'!$B$72:$BS$72='Budget Narrative (1)'!$G$2),0))</f>
        <v>#N/A</v>
      </c>
      <c r="C26" s="457" t="e">
        <f t="array" ref="C26">INDEX('Salary Detail (1)'!$B34:$BS34,0,MATCH(1,('Salary Detail (1)'!$B$10:$BS$10="New")*('Salary Detail (1)'!$B$72:$BS$72='Budget Narrative (1)'!$G$2),0))</f>
        <v>#N/A</v>
      </c>
      <c r="D26" s="27"/>
      <c r="E26" s="14"/>
      <c r="F26" s="486"/>
      <c r="G26" s="10"/>
      <c r="H26" s="11"/>
      <c r="I26" s="11"/>
      <c r="J26" s="18"/>
    </row>
    <row r="27" spans="1:10">
      <c r="A27" s="862">
        <f>'Salary Detail (1)'!A35</f>
        <v>0</v>
      </c>
      <c r="B27" s="9" t="e">
        <f t="array" ref="B27">INDEX('Salary Detail (1)'!$B35:$BS35,0,MATCH(1,('Salary Detail (1)'!$B$11:$BS$11='Budget Narrative (1)'!$B$3)*('Salary Detail (1)'!$B$72:$BS$72='Budget Narrative (1)'!$G$2),0))</f>
        <v>#N/A</v>
      </c>
      <c r="C27" s="457" t="e">
        <f t="array" ref="C27">INDEX('Salary Detail (1)'!$B35:$BS35,0,MATCH(1,('Salary Detail (1)'!$B$10:$BS$10="New")*('Salary Detail (1)'!$B$72:$BS$72='Budget Narrative (1)'!$G$2),0))</f>
        <v>#N/A</v>
      </c>
      <c r="D27" s="27"/>
      <c r="E27" s="14"/>
      <c r="F27" s="486"/>
      <c r="G27" s="10"/>
      <c r="H27" s="11"/>
      <c r="I27" s="11"/>
      <c r="J27" s="18"/>
    </row>
    <row r="28" spans="1:10">
      <c r="A28" s="862">
        <f>'Salary Detail (1)'!A36</f>
        <v>0</v>
      </c>
      <c r="B28" s="9" t="e">
        <f t="array" ref="B28">INDEX('Salary Detail (1)'!$B36:$BS36,0,MATCH(1,('Salary Detail (1)'!$B$11:$BS$11='Budget Narrative (1)'!$B$3)*('Salary Detail (1)'!$B$72:$BS$72='Budget Narrative (1)'!$G$2),0))</f>
        <v>#N/A</v>
      </c>
      <c r="C28" s="457" t="e">
        <f t="array" ref="C28">INDEX('Salary Detail (1)'!$B36:$BS36,0,MATCH(1,('Salary Detail (1)'!$B$10:$BS$10="New")*('Salary Detail (1)'!$B$72:$BS$72='Budget Narrative (1)'!$G$2),0))</f>
        <v>#N/A</v>
      </c>
      <c r="D28" s="27"/>
      <c r="E28" s="14"/>
      <c r="F28" s="486"/>
      <c r="G28" s="10"/>
      <c r="H28" s="11"/>
      <c r="I28" s="11"/>
      <c r="J28" s="18"/>
    </row>
    <row r="29" spans="1:10">
      <c r="A29" s="862">
        <f>'Salary Detail (1)'!A37</f>
        <v>0</v>
      </c>
      <c r="B29" s="9" t="e">
        <f t="array" ref="B29">INDEX('Salary Detail (1)'!$B37:$BS37,0,MATCH(1,('Salary Detail (1)'!$B$11:$BS$11='Budget Narrative (1)'!$B$3)*('Salary Detail (1)'!$B$72:$BS$72='Budget Narrative (1)'!$G$2),0))</f>
        <v>#N/A</v>
      </c>
      <c r="C29" s="457" t="e">
        <f t="array" ref="C29">INDEX('Salary Detail (1)'!$B37:$BS37,0,MATCH(1,('Salary Detail (1)'!$B$10:$BS$10="New")*('Salary Detail (1)'!$B$72:$BS$72='Budget Narrative (1)'!$G$2),0))</f>
        <v>#N/A</v>
      </c>
      <c r="D29" s="27"/>
      <c r="E29" s="14"/>
      <c r="F29" s="486"/>
      <c r="G29" s="10"/>
      <c r="H29" s="11"/>
      <c r="I29" s="11"/>
      <c r="J29" s="18"/>
    </row>
    <row r="30" spans="1:10">
      <c r="A30" s="862">
        <f>'Salary Detail (1)'!A38</f>
        <v>0</v>
      </c>
      <c r="B30" s="9" t="e">
        <f t="array" ref="B30">INDEX('Salary Detail (1)'!$B38:$BS38,0,MATCH(1,('Salary Detail (1)'!$B$11:$BS$11='Budget Narrative (1)'!$B$3)*('Salary Detail (1)'!$B$72:$BS$72='Budget Narrative (1)'!$G$2),0))</f>
        <v>#N/A</v>
      </c>
      <c r="C30" s="457" t="e">
        <f t="array" ref="C30">INDEX('Salary Detail (1)'!$B38:$BS38,0,MATCH(1,('Salary Detail (1)'!$B$10:$BS$10="New")*('Salary Detail (1)'!$B$72:$BS$72='Budget Narrative (1)'!$G$2),0))</f>
        <v>#N/A</v>
      </c>
      <c r="D30" s="27"/>
      <c r="E30" s="14"/>
      <c r="F30" s="486"/>
      <c r="G30" s="10"/>
      <c r="H30" s="11"/>
      <c r="I30" s="11"/>
      <c r="J30" s="18"/>
    </row>
    <row r="31" spans="1:10">
      <c r="A31" s="862">
        <f>'Salary Detail (1)'!A39</f>
        <v>0</v>
      </c>
      <c r="B31" s="9" t="e">
        <f t="array" ref="B31">INDEX('Salary Detail (1)'!$B39:$BS39,0,MATCH(1,('Salary Detail (1)'!$B$11:$BS$11='Budget Narrative (1)'!$B$3)*('Salary Detail (1)'!$B$72:$BS$72='Budget Narrative (1)'!$G$2),0))</f>
        <v>#N/A</v>
      </c>
      <c r="C31" s="457" t="e">
        <f t="array" ref="C31">INDEX('Salary Detail (1)'!$B39:$BS39,0,MATCH(1,('Salary Detail (1)'!$B$10:$BS$10="New")*('Salary Detail (1)'!$B$72:$BS$72='Budget Narrative (1)'!$G$2),0))</f>
        <v>#N/A</v>
      </c>
      <c r="D31" s="27"/>
      <c r="E31" s="14"/>
      <c r="F31" s="486"/>
      <c r="G31" s="10"/>
      <c r="H31" s="11"/>
      <c r="I31" s="11"/>
      <c r="J31" s="18"/>
    </row>
    <row r="32" spans="1:10">
      <c r="A32" s="862">
        <f>'Salary Detail (1)'!A40</f>
        <v>0</v>
      </c>
      <c r="B32" s="9" t="e">
        <f t="array" ref="B32">INDEX('Salary Detail (1)'!$B40:$BS40,0,MATCH(1,('Salary Detail (1)'!$B$11:$BS$11='Budget Narrative (1)'!$B$3)*('Salary Detail (1)'!$B$72:$BS$72='Budget Narrative (1)'!$G$2),0))</f>
        <v>#N/A</v>
      </c>
      <c r="C32" s="457" t="e">
        <f t="array" ref="C32">INDEX('Salary Detail (1)'!$B40:$BS40,0,MATCH(1,('Salary Detail (1)'!$B$10:$BS$10="New")*('Salary Detail (1)'!$B$72:$BS$72='Budget Narrative (1)'!$G$2),0))</f>
        <v>#N/A</v>
      </c>
      <c r="D32" s="27"/>
      <c r="E32" s="14"/>
      <c r="F32" s="486"/>
      <c r="G32" s="10"/>
      <c r="H32" s="11"/>
      <c r="I32" s="11"/>
      <c r="J32" s="18"/>
    </row>
    <row r="33" spans="1:10">
      <c r="A33" s="862">
        <f>'Salary Detail (1)'!A41</f>
        <v>0</v>
      </c>
      <c r="B33" s="9" t="e">
        <f t="array" ref="B33">INDEX('Salary Detail (1)'!$B41:$BS41,0,MATCH(1,('Salary Detail (1)'!$B$11:$BS$11='Budget Narrative (1)'!$B$3)*('Salary Detail (1)'!$B$72:$BS$72='Budget Narrative (1)'!$G$2),0))</f>
        <v>#N/A</v>
      </c>
      <c r="C33" s="457" t="e">
        <f t="array" ref="C33">INDEX('Salary Detail (1)'!$B41:$BS41,0,MATCH(1,('Salary Detail (1)'!$B$10:$BS$10="New")*('Salary Detail (1)'!$B$72:$BS$72='Budget Narrative (1)'!$G$2),0))</f>
        <v>#N/A</v>
      </c>
      <c r="D33" s="27"/>
      <c r="E33" s="14"/>
      <c r="F33" s="486"/>
      <c r="G33" s="10"/>
      <c r="H33" s="11"/>
      <c r="I33" s="11"/>
      <c r="J33" s="18"/>
    </row>
    <row r="34" spans="1:10">
      <c r="A34" s="862">
        <f>'Salary Detail (1)'!A42</f>
        <v>0</v>
      </c>
      <c r="B34" s="9" t="e">
        <f t="array" ref="B34">INDEX('Salary Detail (1)'!$B42:$BS42,0,MATCH(1,('Salary Detail (1)'!$B$11:$BS$11='Budget Narrative (1)'!$B$3)*('Salary Detail (1)'!$B$72:$BS$72='Budget Narrative (1)'!$G$2),0))</f>
        <v>#N/A</v>
      </c>
      <c r="C34" s="457" t="e">
        <f t="array" ref="C34">INDEX('Salary Detail (1)'!$B42:$BS42,0,MATCH(1,('Salary Detail (1)'!$B$10:$BS$10="New")*('Salary Detail (1)'!$B$72:$BS$72='Budget Narrative (1)'!$G$2),0))</f>
        <v>#N/A</v>
      </c>
      <c r="D34" s="27"/>
      <c r="E34" s="14"/>
      <c r="F34" s="486"/>
      <c r="G34" s="10"/>
      <c r="H34" s="11"/>
      <c r="I34" s="11"/>
      <c r="J34" s="18"/>
    </row>
    <row r="35" spans="1:10">
      <c r="A35" s="862">
        <f>'Salary Detail (1)'!A43</f>
        <v>0</v>
      </c>
      <c r="B35" s="9" t="e">
        <f t="array" ref="B35">INDEX('Salary Detail (1)'!$B43:$BS43,0,MATCH(1,('Salary Detail (1)'!$B$11:$BS$11='Budget Narrative (1)'!$B$3)*('Salary Detail (1)'!$B$72:$BS$72='Budget Narrative (1)'!$G$2),0))</f>
        <v>#N/A</v>
      </c>
      <c r="C35" s="457" t="e">
        <f t="array" ref="C35">INDEX('Salary Detail (1)'!$B43:$BS43,0,MATCH(1,('Salary Detail (1)'!$B$10:$BS$10="New")*('Salary Detail (1)'!$B$72:$BS$72='Budget Narrative (1)'!$G$2),0))</f>
        <v>#N/A</v>
      </c>
      <c r="D35" s="27"/>
      <c r="E35" s="14"/>
      <c r="F35" s="486"/>
      <c r="G35" s="10"/>
      <c r="H35" s="11"/>
      <c r="I35" s="11"/>
      <c r="J35" s="18"/>
    </row>
    <row r="36" spans="1:10">
      <c r="A36" s="862">
        <f>'Salary Detail (1)'!A44</f>
        <v>0</v>
      </c>
      <c r="B36" s="9" t="e">
        <f t="array" ref="B36">INDEX('Salary Detail (1)'!$B44:$BS44,0,MATCH(1,('Salary Detail (1)'!$B$11:$BS$11='Budget Narrative (1)'!$B$3)*('Salary Detail (1)'!$B$72:$BS$72='Budget Narrative (1)'!$G$2),0))</f>
        <v>#N/A</v>
      </c>
      <c r="C36" s="457" t="e">
        <f t="array" ref="C36">INDEX('Salary Detail (1)'!$B44:$BS44,0,MATCH(1,('Salary Detail (1)'!$B$10:$BS$10="New")*('Salary Detail (1)'!$B$72:$BS$72='Budget Narrative (1)'!$G$2),0))</f>
        <v>#N/A</v>
      </c>
      <c r="D36" s="27"/>
      <c r="E36" s="14"/>
      <c r="F36" s="486"/>
      <c r="G36" s="10"/>
      <c r="H36" s="11"/>
      <c r="I36" s="11"/>
      <c r="J36" s="18"/>
    </row>
    <row r="37" spans="1:10">
      <c r="A37" s="862">
        <f>'Salary Detail (1)'!A45</f>
        <v>0</v>
      </c>
      <c r="B37" s="9" t="e">
        <f t="array" ref="B37">INDEX('Salary Detail (1)'!$B45:$BS45,0,MATCH(1,('Salary Detail (1)'!$B$11:$BS$11='Budget Narrative (1)'!$B$3)*('Salary Detail (1)'!$B$72:$BS$72='Budget Narrative (1)'!$G$2),0))</f>
        <v>#N/A</v>
      </c>
      <c r="C37" s="457" t="e">
        <f t="array" ref="C37">INDEX('Salary Detail (1)'!$B45:$BS45,0,MATCH(1,('Salary Detail (1)'!$B$10:$BS$10="New")*('Salary Detail (1)'!$B$72:$BS$72='Budget Narrative (1)'!$G$2),0))</f>
        <v>#N/A</v>
      </c>
      <c r="D37" s="27"/>
      <c r="E37" s="14"/>
      <c r="F37" s="486"/>
      <c r="G37" s="10"/>
      <c r="H37" s="11"/>
      <c r="I37" s="11"/>
      <c r="J37" s="18"/>
    </row>
    <row r="38" spans="1:10">
      <c r="A38" s="862">
        <f>'Salary Detail (1)'!A46</f>
        <v>0</v>
      </c>
      <c r="B38" s="9" t="e">
        <f t="array" ref="B38">INDEX('Salary Detail (1)'!$B46:$BS46,0,MATCH(1,('Salary Detail (1)'!$B$11:$BS$11='Budget Narrative (1)'!$B$3)*('Salary Detail (1)'!$B$72:$BS$72='Budget Narrative (1)'!$G$2),0))</f>
        <v>#N/A</v>
      </c>
      <c r="C38" s="457" t="e">
        <f t="array" ref="C38">INDEX('Salary Detail (1)'!$B46:$BS46,0,MATCH(1,('Salary Detail (1)'!$B$10:$BS$10="New")*('Salary Detail (1)'!$B$72:$BS$72='Budget Narrative (1)'!$G$2),0))</f>
        <v>#N/A</v>
      </c>
      <c r="D38" s="27"/>
      <c r="E38" s="14"/>
      <c r="F38" s="486"/>
      <c r="G38" s="10"/>
      <c r="H38" s="11"/>
      <c r="I38" s="11"/>
      <c r="J38" s="18"/>
    </row>
    <row r="39" spans="1:10">
      <c r="A39" s="862">
        <f>'Salary Detail (1)'!A47</f>
        <v>0</v>
      </c>
      <c r="B39" s="9" t="e">
        <f t="array" ref="B39">INDEX('Salary Detail (1)'!$B47:$BS47,0,MATCH(1,('Salary Detail (1)'!$B$11:$BS$11='Budget Narrative (1)'!$B$3)*('Salary Detail (1)'!$B$72:$BS$72='Budget Narrative (1)'!$G$2),0))</f>
        <v>#N/A</v>
      </c>
      <c r="C39" s="457" t="e">
        <f t="array" ref="C39">INDEX('Salary Detail (1)'!$B47:$BS47,0,MATCH(1,('Salary Detail (1)'!$B$10:$BS$10="New")*('Salary Detail (1)'!$B$72:$BS$72='Budget Narrative (1)'!$G$2),0))</f>
        <v>#N/A</v>
      </c>
      <c r="D39" s="27"/>
      <c r="E39" s="14"/>
      <c r="F39" s="486"/>
      <c r="G39" s="10"/>
      <c r="H39" s="11"/>
      <c r="I39" s="11"/>
      <c r="J39" s="18"/>
    </row>
    <row r="40" spans="1:10">
      <c r="A40" s="862">
        <f>'Salary Detail (1)'!A48</f>
        <v>0</v>
      </c>
      <c r="B40" s="9" t="e">
        <f t="array" ref="B40">INDEX('Salary Detail (1)'!$B48:$BS48,0,MATCH(1,('Salary Detail (1)'!$B$11:$BS$11='Budget Narrative (1)'!$B$3)*('Salary Detail (1)'!$B$72:$BS$72='Budget Narrative (1)'!$G$2),0))</f>
        <v>#N/A</v>
      </c>
      <c r="C40" s="457" t="e">
        <f t="array" ref="C40">INDEX('Salary Detail (1)'!$B48:$BS48,0,MATCH(1,('Salary Detail (1)'!$B$10:$BS$10="New")*('Salary Detail (1)'!$B$72:$BS$72='Budget Narrative (1)'!$G$2),0))</f>
        <v>#N/A</v>
      </c>
      <c r="D40" s="27"/>
      <c r="F40" s="486"/>
    </row>
    <row r="41" spans="1:10">
      <c r="A41" s="862">
        <f>'Salary Detail (1)'!A49</f>
        <v>0</v>
      </c>
      <c r="B41" s="9" t="e">
        <f t="array" ref="B41">INDEX('Salary Detail (1)'!$B49:$BS49,0,MATCH(1,('Salary Detail (1)'!$B$11:$BS$11='Budget Narrative (1)'!$B$3)*('Salary Detail (1)'!$B$72:$BS$72='Budget Narrative (1)'!$G$2),0))</f>
        <v>#N/A</v>
      </c>
      <c r="C41" s="457" t="e">
        <f t="array" ref="C41">INDEX('Salary Detail (1)'!$B49:$BS49,0,MATCH(1,('Salary Detail (1)'!$B$10:$BS$10="New")*('Salary Detail (1)'!$B$72:$BS$72='Budget Narrative (1)'!$G$2),0))</f>
        <v>#N/A</v>
      </c>
      <c r="D41" s="27"/>
      <c r="F41" s="486"/>
    </row>
    <row r="42" spans="1:10" ht="15.75" customHeight="1">
      <c r="A42" s="862">
        <f>'Salary Detail (1)'!A50</f>
        <v>0</v>
      </c>
      <c r="B42" s="9" t="e">
        <f t="array" ref="B42">INDEX('Salary Detail (1)'!$B50:$BS50,0,MATCH(1,('Salary Detail (1)'!$B$11:$BS$11='Budget Narrative (1)'!$B$3)*('Salary Detail (1)'!$B$72:$BS$72='Budget Narrative (1)'!$G$2),0))</f>
        <v>#N/A</v>
      </c>
      <c r="C42" s="457" t="e">
        <f t="array" ref="C42">INDEX('Salary Detail (1)'!$B50:$BS50,0,MATCH(1,('Salary Detail (1)'!$B$10:$BS$10="New")*('Salary Detail (1)'!$B$72:$BS$72='Budget Narrative (1)'!$G$2),0))</f>
        <v>#N/A</v>
      </c>
      <c r="D42" s="27"/>
      <c r="E42" s="14"/>
      <c r="F42" s="486"/>
      <c r="G42" s="10"/>
      <c r="H42" s="11"/>
      <c r="I42" s="11"/>
      <c r="J42" s="18"/>
    </row>
    <row r="43" spans="1:10" ht="15.75" customHeight="1">
      <c r="A43" s="862">
        <f>'Salary Detail (1)'!A51</f>
        <v>0</v>
      </c>
      <c r="B43" s="9" t="e">
        <f t="array" ref="B43">INDEX('Salary Detail (1)'!$B51:$BS51,0,MATCH(1,('Salary Detail (1)'!$B$11:$BS$11='Budget Narrative (1)'!$B$3)*('Salary Detail (1)'!$B$72:$BS$72='Budget Narrative (1)'!$G$2),0))</f>
        <v>#N/A</v>
      </c>
      <c r="C43" s="457" t="e">
        <f t="array" ref="C43">INDEX('Salary Detail (1)'!$B51:$BS51,0,MATCH(1,('Salary Detail (1)'!$B$10:$BS$10="New")*('Salary Detail (1)'!$B$72:$BS$72='Budget Narrative (1)'!$G$2),0))</f>
        <v>#N/A</v>
      </c>
      <c r="D43" s="27"/>
      <c r="E43" s="14"/>
      <c r="F43" s="486"/>
      <c r="G43" s="10"/>
      <c r="H43" s="11"/>
      <c r="I43" s="11"/>
      <c r="J43" s="18"/>
    </row>
    <row r="44" spans="1:10" ht="15.75" customHeight="1">
      <c r="A44" s="862">
        <f>'Salary Detail (1)'!A52</f>
        <v>0</v>
      </c>
      <c r="B44" s="9" t="e">
        <f t="array" ref="B44">INDEX('Salary Detail (1)'!$B52:$BS52,0,MATCH(1,('Salary Detail (1)'!$B$11:$BS$11='Budget Narrative (1)'!$B$3)*('Salary Detail (1)'!$B$72:$BS$72='Budget Narrative (1)'!$G$2),0))</f>
        <v>#N/A</v>
      </c>
      <c r="C44" s="457" t="e">
        <f t="array" ref="C44">INDEX('Salary Detail (1)'!$B52:$BS52,0,MATCH(1,('Salary Detail (1)'!$B$10:$BS$10="New")*('Salary Detail (1)'!$B$72:$BS$72='Budget Narrative (1)'!$G$2),0))</f>
        <v>#N/A</v>
      </c>
      <c r="D44" s="27"/>
      <c r="E44" s="14"/>
      <c r="F44" s="486"/>
      <c r="G44" s="10"/>
      <c r="H44" s="11"/>
      <c r="I44" s="11"/>
      <c r="J44" s="18"/>
    </row>
    <row r="45" spans="1:10" ht="15.75" customHeight="1">
      <c r="A45" s="864">
        <f>'Salary Detail (1)'!A53</f>
        <v>0</v>
      </c>
      <c r="B45" s="9" t="e">
        <f t="array" ref="B45">INDEX('Salary Detail (1)'!$B53:$BS53,0,MATCH(1,('Salary Detail (1)'!$B$11:$BS$11='Budget Narrative (1)'!$B$3)*('Salary Detail (1)'!$B$72:$BS$72='Budget Narrative (1)'!$G$2),0))</f>
        <v>#N/A</v>
      </c>
      <c r="C45" s="457" t="e">
        <f t="array" ref="C45">INDEX('Salary Detail (1)'!$B53:$BS53,0,MATCH(1,('Salary Detail (1)'!$B$10:$BS$10="New")*('Salary Detail (1)'!$B$72:$BS$72='Budget Narrative (1)'!$G$2),0))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(1)'!$B58:$BS58,0,MATCH(1,('Salary Detail (1)'!$B$10:$BS$10="New")*('Salary Detail (1)'!$B$72:$BS$72='Budget Narrative (1)'!$G$2),0))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(1)'!A13</f>
        <v>Rental of Property</v>
      </c>
      <c r="B51" s="1165"/>
      <c r="C51" s="539" t="e">
        <f t="array" ref="C51">INDEX('Operating Detail (1)'!$B13:$AE13,0,MATCH(1,('Operating Detail (1)'!$B$11:$AE$11="New")*('Operating Detail (1)'!$B$112:$AE$112='Budget Narrative (1)'!$G$2),0))</f>
        <v>#N/A</v>
      </c>
      <c r="D51" s="27"/>
      <c r="E51" s="494"/>
      <c r="F51" s="863"/>
      <c r="H51" s="15"/>
      <c r="I51" s="15"/>
      <c r="J51" s="7"/>
    </row>
    <row r="52" spans="1:10">
      <c r="A52" s="1164" t="str">
        <f>'Operating Detail (1)'!A14</f>
        <v xml:space="preserve">Utilities(Elec, Water, Gas, Phone, Scavenger) </v>
      </c>
      <c r="B52" s="1165"/>
      <c r="C52" s="539" t="e">
        <f t="array" ref="C52">INDEX('Operating Detail (1)'!$B14:$AE14,0,MATCH(1,('Operating Detail (1)'!$B$11:$AE$11="New")*('Operating Detail (1)'!$B$112:$AE$112='Budget Narrative (1)'!$G$2),0))</f>
        <v>#N/A</v>
      </c>
      <c r="D52" s="27"/>
      <c r="E52" s="495"/>
      <c r="F52" s="863"/>
      <c r="H52" s="15"/>
      <c r="I52" s="15"/>
      <c r="J52" s="7"/>
    </row>
    <row r="53" spans="1:10">
      <c r="A53" s="1164" t="str">
        <f>'Operating Detail (1)'!A15</f>
        <v>Office Supplies, Postage</v>
      </c>
      <c r="B53" s="1165"/>
      <c r="C53" s="539" t="e">
        <f t="array" ref="C53">INDEX('Operating Detail (1)'!$B15:$AE15,0,MATCH(1,('Operating Detail (1)'!$B$11:$AE$11="New")*('Operating Detail (1)'!$B$112:$AE$112='Budget Narrative (1)'!$G$2),0))</f>
        <v>#N/A</v>
      </c>
      <c r="D53" s="27"/>
      <c r="E53" s="496"/>
      <c r="F53" s="863"/>
      <c r="G53" s="6"/>
      <c r="H53" s="11"/>
      <c r="I53" s="11"/>
      <c r="J53" s="18"/>
    </row>
    <row r="54" spans="1:10">
      <c r="A54" s="1164" t="str">
        <f>'Operating Detail (1)'!A16</f>
        <v>Building Maintenance Supplies and Repair</v>
      </c>
      <c r="B54" s="1165"/>
      <c r="C54" s="539" t="e">
        <f t="array" ref="C54">INDEX('Operating Detail (1)'!$B16:$AE16,0,MATCH(1,('Operating Detail (1)'!$B$11:$AE$11="New")*('Operating Detail (1)'!$B$112:$AE$112='Budget Narrative (1)'!$G$2),0))</f>
        <v>#N/A</v>
      </c>
      <c r="D54" s="27"/>
      <c r="E54" s="496"/>
      <c r="F54" s="863"/>
      <c r="G54" s="6"/>
      <c r="H54" s="11"/>
      <c r="I54" s="11"/>
      <c r="J54" s="18"/>
    </row>
    <row r="55" spans="1:10">
      <c r="A55" s="1164" t="str">
        <f>'Operating Detail (1)'!A17</f>
        <v>Printing and Reproduction</v>
      </c>
      <c r="B55" s="1165"/>
      <c r="C55" s="539" t="e">
        <f t="array" ref="C55">INDEX('Operating Detail (1)'!$B17:$AE17,0,MATCH(1,('Operating Detail (1)'!$B$11:$AE$11="New")*('Operating Detail (1)'!$B$112:$AE$112='Budget Narrative (1)'!$G$2),0))</f>
        <v>#N/A</v>
      </c>
      <c r="D55" s="27"/>
      <c r="E55" s="495"/>
      <c r="F55" s="863"/>
      <c r="H55" s="15"/>
      <c r="I55" s="15"/>
      <c r="J55" s="18"/>
    </row>
    <row r="56" spans="1:10">
      <c r="A56" s="1164" t="str">
        <f>'Operating Detail (1)'!A18</f>
        <v>Insurance</v>
      </c>
      <c r="B56" s="1165"/>
      <c r="C56" s="539" t="e">
        <f t="array" ref="C56">INDEX('Operating Detail (1)'!$B18:$AE18,0,MATCH(1,('Operating Detail (1)'!$B$11:$AE$11="New")*('Operating Detail (1)'!$B$112:$AE$112='Budget Narrative (1)'!$G$2),0))</f>
        <v>#N/A</v>
      </c>
      <c r="D56" s="27"/>
      <c r="E56" s="495"/>
      <c r="F56" s="863"/>
      <c r="H56" s="15"/>
      <c r="I56" s="15"/>
      <c r="J56" s="18"/>
    </row>
    <row r="57" spans="1:10">
      <c r="A57" s="1164" t="str">
        <f>'Operating Detail (1)'!A19</f>
        <v>Staff Training</v>
      </c>
      <c r="B57" s="1165"/>
      <c r="C57" s="539" t="e">
        <f t="array" ref="C57">INDEX('Operating Detail (1)'!$B19:$AE19,0,MATCH(1,('Operating Detail (1)'!$B$11:$AE$11="New")*('Operating Detail (1)'!$B$112:$AE$112='Budget Narrative (1)'!$G$2),0))</f>
        <v>#N/A</v>
      </c>
      <c r="D57" s="27"/>
      <c r="E57" s="495"/>
      <c r="F57" s="863"/>
      <c r="H57" s="15"/>
      <c r="I57" s="15"/>
      <c r="J57" s="18"/>
    </row>
    <row r="58" spans="1:10">
      <c r="A58" s="1164" t="str">
        <f>'Operating Detail (1)'!A20</f>
        <v>Staff Travel-(Local &amp; Out of Town)</v>
      </c>
      <c r="B58" s="1165"/>
      <c r="C58" s="539" t="e">
        <f t="array" ref="C58">INDEX('Operating Detail (1)'!$B20:$AE20,0,MATCH(1,('Operating Detail (1)'!$B$11:$AE$11="New")*('Operating Detail (1)'!$B$112:$AE$112='Budget Narrative (1)'!$G$2),0))</f>
        <v>#N/A</v>
      </c>
      <c r="D58" s="27"/>
      <c r="E58" s="495"/>
      <c r="F58" s="863"/>
      <c r="H58" s="15"/>
      <c r="I58" s="15"/>
      <c r="J58" s="18"/>
    </row>
    <row r="59" spans="1:10">
      <c r="A59" s="1164" t="str">
        <f>'Operating Detail (1)'!A21</f>
        <v>Rental of Equipment</v>
      </c>
      <c r="B59" s="1165"/>
      <c r="C59" s="539" t="e">
        <f t="array" ref="C59">INDEX('Operating Detail (1)'!$B21:$AE21,0,MATCH(1,('Operating Detail (1)'!$B$11:$AE$11="New")*('Operating Detail (1)'!$B$112:$AE$112='Budget Narrative (1)'!$G$2),0))</f>
        <v>#N/A</v>
      </c>
      <c r="D59" s="27"/>
      <c r="E59" s="495"/>
      <c r="F59" s="863"/>
      <c r="H59" s="15"/>
      <c r="I59" s="15"/>
      <c r="J59" s="18"/>
    </row>
    <row r="60" spans="1:10">
      <c r="A60" s="1164">
        <f>'Operating Detail (1)'!A22</f>
        <v>0</v>
      </c>
      <c r="B60" s="1165"/>
      <c r="C60" s="539" t="e">
        <f t="array" ref="C60">INDEX('Operating Detail (1)'!$B22:$AE22,0,MATCH(1,('Operating Detail (1)'!$B$11:$AE$11="New")*('Operating Detail (1)'!$B$112:$AE$112='Budget Narrative (1)'!$G$2),0))</f>
        <v>#N/A</v>
      </c>
      <c r="D60" s="27"/>
      <c r="E60" s="497"/>
      <c r="F60" s="863"/>
      <c r="H60" s="15"/>
      <c r="I60" s="15"/>
      <c r="J60" s="18"/>
    </row>
    <row r="61" spans="1:10">
      <c r="A61" s="1164">
        <f>'Operating Detail (1)'!A23</f>
        <v>0</v>
      </c>
      <c r="B61" s="1165"/>
      <c r="C61" s="539" t="e">
        <f t="array" ref="C61">INDEX('Operating Detail (1)'!$B23:$AE23,0,MATCH(1,('Operating Detail (1)'!$B$11:$AE$11="New")*('Operating Detail (1)'!$B$112:$AE$112='Budget Narrative (1)'!$G$2),0))</f>
        <v>#N/A</v>
      </c>
      <c r="D61" s="27"/>
      <c r="E61" s="498"/>
      <c r="F61" s="863"/>
      <c r="G61" s="6"/>
      <c r="H61" s="11"/>
      <c r="I61" s="11"/>
      <c r="J61" s="18"/>
    </row>
    <row r="62" spans="1:10">
      <c r="A62" s="1164">
        <f>'Operating Detail (1)'!A24</f>
        <v>0</v>
      </c>
      <c r="B62" s="1165"/>
      <c r="C62" s="539" t="e">
        <f t="array" ref="C62">INDEX('Operating Detail (1)'!$B24:$AE24,0,MATCH(1,('Operating Detail (1)'!$B$11:$AE$11="New")*('Operating Detail (1)'!$B$112:$AE$112='Budget Narrative (1)'!$G$2),0))</f>
        <v>#N/A</v>
      </c>
      <c r="D62" s="27"/>
      <c r="E62" s="498"/>
      <c r="F62" s="863"/>
      <c r="G62" s="6"/>
      <c r="H62" s="11"/>
      <c r="I62" s="11"/>
      <c r="J62" s="18"/>
    </row>
    <row r="63" spans="1:10">
      <c r="A63" s="1164">
        <f>'Operating Detail (1)'!A25</f>
        <v>0</v>
      </c>
      <c r="B63" s="1165"/>
      <c r="C63" s="539" t="e">
        <f t="array" ref="C63">INDEX('Operating Detail (1)'!$B25:$AE25,0,MATCH(1,('Operating Detail (1)'!$B$11:$AE$11="New")*('Operating Detail (1)'!$B$112:$AE$112='Budget Narrative (1)'!$G$2),0))</f>
        <v>#N/A</v>
      </c>
      <c r="D63" s="27"/>
      <c r="E63" s="498"/>
      <c r="F63" s="863"/>
      <c r="G63" s="6"/>
      <c r="H63" s="11"/>
      <c r="I63" s="11"/>
      <c r="J63" s="18"/>
    </row>
    <row r="64" spans="1:10">
      <c r="A64" s="1164">
        <f>'Operating Detail (1)'!A26</f>
        <v>0</v>
      </c>
      <c r="B64" s="1165"/>
      <c r="C64" s="539" t="e">
        <f t="array" ref="C64">INDEX('Operating Detail (1)'!$B26:$AE26,0,MATCH(1,('Operating Detail (1)'!$B$11:$AE$11="New")*('Operating Detail (1)'!$B$112:$AE$112='Budget Narrative (1)'!$G$2),0))</f>
        <v>#N/A</v>
      </c>
      <c r="D64" s="27"/>
      <c r="E64" s="499"/>
      <c r="F64" s="863"/>
      <c r="G64" s="6"/>
      <c r="H64" s="11"/>
      <c r="I64" s="11"/>
      <c r="J64" s="18"/>
    </row>
    <row r="65" spans="1:10">
      <c r="A65" s="1164">
        <f>'Operating Detail (1)'!A27</f>
        <v>0</v>
      </c>
      <c r="B65" s="1165"/>
      <c r="C65" s="539" t="e">
        <f t="array" ref="C65">INDEX('Operating Detail (1)'!$B27:$AE27,0,MATCH(1,('Operating Detail (1)'!$B$11:$AE$11="New")*('Operating Detail (1)'!$B$112:$AE$112='Budget Narrative (1)'!$G$2),0))</f>
        <v>#N/A</v>
      </c>
      <c r="D65" s="27"/>
      <c r="E65" s="498"/>
      <c r="F65" s="863"/>
      <c r="G65" s="6"/>
    </row>
    <row r="66" spans="1:10">
      <c r="A66" s="1164">
        <f>'Operating Detail (1)'!A28</f>
        <v>0</v>
      </c>
      <c r="B66" s="1165"/>
      <c r="C66" s="539" t="e">
        <f t="array" ref="C66">INDEX('Operating Detail (1)'!$B28:$AE28,0,MATCH(1,('Operating Detail (1)'!$B$11:$AE$11="New")*('Operating Detail (1)'!$B$112:$AE$112='Budget Narrative (1)'!$G$2),0))</f>
        <v>#N/A</v>
      </c>
      <c r="D66" s="27"/>
      <c r="E66" s="498"/>
      <c r="F66" s="863"/>
      <c r="G66" s="6"/>
      <c r="H66" s="11"/>
      <c r="I66" s="11"/>
      <c r="J66" s="18"/>
    </row>
    <row r="67" spans="1:10">
      <c r="A67" s="1164">
        <f>'Operating Detail (1)'!A29</f>
        <v>0</v>
      </c>
      <c r="B67" s="1165"/>
      <c r="C67" s="539" t="e">
        <f t="array" ref="C67">INDEX('Operating Detail (1)'!$B29:$AE29,0,MATCH(1,('Operating Detail (1)'!$B$11:$AE$11="New")*('Operating Detail (1)'!$B$112:$AE$112='Budget Narrative (1)'!$G$2),0))</f>
        <v>#N/A</v>
      </c>
      <c r="D67" s="27"/>
      <c r="E67" s="498"/>
      <c r="F67" s="863"/>
      <c r="G67" s="6"/>
      <c r="H67" s="11"/>
      <c r="I67" s="11"/>
      <c r="J67" s="18"/>
    </row>
    <row r="68" spans="1:10">
      <c r="A68" s="1164">
        <f>'Operating Detail (1)'!A30</f>
        <v>0</v>
      </c>
      <c r="B68" s="1165"/>
      <c r="C68" s="539" t="e">
        <f t="array" ref="C68">INDEX('Operating Detail (1)'!$B30:$AE30,0,MATCH(1,('Operating Detail (1)'!$B$11:$AE$11="New")*('Operating Detail (1)'!$B$112:$AE$112='Budget Narrative (1)'!$G$2),0))</f>
        <v>#N/A</v>
      </c>
      <c r="D68" s="27"/>
      <c r="E68" s="498"/>
      <c r="F68" s="863"/>
      <c r="G68" s="6"/>
      <c r="H68" s="11"/>
      <c r="I68" s="11"/>
      <c r="J68" s="18"/>
    </row>
    <row r="69" spans="1:10">
      <c r="A69" s="1164">
        <f>'Operating Detail (1)'!A31</f>
        <v>0</v>
      </c>
      <c r="B69" s="1165"/>
      <c r="C69" s="539" t="e">
        <f t="array" ref="C69">INDEX('Operating Detail (1)'!$B31:$AE31,0,MATCH(1,('Operating Detail (1)'!$B$11:$AE$11="New")*('Operating Detail (1)'!$B$112:$AE$112='Budget Narrative (1)'!$G$2),0))</f>
        <v>#N/A</v>
      </c>
      <c r="D69" s="27"/>
      <c r="E69" s="498"/>
      <c r="F69" s="863"/>
      <c r="G69" s="6"/>
      <c r="H69" s="11"/>
      <c r="I69" s="11"/>
    </row>
    <row r="70" spans="1:10">
      <c r="A70" s="1164">
        <f>'Operating Detail (1)'!A32</f>
        <v>0</v>
      </c>
      <c r="B70" s="1165"/>
      <c r="C70" s="539" t="e">
        <f t="array" ref="C70">INDEX('Operating Detail (1)'!$B32:$AE32,0,MATCH(1,('Operating Detail (1)'!$B$11:$AE$11="New")*('Operating Detail (1)'!$B$112:$AE$112='Budget Narrative (1)'!$G$2),0))</f>
        <v>#N/A</v>
      </c>
      <c r="D70" s="27"/>
      <c r="E70" s="498"/>
      <c r="F70" s="863"/>
      <c r="G70" s="6"/>
      <c r="H70" s="11"/>
      <c r="I70" s="11"/>
      <c r="J70" s="18"/>
    </row>
    <row r="71" spans="1:10">
      <c r="A71" s="1164">
        <f>'Operating Detail (1)'!A33</f>
        <v>0</v>
      </c>
      <c r="B71" s="1165"/>
      <c r="C71" s="539" t="e">
        <f t="array" ref="C71">INDEX('Operating Detail (1)'!$B33:$AE33,0,MATCH(1,('Operating Detail (1)'!$B$11:$AE$11="New")*('Operating Detail (1)'!$B$112:$AE$112='Budget Narrative (1)'!$G$2),0))</f>
        <v>#N/A</v>
      </c>
      <c r="D71" s="27"/>
      <c r="E71" s="500"/>
      <c r="F71" s="863"/>
      <c r="G71" s="6"/>
      <c r="H71" s="11"/>
      <c r="I71" s="11"/>
      <c r="J71" s="18"/>
    </row>
    <row r="72" spans="1:10">
      <c r="A72" s="1164">
        <f>'Operating Detail (1)'!A34</f>
        <v>0</v>
      </c>
      <c r="B72" s="1165"/>
      <c r="C72" s="539" t="e">
        <f t="array" ref="C72">INDEX('Operating Detail (1)'!$B34:$AE34,0,MATCH(1,('Operating Detail (1)'!$B$11:$AE$11="New")*('Operating Detail (1)'!$B$112:$AE$112='Budget Narrative (1)'!$G$2),0))</f>
        <v>#N/A</v>
      </c>
      <c r="D72" s="27"/>
      <c r="E72" s="498"/>
      <c r="F72" s="863"/>
      <c r="G72" s="6"/>
      <c r="H72" s="11"/>
      <c r="I72" s="11"/>
      <c r="J72" s="18"/>
    </row>
    <row r="73" spans="1:10">
      <c r="A73" s="1164">
        <f>'Operating Detail (1)'!A35</f>
        <v>0</v>
      </c>
      <c r="B73" s="1165"/>
      <c r="C73" s="539" t="e">
        <f t="array" ref="C73">INDEX('Operating Detail (1)'!$B35:$AE35,0,MATCH(1,('Operating Detail (1)'!$B$11:$AE$11="New")*('Operating Detail (1)'!$B$112:$AE$112='Budget Narrative (1)'!$G$2),0))</f>
        <v>#N/A</v>
      </c>
      <c r="D73" s="27"/>
      <c r="E73" s="498"/>
      <c r="F73" s="863"/>
    </row>
    <row r="74" spans="1:10">
      <c r="A74" s="1164">
        <f>'Operating Detail (1)'!A36</f>
        <v>0</v>
      </c>
      <c r="B74" s="1165"/>
      <c r="C74" s="539" t="e">
        <f t="array" ref="C74">INDEX('Operating Detail (1)'!$B36:$AE36,0,MATCH(1,('Operating Detail (1)'!$B$11:$AE$11="New")*('Operating Detail (1)'!$B$112:$AE$112='Budget Narrative (1)'!$G$2),0))</f>
        <v>#N/A</v>
      </c>
      <c r="D74" s="27"/>
      <c r="E74" s="498"/>
      <c r="F74" s="863"/>
      <c r="G74" s="6"/>
      <c r="H74" s="11"/>
      <c r="I74" s="11"/>
      <c r="J74" s="7"/>
    </row>
    <row r="75" spans="1:10">
      <c r="A75" s="1164">
        <f>'Operating Detail (1)'!A37</f>
        <v>0</v>
      </c>
      <c r="B75" s="1165"/>
      <c r="C75" s="539" t="e">
        <f t="array" ref="C75">INDEX('Operating Detail (1)'!$B37:$AE37,0,MATCH(1,('Operating Detail (1)'!$B$11:$AE$11="New")*('Operating Detail (1)'!$B$112:$AE$112='Budget Narrative (1)'!$G$2),0))</f>
        <v>#N/A</v>
      </c>
      <c r="D75" s="27"/>
      <c r="E75" s="498"/>
      <c r="F75" s="863"/>
      <c r="G75" s="6"/>
      <c r="H75" s="11"/>
      <c r="I75" s="11"/>
      <c r="J75" s="7"/>
    </row>
    <row r="76" spans="1:10">
      <c r="A76" s="1164">
        <f>'Operating Detail (1)'!A38</f>
        <v>0</v>
      </c>
      <c r="B76" s="1165"/>
      <c r="C76" s="539" t="e">
        <f t="array" ref="C76">INDEX('Operating Detail (1)'!$B38:$AE38,0,MATCH(1,('Operating Detail (1)'!$B$11:$AE$11="New")*('Operating Detail (1)'!$B$112:$AE$112='Budget Narrative (1)'!$G$2),0))</f>
        <v>#N/A</v>
      </c>
      <c r="D76" s="27"/>
      <c r="E76" s="498"/>
      <c r="F76" s="863"/>
      <c r="G76" s="6"/>
      <c r="H76" s="11"/>
      <c r="I76" s="11"/>
      <c r="J76" s="7"/>
    </row>
    <row r="77" spans="1:10">
      <c r="A77" s="1164">
        <f>'Operating Detail (1)'!A39</f>
        <v>0</v>
      </c>
      <c r="B77" s="1165"/>
      <c r="C77" s="539" t="e">
        <f t="array" ref="C77">INDEX('Operating Detail (1)'!$B39:$AE39,0,MATCH(1,('Operating Detail (1)'!$B$11:$AE$11="New")*('Operating Detail (1)'!$B$112:$AE$112='Budget Narrative (1)'!$G$2),0))</f>
        <v>#N/A</v>
      </c>
      <c r="D77" s="27"/>
      <c r="E77" s="498"/>
      <c r="F77" s="863"/>
      <c r="G77" s="6"/>
    </row>
    <row r="78" spans="1:10">
      <c r="A78" s="1164">
        <f>'Operating Detail (1)'!A40</f>
        <v>0</v>
      </c>
      <c r="B78" s="1165"/>
      <c r="C78" s="539" t="e">
        <f t="array" ref="C78">INDEX('Operating Detail (1)'!$B40:$AE40,0,MATCH(1,('Operating Detail (1)'!$B$11:$AE$11="New")*('Operating Detail (1)'!$B$112:$AE$112='Budget Narrative (1)'!$G$2),0))</f>
        <v>#N/A</v>
      </c>
      <c r="D78" s="27"/>
      <c r="E78" s="498"/>
      <c r="F78" s="863"/>
      <c r="G78" s="6"/>
      <c r="H78" s="11"/>
      <c r="I78" s="11"/>
      <c r="J78" s="18"/>
    </row>
    <row r="79" spans="1:10">
      <c r="A79" s="1164">
        <f>'Operating Detail (1)'!A41</f>
        <v>0</v>
      </c>
      <c r="B79" s="1165"/>
      <c r="C79" s="539" t="e">
        <f t="array" ref="C79">INDEX('Operating Detail (1)'!$B41:$AE41,0,MATCH(1,('Operating Detail (1)'!$B$11:$AE$11="New")*('Operating Detail (1)'!$B$112:$AE$112='Budget Narrative (1)'!$G$2),0))</f>
        <v>#N/A</v>
      </c>
      <c r="D79" s="27"/>
      <c r="E79" s="498"/>
      <c r="F79" s="863"/>
      <c r="G79" s="6"/>
      <c r="H79" s="11"/>
      <c r="I79" s="11"/>
      <c r="J79" s="18"/>
    </row>
    <row r="80" spans="1:10">
      <c r="A80" s="1164" t="str">
        <f>'Operating Detail (1)'!A42</f>
        <v>Consultants</v>
      </c>
      <c r="B80" s="1165"/>
      <c r="C80" s="539" t="e">
        <f t="array" ref="C80">INDEX('Operating Detail (1)'!$B42:$AE42,0,MATCH(1,('Operating Detail (1)'!$B$11:$AE$11="New")*('Operating Detail (1)'!$B$112:$AE$112='Budget Narrative (1)'!$G$2),0))</f>
        <v>#N/A</v>
      </c>
      <c r="D80" s="27"/>
      <c r="E80" s="498"/>
      <c r="F80" s="863"/>
      <c r="G80" s="6"/>
      <c r="H80" s="11"/>
      <c r="I80" s="11"/>
      <c r="J80" s="18"/>
    </row>
    <row r="81" spans="1:10">
      <c r="A81" s="1164">
        <f>'Operating Detail (1)'!A43</f>
        <v>0</v>
      </c>
      <c r="B81" s="1165"/>
      <c r="C81" s="539" t="e">
        <f t="array" ref="C81">INDEX('Operating Detail (1)'!$B43:$AE43,0,MATCH(1,('Operating Detail (1)'!$B$11:$AE$11="New")*('Operating Detail (1)'!$B$112:$AE$112='Budget Narrative (1)'!$G$2),0))</f>
        <v>#N/A</v>
      </c>
      <c r="D81" s="27"/>
      <c r="E81" s="498"/>
      <c r="F81" s="863"/>
      <c r="G81" s="6"/>
      <c r="H81" s="11"/>
      <c r="I81" s="11"/>
      <c r="J81" s="18"/>
    </row>
    <row r="82" spans="1:10">
      <c r="A82" s="1164">
        <f>'Operating Detail (1)'!A44</f>
        <v>0</v>
      </c>
      <c r="B82" s="1165"/>
      <c r="C82" s="539" t="e">
        <f t="array" ref="C82">INDEX('Operating Detail (1)'!$B44:$AE44,0,MATCH(1,('Operating Detail (1)'!$B$11:$AE$11="New")*('Operating Detail (1)'!$B$112:$AE$112='Budget Narrative (1)'!$G$2),0))</f>
        <v>#N/A</v>
      </c>
      <c r="D82" s="27"/>
      <c r="E82" s="498"/>
      <c r="F82" s="863"/>
      <c r="G82" s="6"/>
      <c r="H82" s="11"/>
      <c r="I82" s="11"/>
      <c r="J82" s="18"/>
    </row>
    <row r="83" spans="1:10">
      <c r="A83" s="1164">
        <f>'Operating Detail (1)'!A45</f>
        <v>0</v>
      </c>
      <c r="B83" s="1165"/>
      <c r="C83" s="539" t="e">
        <f t="array" ref="C83">INDEX('Operating Detail (1)'!$B45:$AE45,0,MATCH(1,('Operating Detail (1)'!$B$11:$AE$11="New")*('Operating Detail (1)'!$B$112:$AE$112='Budget Narrative (1)'!$G$2),0))</f>
        <v>#N/A</v>
      </c>
      <c r="D83" s="27"/>
      <c r="E83" s="498"/>
      <c r="F83" s="863"/>
      <c r="G83" s="6"/>
      <c r="H83" s="11"/>
      <c r="I83" s="11"/>
      <c r="J83" s="18"/>
    </row>
    <row r="84" spans="1:10">
      <c r="A84" s="1164">
        <f>'Operating Detail (1)'!A46</f>
        <v>0</v>
      </c>
      <c r="B84" s="1165"/>
      <c r="C84" s="539" t="e">
        <f t="array" ref="C84">INDEX('Operating Detail (1)'!$B46:$AE46,0,MATCH(1,('Operating Detail (1)'!$B$11:$AE$11="New")*('Operating Detail (1)'!$B$112:$AE$112='Budget Narrative (1)'!$G$2),0))</f>
        <v>#N/A</v>
      </c>
      <c r="D84" s="27"/>
      <c r="E84" s="498"/>
      <c r="F84" s="863"/>
      <c r="G84" s="6"/>
      <c r="H84" s="11"/>
      <c r="I84" s="11"/>
      <c r="J84" s="18"/>
    </row>
    <row r="85" spans="1:10">
      <c r="A85" s="1164">
        <f>'Operating Detail (1)'!A47</f>
        <v>0</v>
      </c>
      <c r="B85" s="1165"/>
      <c r="C85" s="539" t="e">
        <f t="array" ref="C85">INDEX('Operating Detail (1)'!$B47:$AE47,0,MATCH(1,('Operating Detail (1)'!$B$11:$AE$11="New")*('Operating Detail (1)'!$B$112:$AE$112='Budget Narrative (1)'!$G$2),0))</f>
        <v>#N/A</v>
      </c>
      <c r="D85" s="27"/>
      <c r="E85" s="498"/>
      <c r="F85" s="863"/>
      <c r="G85" s="6"/>
      <c r="H85" s="11"/>
      <c r="I85" s="11"/>
      <c r="J85" s="18"/>
    </row>
    <row r="86" spans="1:10">
      <c r="A86" s="1164">
        <f>'Operating Detail (1)'!A48</f>
        <v>0</v>
      </c>
      <c r="B86" s="1165"/>
      <c r="C86" s="539" t="e">
        <f t="array" ref="C86">INDEX('Operating Detail (1)'!$B48:$AE48,0,MATCH(1,('Operating Detail (1)'!$B$11:$AE$11="New")*('Operating Detail (1)'!$B$112:$AE$112='Budget Narrative (1)'!$G$2),0))</f>
        <v>#N/A</v>
      </c>
      <c r="D86" s="27"/>
      <c r="E86" s="498"/>
      <c r="F86" s="863"/>
      <c r="G86" s="6"/>
      <c r="H86" s="11"/>
      <c r="I86" s="11"/>
      <c r="J86" s="18"/>
    </row>
    <row r="87" spans="1:10">
      <c r="A87" s="1164">
        <f>'Operating Detail (1)'!A49</f>
        <v>0</v>
      </c>
      <c r="B87" s="1165"/>
      <c r="C87" s="539" t="e">
        <f t="array" ref="C87">INDEX('Operating Detail (1)'!$B49:$AE49,0,MATCH(1,('Operating Detail (1)'!$B$11:$AE$11="New")*('Operating Detail (1)'!$B$112:$AE$112='Budget Narrative (1)'!$G$2),0))</f>
        <v>#N/A</v>
      </c>
      <c r="D87" s="27"/>
      <c r="E87" s="498"/>
      <c r="F87" s="863"/>
      <c r="G87" s="6"/>
      <c r="H87" s="11"/>
      <c r="I87" s="11"/>
      <c r="J87" s="18"/>
    </row>
    <row r="88" spans="1:10">
      <c r="A88" s="1164">
        <f>'Operating Detail (1)'!A50</f>
        <v>0</v>
      </c>
      <c r="B88" s="1165"/>
      <c r="C88" s="539" t="e">
        <f t="array" ref="C88">INDEX('Operating Detail (1)'!$B50:$AE50,0,MATCH(1,('Operating Detail (1)'!$B$11:$AE$11="New")*('Operating Detail (1)'!$B$112:$AE$112='Budget Narrative (1)'!$G$2),0))</f>
        <v>#N/A</v>
      </c>
      <c r="D88" s="18"/>
      <c r="E88" s="498"/>
      <c r="F88" s="863"/>
      <c r="G88" s="6"/>
      <c r="H88" s="11"/>
      <c r="I88" s="11"/>
      <c r="J88" s="18"/>
    </row>
    <row r="89" spans="1:10">
      <c r="A89" s="1164">
        <f>'Operating Detail (1)'!A51</f>
        <v>0</v>
      </c>
      <c r="B89" s="1165"/>
      <c r="C89" s="539" t="e">
        <f t="array" ref="C89">INDEX('Operating Detail (1)'!$B51:$AE51,0,MATCH(1,('Operating Detail (1)'!$B$11:$AE$11="New")*('Operating Detail (1)'!$B$112:$AE$112='Budget Narrative (1)'!$G$2),0))</f>
        <v>#N/A</v>
      </c>
      <c r="D89" s="18"/>
      <c r="E89" s="498"/>
      <c r="F89" s="863"/>
      <c r="G89" s="6"/>
      <c r="H89" s="11"/>
      <c r="I89" s="11"/>
      <c r="J89" s="18"/>
    </row>
    <row r="90" spans="1:10">
      <c r="A90" s="1164">
        <f>'Operating Detail (1)'!A52</f>
        <v>0</v>
      </c>
      <c r="B90" s="1165"/>
      <c r="C90" s="539" t="e">
        <f t="array" ref="C90">INDEX('Operating Detail (1)'!$B52:$AE52,0,MATCH(1,('Operating Detail (1)'!$B$11:$AE$11="New")*('Operating Detail (1)'!$B$112:$AE$112='Budget Narrative (1)'!$G$2),0))</f>
        <v>#N/A</v>
      </c>
      <c r="D90" s="18"/>
      <c r="E90" s="498"/>
      <c r="F90" s="863"/>
      <c r="G90" s="6"/>
      <c r="H90" s="11"/>
      <c r="I90" s="11"/>
      <c r="J90" s="18"/>
    </row>
    <row r="91" spans="1:10">
      <c r="A91" s="1164">
        <f>'Operating Detail (1)'!A53</f>
        <v>0</v>
      </c>
      <c r="B91" s="1165"/>
      <c r="C91" s="539" t="e">
        <f t="array" ref="C91">INDEX('Operating Detail (1)'!$B53:$AE53,0,MATCH(1,('Operating Detail (1)'!$B$11:$AE$11="New")*('Operating Detail (1)'!$B$112:$AE$112='Budget Narrative (1)'!$G$2),0))</f>
        <v>#N/A</v>
      </c>
      <c r="D91" s="18"/>
      <c r="E91" s="498"/>
      <c r="F91" s="863"/>
      <c r="G91" s="6"/>
      <c r="H91" s="11"/>
      <c r="I91" s="11"/>
      <c r="J91" s="18"/>
    </row>
    <row r="92" spans="1:10">
      <c r="A92" s="1164" t="str">
        <f>'Operating Detail (1)'!A54</f>
        <v>Subcontractors (First $25k Only)</v>
      </c>
      <c r="B92" s="1165"/>
      <c r="C92" s="539" t="e">
        <f t="array" ref="C92">INDEX('Operating Detail (1)'!$B54:$AE54,0,MATCH(1,('Operating Detail (1)'!$B$11:$AE$11="New")*('Operating Detail (1)'!$B$112:$AE$112='Budget Narrative (1)'!$G$2),0))</f>
        <v>#N/A</v>
      </c>
      <c r="D92" s="18"/>
      <c r="E92" s="498"/>
      <c r="F92" s="863"/>
      <c r="G92" s="6"/>
      <c r="H92" s="11"/>
      <c r="I92" s="11"/>
      <c r="J92" s="18"/>
    </row>
    <row r="93" spans="1:10">
      <c r="A93" s="1164">
        <f>'Operating Detail (1)'!A55</f>
        <v>0</v>
      </c>
      <c r="B93" s="1165"/>
      <c r="C93" s="539" t="e">
        <f t="array" ref="C93">INDEX('Operating Detail (1)'!$B55:$AE55,0,MATCH(1,('Operating Detail (1)'!$B$11:$AE$11="New")*('Operating Detail (1)'!$B$112:$AE$112='Budget Narrative (1)'!$G$2),0))</f>
        <v>#N/A</v>
      </c>
      <c r="D93" s="18"/>
      <c r="E93" s="498"/>
      <c r="F93" s="863"/>
      <c r="G93" s="6"/>
      <c r="H93" s="11"/>
      <c r="I93" s="11"/>
      <c r="J93" s="18"/>
    </row>
    <row r="94" spans="1:10">
      <c r="A94" s="1164">
        <f>'Operating Detail (1)'!A56</f>
        <v>0</v>
      </c>
      <c r="B94" s="1165"/>
      <c r="C94" s="539" t="e">
        <f t="array" ref="C94">INDEX('Operating Detail (1)'!$B56:$AE56,0,MATCH(1,('Operating Detail (1)'!$B$11:$AE$11="New")*('Operating Detail (1)'!$B$112:$AE$112='Budget Narrative (1)'!$G$2),0))</f>
        <v>#N/A</v>
      </c>
      <c r="D94" s="18"/>
      <c r="E94" s="498"/>
      <c r="F94" s="863"/>
      <c r="G94" s="6"/>
      <c r="H94" s="11"/>
      <c r="I94" s="11"/>
      <c r="J94" s="18"/>
    </row>
    <row r="95" spans="1:10">
      <c r="A95" s="1164">
        <f>'Operating Detail (1)'!A57</f>
        <v>0</v>
      </c>
      <c r="B95" s="1165"/>
      <c r="C95" s="539" t="e">
        <f t="array" ref="C95">INDEX('Operating Detail (1)'!$B57:$AE57,0,MATCH(1,('Operating Detail (1)'!$B$11:$AE$11="New")*('Operating Detail (1)'!$B$112:$AE$112='Budget Narrative (1)'!$G$2),0))</f>
        <v>#N/A</v>
      </c>
      <c r="D95" s="18"/>
      <c r="E95" s="498"/>
      <c r="F95" s="863"/>
      <c r="G95" s="6"/>
      <c r="H95" s="11"/>
      <c r="I95" s="11"/>
      <c r="J95" s="18"/>
    </row>
    <row r="96" spans="1:10">
      <c r="A96" s="1164">
        <f>'Operating Detail (1)'!A58</f>
        <v>0</v>
      </c>
      <c r="B96" s="1165"/>
      <c r="C96" s="539" t="e">
        <f t="array" ref="C96">INDEX('Operating Detail (1)'!$B58:$AE58,0,MATCH(1,('Operating Detail (1)'!$B$11:$AE$11="New")*('Operating Detail (1)'!$B$112:$AE$112='Budget Narrative (1)'!$G$2),0))</f>
        <v>#N/A</v>
      </c>
      <c r="D96" s="18"/>
      <c r="E96" s="498"/>
      <c r="F96" s="863"/>
      <c r="G96" s="6"/>
      <c r="H96" s="11"/>
      <c r="I96" s="11"/>
      <c r="J96" s="18"/>
    </row>
    <row r="97" spans="1:10">
      <c r="A97" s="1164">
        <f>'Operating Detail (1)'!A59</f>
        <v>0</v>
      </c>
      <c r="B97" s="1165"/>
      <c r="C97" s="539" t="e">
        <f t="array" ref="C97">INDEX('Operating Detail (1)'!$B59:$AE59,0,MATCH(1,('Operating Detail (1)'!$B$11:$AE$11="New")*('Operating Detail (1)'!$B$112:$AE$112='Budget Narrative (1)'!$G$2),0))</f>
        <v>#N/A</v>
      </c>
      <c r="D97" s="18"/>
      <c r="E97" s="498"/>
      <c r="F97" s="863"/>
      <c r="G97" s="6"/>
      <c r="H97" s="11"/>
      <c r="I97" s="11"/>
      <c r="J97" s="18"/>
    </row>
    <row r="98" spans="1:10">
      <c r="A98" s="1164">
        <f>'Operating Detail (1)'!A60</f>
        <v>0</v>
      </c>
      <c r="B98" s="1165"/>
      <c r="C98" s="539" t="e">
        <f t="array" ref="C98">INDEX('Operating Detail (1)'!$B60:$AE60,0,MATCH(1,('Operating Detail (1)'!$B$11:$AE$11="New")*('Operating Detail (1)'!$B$112:$AE$112='Budget Narrative (1)'!$G$2),0))</f>
        <v>#N/A</v>
      </c>
      <c r="D98" s="18"/>
      <c r="E98" s="498"/>
      <c r="F98" s="863"/>
      <c r="G98" s="6"/>
      <c r="H98" s="11"/>
      <c r="I98" s="11"/>
      <c r="J98" s="18"/>
    </row>
    <row r="99" spans="1:10">
      <c r="A99" s="1164">
        <f>'Operating Detail (1)'!A61</f>
        <v>0</v>
      </c>
      <c r="B99" s="1165"/>
      <c r="C99" s="539" t="e">
        <f t="array" ref="C99">INDEX('Operating Detail (1)'!$B61:$AE61,0,MATCH(1,('Operating Detail (1)'!$B$11:$AE$11="New")*('Operating Detail (1)'!$B$112:$AE$112='Budget Narrative (1)'!$G$2),0))</f>
        <v>#N/A</v>
      </c>
      <c r="D99" s="18"/>
      <c r="E99" s="498"/>
      <c r="F99" s="863"/>
      <c r="G99" s="6"/>
      <c r="H99" s="11"/>
      <c r="I99" s="11"/>
      <c r="J99" s="18"/>
    </row>
    <row r="100" spans="1:10">
      <c r="A100" s="1164">
        <f>'Operating Detail (1)'!A62</f>
        <v>0</v>
      </c>
      <c r="B100" s="1165"/>
      <c r="C100" s="539" t="e">
        <f t="array" ref="C100">INDEX('Operating Detail (1)'!$B62:$AE62,0,MATCH(1,('Operating Detail (1)'!$B$11:$AE$11="New")*('Operating Detail (1)'!$B$112:$AE$112='Budget Narrative (1)'!$G$2),0))</f>
        <v>#N/A</v>
      </c>
      <c r="D100" s="18"/>
      <c r="E100" s="498"/>
      <c r="F100" s="863"/>
      <c r="G100" s="6"/>
      <c r="H100" s="11"/>
      <c r="I100" s="11"/>
      <c r="J100" s="18"/>
    </row>
    <row r="101" spans="1:10">
      <c r="A101" s="1164">
        <f>'Operating Detail (1)'!A63</f>
        <v>0</v>
      </c>
      <c r="B101" s="1165"/>
      <c r="C101" s="539" t="e">
        <f t="array" ref="C101">INDEX('Operating Detail (1)'!$B63:$AE63,0,MATCH(1,('Operating Detail (1)'!$B$11:$AE$11="New")*('Operating Detail (1)'!$B$112:$AE$112='Budget Narrative (1)'!$G$2),0))</f>
        <v>#N/A</v>
      </c>
      <c r="D101" s="18"/>
      <c r="E101" s="498"/>
      <c r="F101" s="863"/>
      <c r="G101" s="6"/>
      <c r="H101" s="11"/>
      <c r="I101" s="11"/>
      <c r="J101" s="18"/>
    </row>
    <row r="102" spans="1:10">
      <c r="A102" s="1164">
        <f>'Operating Detail (1)'!A64</f>
        <v>0</v>
      </c>
      <c r="B102" s="1165"/>
      <c r="C102" s="539" t="e">
        <f t="array" ref="C102">INDEX('Operating Detail (1)'!$B64:$AE64,0,MATCH(1,('Operating Detail (1)'!$B$11:$AE$11="New")*('Operating Detail (1)'!$B$112:$AE$112='Budget Narrative (1)'!$G$2),0))</f>
        <v>#N/A</v>
      </c>
      <c r="D102" s="18"/>
      <c r="E102" s="498"/>
      <c r="F102" s="863"/>
      <c r="G102" s="6"/>
      <c r="H102" s="11"/>
      <c r="I102" s="11"/>
      <c r="J102" s="18"/>
    </row>
    <row r="103" spans="1:10">
      <c r="A103" s="1164">
        <f>'Operating Detail (1)'!A65</f>
        <v>0</v>
      </c>
      <c r="B103" s="1165"/>
      <c r="C103" s="539" t="e">
        <f t="array" ref="C103">INDEX('Operating Detail (1)'!$B65:$AE65,0,MATCH(1,('Operating Detail (1)'!$B$11:$AE$11="New")*('Operating Detail (1)'!$B$112:$AE$112='Budget Narrative (1)'!$G$2),0))</f>
        <v>#N/A</v>
      </c>
      <c r="D103" s="18"/>
      <c r="E103" s="498"/>
      <c r="F103" s="863"/>
      <c r="G103" s="6"/>
      <c r="H103" s="11"/>
      <c r="I103" s="11"/>
      <c r="J103" s="18"/>
    </row>
    <row r="104" spans="1:10">
      <c r="A104" s="1164">
        <f>'Operating Detail (1)'!A66</f>
        <v>0</v>
      </c>
      <c r="B104" s="1165"/>
      <c r="C104" s="539" t="e">
        <f t="array" ref="C104">INDEX('Operating Detail (1)'!$B66:$AE66,0,MATCH(1,('Operating Detail (1)'!$B$11:$AE$11="New")*('Operating Detail (1)'!$B$112:$AE$112='Budget Narrative (1)'!$G$2),0))</f>
        <v>#N/A</v>
      </c>
      <c r="D104" s="18"/>
      <c r="E104" s="498"/>
      <c r="F104" s="863"/>
      <c r="G104" s="6"/>
      <c r="H104" s="11"/>
      <c r="I104" s="11"/>
      <c r="J104" s="18"/>
    </row>
    <row r="105" spans="1:10">
      <c r="A105" s="1168">
        <f>'Operating Detail (1)'!A67</f>
        <v>0</v>
      </c>
      <c r="B105" s="1169"/>
      <c r="C105" s="770"/>
      <c r="D105" s="426"/>
      <c r="E105" s="501"/>
      <c r="F105" s="863"/>
      <c r="G105" s="6"/>
      <c r="H105" s="11"/>
      <c r="I105" s="11"/>
      <c r="J105" s="18"/>
    </row>
    <row r="106" spans="1:10">
      <c r="A106" s="1170" t="str">
        <f>'Operating Detail (1)'!A68</f>
        <v>TOTAL OPERATING EXPENSES</v>
      </c>
      <c r="B106" s="1171"/>
      <c r="C106" s="429" t="e">
        <f>SUM(C51:C105)</f>
        <v>#N/A</v>
      </c>
      <c r="D106" s="18"/>
      <c r="E106" s="498"/>
      <c r="F106" s="6"/>
      <c r="G106" s="6"/>
      <c r="H106" s="11"/>
      <c r="I106" s="11"/>
      <c r="J106" s="18"/>
    </row>
    <row r="107" spans="1:10" ht="13.5" thickBot="1">
      <c r="A107" s="502" t="s">
        <v>217</v>
      </c>
      <c r="B107" s="503" t="e">
        <f t="array" ref="B107">INDEX('Summary (1)'!E23:AH23,0,MATCH(1,('Summary (1)'!$E$18:$AH$18="New")*('Summary (1)'!$E$72:$AH$72='Budget Narrative (1)'!$G$2),0))</f>
        <v>#N/A</v>
      </c>
      <c r="C107" s="504" t="e">
        <f t="array" ref="C107">INDEX('Summary (1)'!E24:AH24,0,MATCH(1,('Summary (1)'!$E$18:$AH$18="New")*('Summary (1)'!$E$72:$AH$72='Budget Narrative (1)'!$G$2),0))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t="str">
        <f>'Operating Detail (1)'!A71</f>
        <v>Direct Client Pass Through Subsidies</v>
      </c>
      <c r="B111" s="1165"/>
      <c r="C111" s="539" t="e">
        <f t="array" ref="C111">INDEX('Operating Detail (1)'!$B71:$AE71,0,MATCH(1,('Operating Detail (1)'!$B$11:$AE$11="New")*('Operating Detail (1)'!$B$112:$AE$112='Budget Narrative (1)'!$G$2),0))</f>
        <v>#N/A</v>
      </c>
      <c r="D111" s="27"/>
      <c r="E111" s="494"/>
      <c r="F111" s="863"/>
    </row>
    <row r="112" spans="1:10">
      <c r="A112" s="1164">
        <f>'Operating Detail (1)'!A72</f>
        <v>0</v>
      </c>
      <c r="B112" s="1165"/>
      <c r="C112" s="539" t="e">
        <f t="array" ref="C112">INDEX('Operating Detail (1)'!$B72:$AE72,0,MATCH(1,('Operating Detail (1)'!$B$11:$AE$11="New")*('Operating Detail (1)'!$B$112:$AE$112='Budget Narrative (1)'!$G$2),0))</f>
        <v>#N/A</v>
      </c>
      <c r="D112" s="27"/>
      <c r="E112" s="495"/>
      <c r="F112" s="863"/>
    </row>
    <row r="113" spans="1:6">
      <c r="A113" s="1164">
        <f>'Operating Detail (1)'!A73</f>
        <v>0</v>
      </c>
      <c r="B113" s="1165"/>
      <c r="C113" s="539" t="e">
        <f t="array" ref="C113">INDEX('Operating Detail (1)'!$B73:$AE73,0,MATCH(1,('Operating Detail (1)'!$B$11:$AE$11="New")*('Operating Detail (1)'!$B$112:$AE$112='Budget Narrative (1)'!$G$2),0))</f>
        <v>#N/A</v>
      </c>
      <c r="D113" s="27"/>
      <c r="E113" s="496"/>
      <c r="F113" s="863"/>
    </row>
    <row r="114" spans="1:6">
      <c r="A114" s="1164">
        <f>'Operating Detail (1)'!A74</f>
        <v>0</v>
      </c>
      <c r="B114" s="1165"/>
      <c r="C114" s="539" t="e">
        <f t="array" ref="C114">INDEX('Operating Detail (1)'!$B74:$AE74,0,MATCH(1,('Operating Detail (1)'!$B$11:$AE$11="New")*('Operating Detail (1)'!$B$112:$AE$112='Budget Narrative (1)'!$G$2),0))</f>
        <v>#N/A</v>
      </c>
      <c r="D114" s="27"/>
      <c r="E114" s="496"/>
      <c r="F114" s="863"/>
    </row>
    <row r="115" spans="1:6">
      <c r="A115" s="1164">
        <f>'Operating Detail (1)'!A75</f>
        <v>0</v>
      </c>
      <c r="B115" s="1165"/>
      <c r="C115" s="539" t="e">
        <f t="array" ref="C115">INDEX('Operating Detail (1)'!$B75:$AE75,0,MATCH(1,('Operating Detail (1)'!$B$11:$AE$11="New")*('Operating Detail (1)'!$B$112:$AE$112='Budget Narrative (1)'!$G$2),0))</f>
        <v>#N/A</v>
      </c>
      <c r="D115" s="27"/>
      <c r="E115" s="495"/>
      <c r="F115" s="863"/>
    </row>
    <row r="116" spans="1:6">
      <c r="A116" s="1164">
        <f>'Operating Detail (1)'!A76</f>
        <v>0</v>
      </c>
      <c r="B116" s="1165"/>
      <c r="C116" s="539" t="e">
        <f t="array" ref="C116">INDEX('Operating Detail (1)'!$B76:$AE76,0,MATCH(1,('Operating Detail (1)'!$B$11:$AE$11="New")*('Operating Detail (1)'!$B$112:$AE$112='Budget Narrative (1)'!$G$2),0))</f>
        <v>#N/A</v>
      </c>
      <c r="D116" s="27"/>
      <c r="E116" s="495"/>
      <c r="F116" s="863"/>
    </row>
    <row r="117" spans="1:6">
      <c r="A117" s="1164">
        <f>'Operating Detail (1)'!A77</f>
        <v>0</v>
      </c>
      <c r="B117" s="1165"/>
      <c r="C117" s="539" t="e">
        <f t="array" ref="C117">INDEX('Operating Detail (1)'!$B77:$AE77,0,MATCH(1,('Operating Detail (1)'!$B$11:$AE$11="New")*('Operating Detail (1)'!$B$112:$AE$112='Budget Narrative (1)'!$G$2),0))</f>
        <v>#N/A</v>
      </c>
      <c r="D117" s="27"/>
      <c r="E117" s="495"/>
      <c r="F117" s="863"/>
    </row>
    <row r="118" spans="1:6">
      <c r="A118" s="1164">
        <f>'Operating Detail (1)'!A78</f>
        <v>0</v>
      </c>
      <c r="B118" s="1165"/>
      <c r="C118" s="539" t="e">
        <f t="array" ref="C118">INDEX('Operating Detail (1)'!$B78:$AE78,0,MATCH(1,('Operating Detail (1)'!$B$11:$AE$11="New")*('Operating Detail (1)'!$B$112:$AE$112='Budget Narrative (1)'!$G$2),0))</f>
        <v>#N/A</v>
      </c>
      <c r="D118" s="27"/>
      <c r="E118" s="495"/>
      <c r="F118" s="863"/>
    </row>
    <row r="119" spans="1:6">
      <c r="A119" s="1164">
        <f>'Operating Detail (1)'!A79</f>
        <v>0</v>
      </c>
      <c r="B119" s="1165"/>
      <c r="C119" s="539" t="e">
        <f t="array" ref="C119">INDEX('Operating Detail (1)'!$B79:$AE79,0,MATCH(1,('Operating Detail (1)'!$B$11:$AE$11="New")*('Operating Detail (1)'!$B$112:$AE$112='Budget Narrative (1)'!$G$2),0))</f>
        <v>#N/A</v>
      </c>
      <c r="E119" s="497"/>
    </row>
    <row r="120" spans="1:6">
      <c r="A120" s="1164">
        <f>'Operating Detail (1)'!A80</f>
        <v>0</v>
      </c>
      <c r="B120" s="1165"/>
      <c r="C120" s="539" t="e">
        <f t="array" ref="C120">INDEX('Operating Detail (1)'!$B80:$AE80,0,MATCH(1,('Operating Detail (1)'!$B$11:$AE$11="New")*('Operating Detail (1)'!$B$112:$AE$112='Budget Narrative (1)'!$G$2),0))</f>
        <v>#N/A</v>
      </c>
      <c r="E120" s="497"/>
    </row>
    <row r="121" spans="1:6">
      <c r="A121" s="1164">
        <f>'Operating Detail (1)'!A81</f>
        <v>0</v>
      </c>
      <c r="B121" s="1165"/>
      <c r="C121" s="539" t="e">
        <f t="array" ref="C121">INDEX('Operating Detail (1)'!$B81:$AE81,0,MATCH(1,('Operating Detail (1)'!$B$11:$AE$11="New")*('Operating Detail (1)'!$B$112:$AE$112='Budget Narrative (1)'!$G$2),0))</f>
        <v>#N/A</v>
      </c>
      <c r="E121" s="497"/>
    </row>
    <row r="122" spans="1:6">
      <c r="A122" s="1164">
        <f>'Operating Detail (1)'!A82</f>
        <v>0</v>
      </c>
      <c r="B122" s="1165"/>
      <c r="C122" s="539" t="e">
        <f t="array" ref="C122">INDEX('Operating Detail (1)'!$B82:$AE82,0,MATCH(1,('Operating Detail (1)'!$B$11:$AE$11="New")*('Operating Detail (1)'!$B$112:$AE$112='Budget Narrative (1)'!$G$2),0))</f>
        <v>#N/A</v>
      </c>
      <c r="E122" s="497"/>
    </row>
    <row r="123" spans="1:6">
      <c r="A123" s="1164"/>
      <c r="B123" s="1165"/>
      <c r="C123" s="539"/>
      <c r="E123" s="497"/>
    </row>
    <row r="124" spans="1:6" ht="13.5" thickBot="1">
      <c r="A124" s="1172" t="str">
        <f>'Operating Detail (1)'!A84</f>
        <v>TOTAL OTHER EXPENSES</v>
      </c>
      <c r="B124" s="1173"/>
      <c r="C124" s="504" t="e">
        <f>SUM(C111:C122)</f>
        <v>#N/A</v>
      </c>
      <c r="D124" s="505"/>
      <c r="E124" s="507"/>
      <c r="F124" s="6"/>
    </row>
    <row r="125" spans="1:6">
      <c r="A125" s="1165">
        <f>'Operating Detail (1)'!A85</f>
        <v>0</v>
      </c>
      <c r="B125" s="1165"/>
      <c r="C125" s="539"/>
    </row>
    <row r="126" spans="1:6" ht="13.5" thickBot="1">
      <c r="A126" s="863"/>
      <c r="B126" s="863"/>
      <c r="C126" s="539"/>
    </row>
    <row r="127" spans="1:6" ht="12.75" customHeight="1">
      <c r="A127" s="1166" t="str">
        <f>'Operating Detail (1)'!A86</f>
        <v>Capital Expenses</v>
      </c>
      <c r="B127" s="1167"/>
      <c r="C127" s="484" t="s">
        <v>218</v>
      </c>
      <c r="D127" s="483" t="s">
        <v>210</v>
      </c>
      <c r="E127" s="485" t="s">
        <v>211</v>
      </c>
    </row>
    <row r="128" spans="1:6">
      <c r="A128" s="1164">
        <f>'Operating Detail (1)'!A87</f>
        <v>0</v>
      </c>
      <c r="B128" s="1165"/>
      <c r="C128" s="539" t="e">
        <f t="array" ref="C128">INDEX('Operating Detail (1)'!$B87:$AE87,0,MATCH(1,('Operating Detail (1)'!$B$11:$AE$11="New")*('Operating Detail (1)'!$B$112:$AE$112='Budget Narrative (1)'!$G$2),0))</f>
        <v>#N/A</v>
      </c>
      <c r="E128" s="497"/>
    </row>
    <row r="129" spans="1:6">
      <c r="A129" s="1164">
        <f>'Operating Detail (1)'!A88</f>
        <v>0</v>
      </c>
      <c r="B129" s="1165"/>
      <c r="C129" s="539" t="e">
        <f t="array" ref="C129">INDEX('Operating Detail (1)'!$B88:$AE88,0,MATCH(1,('Operating Detail (1)'!$B$11:$AE$11="New")*('Operating Detail (1)'!$B$112:$AE$112='Budget Narrative (1)'!$G$2),0))</f>
        <v>#N/A</v>
      </c>
      <c r="E129" s="497"/>
    </row>
    <row r="130" spans="1:6">
      <c r="A130" s="1164">
        <f>'Operating Detail (1)'!A89</f>
        <v>0</v>
      </c>
      <c r="B130" s="1165"/>
      <c r="C130" s="539" t="e">
        <f t="array" ref="C130">INDEX('Operating Detail (1)'!$B89:$AE89,0,MATCH(1,('Operating Detail (1)'!$B$11:$AE$11="New")*('Operating Detail (1)'!$B$112:$AE$112='Budget Narrative (1)'!$G$2),0))</f>
        <v>#N/A</v>
      </c>
      <c r="E130" s="497"/>
    </row>
    <row r="131" spans="1:6">
      <c r="A131" s="1164">
        <f>'Operating Detail (1)'!A90</f>
        <v>0</v>
      </c>
      <c r="B131" s="1165"/>
      <c r="C131" s="539" t="e">
        <f t="array" ref="C131">INDEX('Operating Detail (1)'!$B90:$AE90,0,MATCH(1,('Operating Detail (1)'!$B$11:$AE$11="New")*('Operating Detail (1)'!$B$112:$AE$112='Budget Narrative (1)'!$G$2),0))</f>
        <v>#N/A</v>
      </c>
      <c r="E131" s="497"/>
    </row>
    <row r="132" spans="1:6">
      <c r="A132" s="1164">
        <f>'Operating Detail (1)'!A91</f>
        <v>0</v>
      </c>
      <c r="B132" s="1165"/>
      <c r="C132" s="539" t="e">
        <f t="array" ref="C132">INDEX('Operating Detail (1)'!$B91:$AE91,0,MATCH(1,('Operating Detail (1)'!$B$11:$AE$11="New")*('Operating Detail (1)'!$B$112:$AE$112='Budget Narrative (1)'!$G$2),0))</f>
        <v>#N/A</v>
      </c>
      <c r="E132" s="497"/>
    </row>
    <row r="133" spans="1:6">
      <c r="A133" s="1164">
        <f>'Operating Detail (1)'!A92</f>
        <v>0</v>
      </c>
      <c r="B133" s="1165"/>
      <c r="C133" s="539" t="e">
        <f t="array" ref="C133">INDEX('Operating Detail (1)'!$B92:$AE92,0,MATCH(1,('Operating Detail (1)'!$B$11:$AE$11="New")*('Operating Detail (1)'!$B$112:$AE$112='Budget Narrative (1)'!$G$2),0))</f>
        <v>#N/A</v>
      </c>
      <c r="E133" s="497"/>
    </row>
    <row r="134" spans="1:6">
      <c r="A134" s="1164">
        <f>'Operating Detail (1)'!A93</f>
        <v>0</v>
      </c>
      <c r="B134" s="1165"/>
      <c r="C134" s="539" t="e">
        <f t="array" ref="C134">INDEX('Operating Detail (1)'!$B93:$AE93,0,MATCH(1,('Operating Detail (1)'!$B$11:$AE$11="New")*('Operating Detail (1)'!$B$112:$AE$112='Budget Narrative (1)'!$G$2),0))</f>
        <v>#N/A</v>
      </c>
      <c r="E134" s="497"/>
    </row>
    <row r="135" spans="1:6">
      <c r="A135" s="1164">
        <f>'Operating Detail (1)'!A94</f>
        <v>0</v>
      </c>
      <c r="B135" s="1165"/>
      <c r="C135" s="539"/>
      <c r="E135" s="497"/>
    </row>
    <row r="136" spans="1:6" ht="13.5" thickBot="1">
      <c r="A136" s="1172" t="str">
        <f>'Operating Detail (1)'!A95</f>
        <v>TOTAL CAPITAL EXPENSES</v>
      </c>
      <c r="B136" s="1173"/>
      <c r="C136" s="504" t="e">
        <f>SUM(C128:C134)</f>
        <v>#N/A</v>
      </c>
      <c r="D136" s="505"/>
      <c r="E136" s="507"/>
      <c r="F136" s="6"/>
    </row>
    <row r="137" spans="1:6">
      <c r="A137" s="1166"/>
      <c r="B137" s="1167"/>
      <c r="C137" s="428"/>
      <c r="D137" s="18"/>
      <c r="E137" s="6"/>
      <c r="F137" s="6"/>
    </row>
    <row r="138" spans="1:6" ht="13.5" thickBot="1">
      <c r="A138" s="1164"/>
      <c r="B138" s="1165"/>
      <c r="C138" s="428"/>
      <c r="D138" s="18"/>
      <c r="E138" s="6"/>
      <c r="F138" s="6"/>
    </row>
    <row r="139" spans="1:6">
      <c r="A139" s="842" t="s">
        <v>219</v>
      </c>
      <c r="B139" s="837"/>
      <c r="C139" s="838"/>
      <c r="D139" s="839"/>
      <c r="E139" s="840"/>
      <c r="F139" s="6"/>
    </row>
    <row r="140" spans="1:6" s="464" customFormat="1">
      <c r="A140" s="1188" t="s">
        <v>220</v>
      </c>
      <c r="B140" s="1189"/>
      <c r="C140" s="843" t="s">
        <v>218</v>
      </c>
      <c r="D140" s="843" t="s">
        <v>221</v>
      </c>
      <c r="E140" s="844" t="s">
        <v>211</v>
      </c>
    </row>
    <row r="141" spans="1:6">
      <c r="A141" s="1190"/>
      <c r="B141" s="1165"/>
      <c r="C141" s="539"/>
      <c r="D141" s="18"/>
      <c r="E141" s="841"/>
      <c r="F141" s="6"/>
    </row>
    <row r="142" spans="1:6">
      <c r="A142" s="1190"/>
      <c r="B142" s="1165"/>
      <c r="C142" s="539"/>
      <c r="D142" s="18"/>
      <c r="E142" s="841"/>
      <c r="F142" s="6"/>
    </row>
    <row r="143" spans="1:6">
      <c r="A143" s="1190"/>
      <c r="B143" s="1165"/>
      <c r="C143" s="539"/>
      <c r="D143" s="18"/>
      <c r="E143" s="841"/>
      <c r="F143" s="6"/>
    </row>
    <row r="144" spans="1:6">
      <c r="A144" s="1190"/>
      <c r="B144" s="1165"/>
      <c r="C144" s="539"/>
      <c r="D144" s="18"/>
      <c r="E144" s="841"/>
      <c r="F144" s="6"/>
    </row>
    <row r="145" spans="1:6">
      <c r="A145" s="1190"/>
      <c r="B145" s="1165"/>
      <c r="C145" s="539"/>
      <c r="D145" s="18"/>
      <c r="E145" s="841"/>
      <c r="F145" s="6"/>
    </row>
    <row r="146" spans="1:6">
      <c r="A146" s="1190"/>
      <c r="B146" s="1165"/>
      <c r="C146" s="539"/>
      <c r="D146" s="18"/>
      <c r="E146" s="841"/>
      <c r="F146" s="6"/>
    </row>
    <row r="147" spans="1:6">
      <c r="A147" s="1190"/>
      <c r="B147" s="1165"/>
      <c r="C147" s="539"/>
      <c r="D147" s="18"/>
      <c r="E147" s="841"/>
      <c r="F147" s="6"/>
    </row>
    <row r="148" spans="1:6">
      <c r="A148" s="1190"/>
      <c r="B148" s="1165"/>
      <c r="C148" s="539"/>
      <c r="D148" s="18"/>
      <c r="E148" s="841"/>
      <c r="F148" s="6"/>
    </row>
    <row r="149" spans="1:6">
      <c r="A149" s="1190"/>
      <c r="B149" s="1165"/>
      <c r="C149" s="539"/>
      <c r="D149" s="18"/>
      <c r="E149" s="841"/>
      <c r="F149" s="6"/>
    </row>
    <row r="150" spans="1:6">
      <c r="A150" s="1190"/>
      <c r="B150" s="1165"/>
      <c r="C150" s="539"/>
      <c r="D150" s="18"/>
      <c r="E150" s="841"/>
      <c r="F150" s="6"/>
    </row>
    <row r="151" spans="1:6">
      <c r="A151" s="1190"/>
      <c r="B151" s="1165"/>
      <c r="C151" s="539"/>
      <c r="D151" s="18"/>
      <c r="E151" s="841"/>
      <c r="F151" s="6"/>
    </row>
    <row r="152" spans="1:6">
      <c r="A152" s="1190"/>
      <c r="B152" s="1165"/>
      <c r="C152" s="539"/>
      <c r="D152" s="18"/>
      <c r="E152" s="841"/>
      <c r="F152" s="6"/>
    </row>
    <row r="153" spans="1:6">
      <c r="A153" s="1190"/>
      <c r="B153" s="1165"/>
      <c r="C153" s="539"/>
      <c r="D153" s="18"/>
      <c r="E153" s="841"/>
      <c r="F153" s="6"/>
    </row>
    <row r="154" spans="1:6">
      <c r="A154" s="1190"/>
      <c r="B154" s="1165"/>
      <c r="C154" s="539"/>
      <c r="D154" s="18"/>
      <c r="E154" s="841"/>
      <c r="F154" s="6"/>
    </row>
    <row r="155" spans="1:6" ht="13.5" thickBot="1">
      <c r="A155" s="1209" t="s">
        <v>222</v>
      </c>
      <c r="B155" s="1210"/>
      <c r="C155" s="846" t="e">
        <f>SUM(C136)</f>
        <v>#N/A</v>
      </c>
      <c r="D155" s="847"/>
      <c r="E155" s="848"/>
      <c r="F155" s="6"/>
    </row>
    <row r="156" spans="1:6">
      <c r="A156" s="1165"/>
      <c r="B156" s="1165"/>
      <c r="C156" s="539"/>
    </row>
    <row r="157" spans="1:6" ht="13.5" thickBot="1">
      <c r="A157" s="1174"/>
      <c r="B157" s="1174"/>
      <c r="C157" s="539"/>
    </row>
    <row r="158" spans="1:6">
      <c r="A158" s="1166" t="s">
        <v>166</v>
      </c>
      <c r="B158" s="1167"/>
      <c r="C158" s="484" t="s">
        <v>218</v>
      </c>
      <c r="D158" s="483" t="s">
        <v>223</v>
      </c>
      <c r="E158" s="485" t="s">
        <v>211</v>
      </c>
    </row>
    <row r="159" spans="1:6">
      <c r="A159" s="1164"/>
      <c r="B159" s="1165"/>
      <c r="C159" s="539"/>
      <c r="E159" s="497"/>
      <c r="F159" s="464"/>
    </row>
    <row r="160" spans="1:6">
      <c r="A160" s="1164"/>
      <c r="B160" s="1165"/>
      <c r="C160" s="539"/>
      <c r="E160" s="497"/>
    </row>
    <row r="161" spans="1:5">
      <c r="A161" s="1164"/>
      <c r="B161" s="1165"/>
      <c r="C161" s="539"/>
      <c r="E161" s="497"/>
    </row>
    <row r="162" spans="1:5">
      <c r="A162" s="1164"/>
      <c r="B162" s="1165"/>
      <c r="C162" s="539"/>
      <c r="E162" s="497"/>
    </row>
    <row r="163" spans="1:5">
      <c r="A163" s="1164"/>
      <c r="B163" s="1165"/>
      <c r="C163" s="539"/>
      <c r="E163" s="497"/>
    </row>
    <row r="164" spans="1:5">
      <c r="A164" s="1164"/>
      <c r="B164" s="1165"/>
      <c r="C164" s="539"/>
      <c r="E164" s="497"/>
    </row>
    <row r="165" spans="1:5">
      <c r="A165" s="1164"/>
      <c r="B165" s="1165"/>
      <c r="C165" s="539"/>
      <c r="E165" s="497"/>
    </row>
    <row r="166" spans="1:5">
      <c r="A166" s="1164"/>
      <c r="B166" s="1165"/>
      <c r="C166" s="539"/>
      <c r="E166" s="497"/>
    </row>
    <row r="167" spans="1:5">
      <c r="A167" s="1164"/>
      <c r="B167" s="1165"/>
      <c r="C167" s="539"/>
      <c r="E167" s="497"/>
    </row>
    <row r="168" spans="1:5">
      <c r="A168" s="1164"/>
      <c r="B168" s="1165"/>
      <c r="C168" s="539"/>
      <c r="E168" s="497"/>
    </row>
    <row r="169" spans="1:5">
      <c r="A169" s="1164"/>
      <c r="B169" s="1165"/>
      <c r="C169" s="539"/>
      <c r="E169" s="497"/>
    </row>
    <row r="170" spans="1:5">
      <c r="A170" s="1164"/>
      <c r="B170" s="1165"/>
      <c r="C170" s="539"/>
      <c r="E170" s="497"/>
    </row>
    <row r="171" spans="1:5">
      <c r="A171" s="1164"/>
      <c r="B171" s="1165"/>
      <c r="C171" s="539"/>
      <c r="E171" s="497"/>
    </row>
    <row r="172" spans="1:5">
      <c r="A172" s="1164"/>
      <c r="B172" s="1165"/>
      <c r="C172" s="539"/>
      <c r="E172" s="497"/>
    </row>
    <row r="173" spans="1:5">
      <c r="A173" s="1164"/>
      <c r="B173" s="1165"/>
      <c r="C173" s="539"/>
      <c r="E173" s="497"/>
    </row>
    <row r="174" spans="1:5">
      <c r="A174" s="1164"/>
      <c r="B174" s="1165"/>
      <c r="C174" s="539"/>
      <c r="E174" s="497"/>
    </row>
    <row r="175" spans="1:5">
      <c r="A175" s="1164"/>
      <c r="B175" s="1165"/>
      <c r="C175" s="539"/>
      <c r="E175" s="497"/>
    </row>
    <row r="176" spans="1:5">
      <c r="A176" s="1164"/>
      <c r="B176" s="1165"/>
      <c r="C176" s="539"/>
      <c r="E176" s="497"/>
    </row>
    <row r="177" spans="1:9">
      <c r="A177" s="1164"/>
      <c r="B177" s="1165"/>
      <c r="C177" s="539"/>
      <c r="E177" s="497"/>
    </row>
    <row r="178" spans="1:9">
      <c r="A178" s="1164"/>
      <c r="B178" s="1165"/>
      <c r="C178" s="539"/>
      <c r="E178" s="497"/>
    </row>
    <row r="179" spans="1:9">
      <c r="A179" s="1164"/>
      <c r="B179" s="1165"/>
      <c r="C179" s="539"/>
      <c r="E179" s="497"/>
    </row>
    <row r="180" spans="1:9">
      <c r="A180" s="1164"/>
      <c r="B180" s="1165"/>
      <c r="C180" s="539"/>
      <c r="E180" s="497"/>
    </row>
    <row r="181" spans="1:9">
      <c r="A181" s="1164"/>
      <c r="B181" s="1165"/>
      <c r="C181" s="539"/>
      <c r="E181" s="497"/>
    </row>
    <row r="182" spans="1:9">
      <c r="A182" s="1164"/>
      <c r="B182" s="1165"/>
      <c r="C182" s="539"/>
      <c r="E182" s="497"/>
    </row>
    <row r="183" spans="1:9">
      <c r="A183" s="1164"/>
      <c r="B183" s="1165"/>
      <c r="C183" s="539"/>
      <c r="E183" s="497"/>
    </row>
    <row r="184" spans="1:9">
      <c r="A184" s="1164"/>
      <c r="B184" s="1165"/>
      <c r="C184" s="539"/>
      <c r="E184" s="497"/>
    </row>
    <row r="185" spans="1:9">
      <c r="A185" s="1164"/>
      <c r="B185" s="1165"/>
      <c r="C185" s="539"/>
      <c r="E185" s="497"/>
    </row>
    <row r="186" spans="1:9">
      <c r="A186" s="1164"/>
      <c r="B186" s="1165"/>
      <c r="C186" s="539"/>
      <c r="E186" s="497"/>
    </row>
    <row r="187" spans="1:9">
      <c r="A187" s="1164"/>
      <c r="B187" s="1165"/>
      <c r="C187" s="539"/>
      <c r="E187" s="497"/>
    </row>
    <row r="188" spans="1:9">
      <c r="A188" s="1176" t="s">
        <v>224</v>
      </c>
      <c r="B188" s="1177"/>
      <c r="C188" s="771">
        <f>SUM(C159:C187)</f>
        <v>0</v>
      </c>
      <c r="D188" s="540"/>
      <c r="E188" s="541"/>
    </row>
    <row r="189" spans="1:9" ht="13.5" thickBot="1">
      <c r="A189" s="1172" t="s">
        <v>225</v>
      </c>
      <c r="B189" s="1173"/>
      <c r="C189" s="772" t="e">
        <f t="array" ref="C189">INDEX('Summary (1)'!$E27:$AH27,0,MATCH(1,('Summary (1)'!$E18:$AH18="New")*('Summary (1)'!$E72:$AH72='Budget Narrative (1)'!$G$2),0))</f>
        <v>#N/A</v>
      </c>
      <c r="D189" s="505"/>
      <c r="E189" s="507"/>
    </row>
    <row r="190" spans="1:9">
      <c r="A190" s="1165" t="s">
        <v>226</v>
      </c>
      <c r="B190" s="1165"/>
      <c r="C190" s="539" t="e">
        <f>C189-C188</f>
        <v>#N/A</v>
      </c>
    </row>
    <row r="191" spans="1:9" ht="13.5" thickBot="1">
      <c r="A191" s="1165"/>
      <c r="B191" s="1165"/>
      <c r="C191" s="539"/>
    </row>
    <row r="192" spans="1:9" ht="15">
      <c r="A192" s="1183" t="s">
        <v>227</v>
      </c>
      <c r="B192" s="1184"/>
      <c r="C192" s="1184"/>
      <c r="D192" s="1184"/>
      <c r="E192" s="1184"/>
      <c r="F192" s="1184"/>
      <c r="G192" s="1184"/>
      <c r="H192" s="1184"/>
      <c r="I192" s="1185"/>
    </row>
    <row r="193" spans="1:9">
      <c r="A193" s="1175" t="s">
        <v>228</v>
      </c>
      <c r="B193" s="1175"/>
      <c r="C193" s="1175"/>
      <c r="D193" s="767" t="s">
        <v>223</v>
      </c>
      <c r="E193" s="1178" t="s">
        <v>229</v>
      </c>
      <c r="F193" s="1178"/>
      <c r="G193" s="1178" t="s">
        <v>230</v>
      </c>
      <c r="H193" s="1178"/>
      <c r="I193" s="1178"/>
    </row>
    <row r="194" spans="1:9" ht="96.75" customHeight="1">
      <c r="A194" s="1179" t="s">
        <v>231</v>
      </c>
      <c r="B194" s="1179"/>
      <c r="C194" s="1179"/>
      <c r="D194" s="768" t="s">
        <v>232</v>
      </c>
      <c r="E194" s="1199"/>
      <c r="F194" s="1199"/>
      <c r="G194" s="1200" t="s">
        <v>233</v>
      </c>
      <c r="H194" s="1201"/>
      <c r="I194" s="1202"/>
    </row>
    <row r="195" spans="1:9">
      <c r="A195" s="1179"/>
      <c r="B195" s="1179"/>
      <c r="C195" s="1179"/>
      <c r="D195" s="768" t="s">
        <v>234</v>
      </c>
      <c r="E195" s="1180"/>
      <c r="F195" s="1181"/>
      <c r="G195" s="1203"/>
      <c r="H195" s="1204"/>
      <c r="I195" s="1205"/>
    </row>
    <row r="196" spans="1:9">
      <c r="A196" s="1179"/>
      <c r="B196" s="1179"/>
      <c r="C196" s="1179"/>
      <c r="D196" s="768" t="s">
        <v>235</v>
      </c>
      <c r="E196" s="1180"/>
      <c r="F196" s="1181"/>
      <c r="G196" s="1203"/>
      <c r="H196" s="1204"/>
      <c r="I196" s="1205"/>
    </row>
    <row r="197" spans="1:9" ht="25.5">
      <c r="A197" s="1179"/>
      <c r="B197" s="1179"/>
      <c r="C197" s="1179"/>
      <c r="D197" s="768" t="s">
        <v>236</v>
      </c>
      <c r="E197" s="1180"/>
      <c r="F197" s="1181"/>
      <c r="G197" s="1203"/>
      <c r="H197" s="1204"/>
      <c r="I197" s="1205"/>
    </row>
    <row r="198" spans="1:9" ht="25.5">
      <c r="A198" s="1179"/>
      <c r="B198" s="1179"/>
      <c r="C198" s="1179"/>
      <c r="D198" s="768" t="s">
        <v>237</v>
      </c>
      <c r="E198" s="1180"/>
      <c r="F198" s="1181"/>
      <c r="G198" s="1203"/>
      <c r="H198" s="1204"/>
      <c r="I198" s="1205"/>
    </row>
    <row r="199" spans="1:9" ht="25.5">
      <c r="A199" s="1179"/>
      <c r="B199" s="1179"/>
      <c r="C199" s="1179"/>
      <c r="D199" s="768" t="s">
        <v>238</v>
      </c>
      <c r="E199" s="1180"/>
      <c r="F199" s="1181"/>
      <c r="G199" s="1203"/>
      <c r="H199" s="1204"/>
      <c r="I199" s="1205"/>
    </row>
    <row r="200" spans="1:9">
      <c r="A200" s="1179"/>
      <c r="B200" s="1179"/>
      <c r="C200" s="1179"/>
      <c r="D200" s="768" t="s">
        <v>239</v>
      </c>
      <c r="E200" s="1180"/>
      <c r="F200" s="1181"/>
      <c r="G200" s="1203"/>
      <c r="H200" s="1204"/>
      <c r="I200" s="1205"/>
    </row>
    <row r="201" spans="1:9">
      <c r="A201" s="1179"/>
      <c r="B201" s="1179"/>
      <c r="C201" s="1179"/>
      <c r="D201" s="768" t="s">
        <v>240</v>
      </c>
      <c r="E201" s="1180"/>
      <c r="F201" s="1181"/>
      <c r="G201" s="1203"/>
      <c r="H201" s="1204"/>
      <c r="I201" s="1205"/>
    </row>
    <row r="202" spans="1:9" ht="25.5">
      <c r="A202" s="1179"/>
      <c r="B202" s="1179"/>
      <c r="C202" s="1179"/>
      <c r="D202" s="768" t="s">
        <v>241</v>
      </c>
      <c r="E202" s="1180"/>
      <c r="F202" s="1181"/>
      <c r="G202" s="1206"/>
      <c r="H202" s="1207"/>
      <c r="I202" s="1208"/>
    </row>
    <row r="203" spans="1:9">
      <c r="A203" s="1179"/>
      <c r="B203" s="1179"/>
      <c r="C203" s="1179"/>
      <c r="D203" s="769"/>
      <c r="E203" s="1193"/>
      <c r="F203" s="1194"/>
      <c r="G203" s="1195"/>
      <c r="H203" s="1196"/>
      <c r="I203" s="1197"/>
    </row>
    <row r="204" spans="1:9" ht="15.75">
      <c r="A204" s="1179"/>
      <c r="B204" s="1179"/>
      <c r="C204" s="1179"/>
      <c r="D204" s="768" t="s">
        <v>242</v>
      </c>
      <c r="E204" s="1180"/>
      <c r="F204" s="1181"/>
      <c r="G204" s="1182"/>
      <c r="H204" s="1182"/>
      <c r="I204" s="1182"/>
    </row>
    <row r="205" spans="1:9" ht="28.5">
      <c r="A205" s="1179"/>
      <c r="B205" s="1179"/>
      <c r="C205" s="1179"/>
      <c r="D205" s="768" t="s">
        <v>243</v>
      </c>
      <c r="E205" s="1180"/>
      <c r="F205" s="1181"/>
      <c r="G205" s="1182"/>
      <c r="H205" s="1182"/>
      <c r="I205" s="1182"/>
    </row>
    <row r="206" spans="1:9" ht="28.5">
      <c r="A206" s="1179"/>
      <c r="B206" s="1179"/>
      <c r="C206" s="1179"/>
      <c r="D206" s="768" t="s">
        <v>244</v>
      </c>
      <c r="E206" s="1180"/>
      <c r="F206" s="1181"/>
      <c r="G206" s="1182"/>
      <c r="H206" s="1182"/>
      <c r="I206" s="1182"/>
    </row>
    <row r="207" spans="1:9" ht="25.5">
      <c r="A207" s="1179" t="s">
        <v>245</v>
      </c>
      <c r="B207" s="1179"/>
      <c r="C207" s="1179"/>
      <c r="D207" s="865" t="s">
        <v>246</v>
      </c>
      <c r="E207" s="1180"/>
      <c r="F207" s="1181"/>
      <c r="G207" s="1182"/>
      <c r="H207" s="1182"/>
      <c r="I207" s="1182"/>
    </row>
    <row r="208" spans="1:9" ht="15.75">
      <c r="A208" s="1198" t="s">
        <v>247</v>
      </c>
      <c r="B208" s="1198"/>
      <c r="C208" s="1198"/>
      <c r="D208" s="865" t="s">
        <v>248</v>
      </c>
      <c r="E208" s="1181"/>
      <c r="F208" s="1181"/>
      <c r="G208" s="1182"/>
      <c r="H208" s="1182"/>
      <c r="I208" s="1182"/>
    </row>
    <row r="209" spans="1:9">
      <c r="A209" s="1186" t="s">
        <v>249</v>
      </c>
      <c r="B209" s="1186"/>
      <c r="C209" s="1186"/>
      <c r="D209" s="1186"/>
      <c r="E209" s="1186"/>
      <c r="F209" s="1186"/>
      <c r="G209" s="1186"/>
      <c r="H209" s="1186"/>
      <c r="I209" s="1186"/>
    </row>
    <row r="210" spans="1:9">
      <c r="A210" s="1191" t="s">
        <v>250</v>
      </c>
      <c r="B210" s="1192"/>
      <c r="C210" s="1192"/>
      <c r="D210" s="1192"/>
      <c r="E210" s="1192"/>
      <c r="F210" s="1192"/>
      <c r="G210" s="1192"/>
      <c r="H210" s="1192"/>
      <c r="I210" s="1192"/>
    </row>
    <row r="211" spans="1:9">
      <c r="A211" s="1165"/>
      <c r="B211" s="1165"/>
      <c r="C211" s="539"/>
    </row>
    <row r="212" spans="1:9">
      <c r="A212" s="1165"/>
      <c r="B212" s="1165"/>
      <c r="C212" s="539"/>
    </row>
    <row r="213" spans="1:9">
      <c r="A213" s="1165"/>
      <c r="B213" s="1165"/>
      <c r="C213" s="539"/>
    </row>
    <row r="214" spans="1:9">
      <c r="A214" s="1165"/>
      <c r="B214" s="1165"/>
      <c r="C214" s="539"/>
    </row>
    <row r="215" spans="1:9">
      <c r="A215" s="1165"/>
      <c r="B215" s="1165"/>
      <c r="C215" s="539"/>
    </row>
    <row r="216" spans="1:9">
      <c r="A216" s="1165"/>
      <c r="B216" s="1165"/>
      <c r="C216" s="539"/>
    </row>
    <row r="217" spans="1:9">
      <c r="A217" s="1165"/>
      <c r="B217" s="1165"/>
      <c r="C217" s="539"/>
    </row>
    <row r="218" spans="1:9">
      <c r="A218" s="1165"/>
      <c r="B218" s="1165"/>
      <c r="C218" s="539"/>
    </row>
    <row r="219" spans="1:9">
      <c r="A219" s="1165"/>
      <c r="B219" s="1165"/>
      <c r="C219" s="539"/>
    </row>
    <row r="220" spans="1:9">
      <c r="A220" s="1165"/>
      <c r="B220" s="1165"/>
      <c r="C220" s="539"/>
    </row>
    <row r="221" spans="1:9">
      <c r="A221" s="1165"/>
      <c r="B221" s="1165"/>
      <c r="C221" s="539"/>
    </row>
    <row r="222" spans="1:9">
      <c r="A222" s="1165"/>
      <c r="B222" s="1165"/>
      <c r="C222" s="539"/>
    </row>
    <row r="223" spans="1:9">
      <c r="A223" s="1165"/>
      <c r="B223" s="1165"/>
      <c r="C223" s="539"/>
    </row>
    <row r="224" spans="1:9">
      <c r="A224" s="1165"/>
      <c r="B224" s="1165"/>
      <c r="C224" s="539"/>
    </row>
    <row r="225" spans="1:2">
      <c r="A225" s="1165">
        <f>'Operating Detail (1)'!A141</f>
        <v>0</v>
      </c>
      <c r="B225" s="1165"/>
    </row>
    <row r="226" spans="1:2">
      <c r="A226" s="1165">
        <f>'Operating Detail (1)'!A142</f>
        <v>0</v>
      </c>
      <c r="B226" s="1165"/>
    </row>
    <row r="227" spans="1:2">
      <c r="A227" s="1165">
        <f>'Operating Detail (1)'!A143</f>
        <v>0</v>
      </c>
      <c r="B227" s="1165"/>
    </row>
    <row r="228" spans="1:2">
      <c r="A228" s="1165">
        <f>'Operating Detail (1)'!A144</f>
        <v>0</v>
      </c>
      <c r="B228" s="1165"/>
    </row>
    <row r="229" spans="1:2">
      <c r="A229" s="1165">
        <f>'Operating Detail (1)'!A145</f>
        <v>0</v>
      </c>
      <c r="B229" s="1165"/>
    </row>
    <row r="230" spans="1:2">
      <c r="A230" s="1165">
        <f>'Operating Detail (1)'!A146</f>
        <v>0</v>
      </c>
      <c r="B230" s="1165"/>
    </row>
    <row r="231" spans="1:2">
      <c r="A231" s="1165">
        <f>'Operating Detail (1)'!A147</f>
        <v>0</v>
      </c>
      <c r="B231" s="1165"/>
    </row>
    <row r="232" spans="1:2">
      <c r="A232" s="1165">
        <f>'Operating Detail (1)'!A148</f>
        <v>0</v>
      </c>
      <c r="B232" s="1165"/>
    </row>
    <row r="233" spans="1:2">
      <c r="A233" s="1165">
        <f>'Operating Detail (1)'!A149</f>
        <v>0</v>
      </c>
      <c r="B233" s="1165"/>
    </row>
    <row r="234" spans="1:2">
      <c r="A234" s="1165">
        <f>'Operating Detail (1)'!A150</f>
        <v>0</v>
      </c>
      <c r="B234" s="1165"/>
    </row>
    <row r="235" spans="1:2">
      <c r="A235" s="1165">
        <f>'Operating Detail (1)'!A151</f>
        <v>0</v>
      </c>
      <c r="B235" s="1165"/>
    </row>
    <row r="236" spans="1:2">
      <c r="A236" s="1165">
        <f>'Operating Detail (1)'!A152</f>
        <v>0</v>
      </c>
      <c r="B236" s="1165"/>
    </row>
    <row r="237" spans="1:2">
      <c r="A237" s="1187"/>
      <c r="B237" s="1187"/>
    </row>
    <row r="238" spans="1:2">
      <c r="A238" s="1187"/>
      <c r="B238" s="1187"/>
    </row>
    <row r="239" spans="1:2">
      <c r="A239" s="1187"/>
      <c r="B239" s="1187"/>
    </row>
    <row r="240" spans="1:2">
      <c r="A240" s="1187"/>
      <c r="B240" s="1187"/>
    </row>
    <row r="241" spans="1:2">
      <c r="A241" s="1187"/>
      <c r="B241" s="1187"/>
    </row>
    <row r="242" spans="1:2">
      <c r="A242" s="1187"/>
      <c r="B242" s="1187"/>
    </row>
    <row r="243" spans="1:2">
      <c r="A243" s="1187"/>
      <c r="B243" s="1187"/>
    </row>
    <row r="244" spans="1:2">
      <c r="A244" s="1187"/>
      <c r="B244" s="1187"/>
    </row>
    <row r="245" spans="1:2">
      <c r="A245" s="1187"/>
      <c r="B245" s="1187"/>
    </row>
    <row r="246" spans="1:2">
      <c r="A246" s="1187"/>
      <c r="B246" s="1187"/>
    </row>
    <row r="247" spans="1:2">
      <c r="A247" s="1187"/>
      <c r="B247" s="1187"/>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11"/>
      <c r="C12" s="1212"/>
      <c r="D12" s="1213"/>
    </row>
    <row r="13" spans="1:37">
      <c r="A13" s="116"/>
      <c r="B13" s="455" t="s">
        <v>138</v>
      </c>
      <c r="C13" s="455" t="s">
        <v>139</v>
      </c>
      <c r="D13" s="450"/>
    </row>
    <row r="14" spans="1:37" ht="18.75" customHeight="1">
      <c r="A14" s="119" t="s">
        <v>140</v>
      </c>
      <c r="B14" s="584">
        <f>AI40</f>
        <v>0</v>
      </c>
      <c r="C14" s="584">
        <f>AK40</f>
        <v>0</v>
      </c>
      <c r="D14" s="1214">
        <f>'Summary (1)'!D14:D16</f>
        <v>0.2</v>
      </c>
    </row>
    <row r="15" spans="1:37" s="116" customFormat="1" ht="18.75" customHeight="1" thickBot="1">
      <c r="A15" s="119" t="s">
        <v>141</v>
      </c>
      <c r="B15" s="585">
        <f>'Summary (All Budgets)'!B15</f>
        <v>0</v>
      </c>
      <c r="C15" s="585">
        <f>'Summary (All Budgets)'!C15</f>
        <v>-3469430</v>
      </c>
      <c r="D15" s="121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1214"/>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(2)'!F59</f>
        <v>0</v>
      </c>
      <c r="F20" s="159">
        <f>'Salary Detail (2)'!G59</f>
        <v>0</v>
      </c>
      <c r="G20" s="601">
        <f>'Salary Detail (2)'!H59</f>
        <v>0</v>
      </c>
      <c r="H20" s="163">
        <f>'Salary Detail (2)'!M59</f>
        <v>0</v>
      </c>
      <c r="I20" s="159">
        <f>'Salary Detail (2)'!N59</f>
        <v>0</v>
      </c>
      <c r="J20" s="602">
        <f>'Salary Detail (2)'!O59</f>
        <v>0</v>
      </c>
      <c r="K20" s="314">
        <f>'Salary Detail (2)'!T59</f>
        <v>0</v>
      </c>
      <c r="L20" s="159">
        <f>'Salary Detail (2)'!U59</f>
        <v>0</v>
      </c>
      <c r="M20" s="601">
        <f>'Salary Detail (2)'!V59</f>
        <v>0</v>
      </c>
      <c r="N20" s="163">
        <f>'Salary Detail (2)'!AA59</f>
        <v>0</v>
      </c>
      <c r="O20" s="159">
        <f>'Salary Detail (2)'!AB59</f>
        <v>0</v>
      </c>
      <c r="P20" s="602">
        <f>'Salary Detail (2)'!AC59</f>
        <v>0</v>
      </c>
      <c r="Q20" s="163">
        <f>'Salary Detail (2)'!AH59</f>
        <v>0</v>
      </c>
      <c r="R20" s="159">
        <f>'Salary Detail (2)'!AI59</f>
        <v>0</v>
      </c>
      <c r="S20" s="602">
        <f>'Salary Detail (2)'!AJ59</f>
        <v>0</v>
      </c>
      <c r="T20" s="314">
        <f>'Salary Detail (2)'!AO59</f>
        <v>0</v>
      </c>
      <c r="U20" s="159">
        <f>'Salary Detail (2)'!AP59</f>
        <v>0</v>
      </c>
      <c r="V20" s="601">
        <f>'Salary Detail (2)'!AQ59</f>
        <v>0</v>
      </c>
      <c r="W20" s="163">
        <f>'Salary Detail (2)'!AV59</f>
        <v>0</v>
      </c>
      <c r="X20" s="159">
        <f>'Salary Detail (2)'!AW59</f>
        <v>0</v>
      </c>
      <c r="Y20" s="602">
        <f>'Salary Detail (2)'!AX59</f>
        <v>0</v>
      </c>
      <c r="Z20" s="163">
        <f>'Salary Detail (2)'!BC59</f>
        <v>0</v>
      </c>
      <c r="AA20" s="159">
        <f>'Salary Detail (2)'!BD59</f>
        <v>0</v>
      </c>
      <c r="AB20" s="602">
        <f>'Salary Detail (2)'!BE59</f>
        <v>0</v>
      </c>
      <c r="AC20" s="163">
        <f>'Salary Detail (2)'!BJ59</f>
        <v>0</v>
      </c>
      <c r="AD20" s="159">
        <f>'Salary Detail (2)'!BK59</f>
        <v>0</v>
      </c>
      <c r="AE20" s="602">
        <f>'Salary Detail (2)'!BL59</f>
        <v>0</v>
      </c>
      <c r="AF20" s="163">
        <f>'Salary Detail (2)'!BQ59</f>
        <v>0</v>
      </c>
      <c r="AG20" s="159">
        <f>'Salary Detail (2)'!BR59</f>
        <v>0</v>
      </c>
      <c r="AH20" s="602">
        <f>'Salary Detail (2)'!BS59</f>
        <v>0</v>
      </c>
      <c r="AI20" s="586">
        <f t="shared" ref="AI20:AK22" si="1">SUM(E20,H20,K20,N20,Q20,T20,W20,Z20,AC20,AF20)</f>
        <v>0</v>
      </c>
      <c r="AJ20" s="587">
        <f t="shared" si="1"/>
        <v>0</v>
      </c>
      <c r="AK20" s="141">
        <f t="shared" si="1"/>
        <v>0</v>
      </c>
    </row>
    <row r="21" spans="1:43">
      <c r="A21" s="870" t="s">
        <v>146</v>
      </c>
      <c r="B21" s="870"/>
      <c r="C21" s="870"/>
      <c r="D21" s="872"/>
      <c r="E21" s="124">
        <f>'Operating Detail (2)'!B68</f>
        <v>0</v>
      </c>
      <c r="F21" s="125">
        <f>'Operating Detail (2)'!C68</f>
        <v>0</v>
      </c>
      <c r="G21" s="588">
        <f>'Operating Detail (2)'!D68</f>
        <v>0</v>
      </c>
      <c r="H21" s="124">
        <f>'Operating Detail (2)'!E68</f>
        <v>0</v>
      </c>
      <c r="I21" s="125">
        <f>'Operating Detail (2)'!F68</f>
        <v>0</v>
      </c>
      <c r="J21" s="603">
        <f>'Operating Detail (2)'!G68</f>
        <v>0</v>
      </c>
      <c r="K21" s="315">
        <f>'Operating Detail (2)'!H68</f>
        <v>0</v>
      </c>
      <c r="L21" s="125">
        <f>'Operating Detail (2)'!I68</f>
        <v>0</v>
      </c>
      <c r="M21" s="588">
        <f>'Operating Detail (2)'!J68</f>
        <v>0</v>
      </c>
      <c r="N21" s="124">
        <f>'Operating Detail (2)'!K68</f>
        <v>0</v>
      </c>
      <c r="O21" s="125">
        <f>'Operating Detail (2)'!L68</f>
        <v>0</v>
      </c>
      <c r="P21" s="603">
        <f>'Operating Detail (2)'!M68</f>
        <v>0</v>
      </c>
      <c r="Q21" s="124">
        <f>'Operating Detail (2)'!N68</f>
        <v>0</v>
      </c>
      <c r="R21" s="125">
        <f>'Operating Detail (2)'!O68</f>
        <v>0</v>
      </c>
      <c r="S21" s="603">
        <f>'Operating Detail (2)'!P68</f>
        <v>0</v>
      </c>
      <c r="T21" s="315">
        <f>'Operating Detail (2)'!Q68</f>
        <v>0</v>
      </c>
      <c r="U21" s="125">
        <f>'Operating Detail (2)'!R68</f>
        <v>0</v>
      </c>
      <c r="V21" s="588">
        <f>'Operating Detail (2)'!S68</f>
        <v>0</v>
      </c>
      <c r="W21" s="124">
        <f>'Operating Detail (2)'!T68</f>
        <v>0</v>
      </c>
      <c r="X21" s="125">
        <f>'Operating Detail (2)'!U68</f>
        <v>0</v>
      </c>
      <c r="Y21" s="603">
        <f>'Operating Detail (2)'!V68</f>
        <v>0</v>
      </c>
      <c r="Z21" s="124">
        <f>'Operating Detail (2)'!W68</f>
        <v>0</v>
      </c>
      <c r="AA21" s="125">
        <f>'Operating Detail (2)'!X68</f>
        <v>0</v>
      </c>
      <c r="AB21" s="603">
        <f>'Operating Detail (2)'!Y68</f>
        <v>0</v>
      </c>
      <c r="AC21" s="124">
        <f>'Operating Detail (2)'!Z68</f>
        <v>0</v>
      </c>
      <c r="AD21" s="125">
        <f>'Operating Detail (2)'!AA68</f>
        <v>0</v>
      </c>
      <c r="AE21" s="603">
        <f>'Operating Detail (2)'!AB68</f>
        <v>0</v>
      </c>
      <c r="AF21" s="124">
        <f>'Operating Detail (2)'!AC68</f>
        <v>0</v>
      </c>
      <c r="AG21" s="125">
        <f>'Operating Detail (2)'!AD68</f>
        <v>0</v>
      </c>
      <c r="AH21" s="603">
        <f>'Operating Detail (2)'!AE68</f>
        <v>0</v>
      </c>
      <c r="AI21" s="588">
        <f t="shared" si="1"/>
        <v>0</v>
      </c>
      <c r="AJ21" s="589">
        <f t="shared" si="1"/>
        <v>0</v>
      </c>
      <c r="AK21" s="128">
        <f t="shared" si="1"/>
        <v>0</v>
      </c>
    </row>
    <row r="22" spans="1:43">
      <c r="A22" s="870" t="s">
        <v>147</v>
      </c>
      <c r="B22" s="870"/>
      <c r="C22" s="870"/>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0" t="s">
        <v>149</v>
      </c>
      <c r="B24" s="870"/>
      <c r="C24" s="870"/>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0" t="s">
        <v>150</v>
      </c>
      <c r="B25" s="870"/>
      <c r="C25" s="870"/>
      <c r="D25" s="872"/>
      <c r="E25" s="604">
        <f>'Operating Detail (2)'!B84</f>
        <v>0</v>
      </c>
      <c r="F25" s="605">
        <f>'Operating Detail (2)'!C84</f>
        <v>0</v>
      </c>
      <c r="G25" s="606">
        <f>'Operating Detail (2)'!D84</f>
        <v>0</v>
      </c>
      <c r="H25" s="604">
        <f>'Operating Detail (2)'!E84</f>
        <v>0</v>
      </c>
      <c r="I25" s="605">
        <f>'Operating Detail (2)'!F84</f>
        <v>0</v>
      </c>
      <c r="J25" s="607">
        <f>'Operating Detail (2)'!G84</f>
        <v>0</v>
      </c>
      <c r="K25" s="608">
        <f>'Operating Detail (2)'!H84</f>
        <v>0</v>
      </c>
      <c r="L25" s="605">
        <f>'Operating Detail (2)'!I84</f>
        <v>0</v>
      </c>
      <c r="M25" s="606">
        <f>'Operating Detail (2)'!J84</f>
        <v>0</v>
      </c>
      <c r="N25" s="604">
        <f>'Operating Detail (2)'!K84</f>
        <v>0</v>
      </c>
      <c r="O25" s="605">
        <f>'Operating Detail (2)'!L84</f>
        <v>0</v>
      </c>
      <c r="P25" s="607">
        <f>'Operating Detail (2)'!M84</f>
        <v>0</v>
      </c>
      <c r="Q25" s="604">
        <f>'Operating Detail (2)'!N84</f>
        <v>0</v>
      </c>
      <c r="R25" s="605">
        <f>'Operating Detail (2)'!O84</f>
        <v>0</v>
      </c>
      <c r="S25" s="607">
        <f>'Operating Detail (2)'!P84</f>
        <v>0</v>
      </c>
      <c r="T25" s="608">
        <f>'Operating Detail (2)'!Q84</f>
        <v>0</v>
      </c>
      <c r="U25" s="605">
        <f>'Operating Detail (2)'!R84</f>
        <v>0</v>
      </c>
      <c r="V25" s="606">
        <f>'Operating Detail (2)'!S84</f>
        <v>0</v>
      </c>
      <c r="W25" s="604">
        <f>'Operating Detail (2)'!T84</f>
        <v>0</v>
      </c>
      <c r="X25" s="605">
        <f>'Operating Detail (2)'!U84</f>
        <v>0</v>
      </c>
      <c r="Y25" s="607">
        <f>'Operating Detail (2)'!V84</f>
        <v>0</v>
      </c>
      <c r="Z25" s="604">
        <f>'Operating Detail (2)'!W84</f>
        <v>0</v>
      </c>
      <c r="AA25" s="605">
        <f>'Operating Detail (2)'!X84</f>
        <v>0</v>
      </c>
      <c r="AB25" s="607">
        <f>'Operating Detail (2)'!Y84</f>
        <v>0</v>
      </c>
      <c r="AC25" s="604">
        <f>'Operating Detail (2)'!Z84</f>
        <v>0</v>
      </c>
      <c r="AD25" s="605">
        <f>'Operating Detail (2)'!AA84</f>
        <v>0</v>
      </c>
      <c r="AE25" s="607">
        <f>'Operating Detail (2)'!AB84</f>
        <v>0</v>
      </c>
      <c r="AF25" s="604">
        <f>'Operating Detail (2)'!AC84</f>
        <v>0</v>
      </c>
      <c r="AG25" s="605">
        <f>'Operating Detail (2)'!AD84</f>
        <v>0</v>
      </c>
      <c r="AH25" s="607">
        <f>'Operating Detail (2)'!AE84</f>
        <v>0</v>
      </c>
      <c r="AI25" s="588">
        <f t="shared" si="3"/>
        <v>0</v>
      </c>
      <c r="AJ25" s="589">
        <f t="shared" si="3"/>
        <v>0</v>
      </c>
      <c r="AK25" s="128">
        <f t="shared" si="3"/>
        <v>0</v>
      </c>
    </row>
    <row r="26" spans="1:43">
      <c r="A26" s="870" t="s">
        <v>151</v>
      </c>
      <c r="B26" s="870"/>
      <c r="C26" s="870"/>
      <c r="D26" s="872"/>
      <c r="E26" s="609">
        <f>'Operating Detail (2)'!B95</f>
        <v>0</v>
      </c>
      <c r="F26" s="605">
        <f>'Operating Detail (2)'!C95</f>
        <v>0</v>
      </c>
      <c r="G26" s="606">
        <f>'Operating Detail (2)'!D95</f>
        <v>0</v>
      </c>
      <c r="H26" s="609">
        <f>'Operating Detail (2)'!E95</f>
        <v>0</v>
      </c>
      <c r="I26" s="605">
        <f>'Operating Detail (2)'!F95</f>
        <v>0</v>
      </c>
      <c r="J26" s="607">
        <f>'Operating Detail (2)'!G95</f>
        <v>0</v>
      </c>
      <c r="K26" s="610">
        <f>'Operating Detail (2)'!H95</f>
        <v>0</v>
      </c>
      <c r="L26" s="605">
        <f>'Operating Detail (2)'!I95</f>
        <v>0</v>
      </c>
      <c r="M26" s="606">
        <f>'Operating Detail (2)'!J95</f>
        <v>0</v>
      </c>
      <c r="N26" s="609">
        <f>'Operating Detail (2)'!K95</f>
        <v>0</v>
      </c>
      <c r="O26" s="605">
        <f>'Operating Detail (2)'!L95</f>
        <v>0</v>
      </c>
      <c r="P26" s="607">
        <f>'Operating Detail (2)'!M95</f>
        <v>0</v>
      </c>
      <c r="Q26" s="609">
        <f>'Operating Detail (2)'!N95</f>
        <v>0</v>
      </c>
      <c r="R26" s="605">
        <f>'Operating Detail (2)'!O95</f>
        <v>0</v>
      </c>
      <c r="S26" s="607">
        <f>'Operating Detail (2)'!P95</f>
        <v>0</v>
      </c>
      <c r="T26" s="610">
        <f>'Operating Detail (2)'!Q95</f>
        <v>0</v>
      </c>
      <c r="U26" s="605">
        <f>'Operating Detail (2)'!R95</f>
        <v>0</v>
      </c>
      <c r="V26" s="606">
        <f>'Operating Detail (2)'!S95</f>
        <v>0</v>
      </c>
      <c r="W26" s="609">
        <f>'Operating Detail (2)'!T95</f>
        <v>0</v>
      </c>
      <c r="X26" s="605">
        <f>'Operating Detail (2)'!U95</f>
        <v>0</v>
      </c>
      <c r="Y26" s="607">
        <f>'Operating Detail (2)'!V95</f>
        <v>0</v>
      </c>
      <c r="Z26" s="609">
        <f>'Operating Detail (2)'!W95</f>
        <v>0</v>
      </c>
      <c r="AA26" s="605">
        <f>'Operating Detail (2)'!X95</f>
        <v>0</v>
      </c>
      <c r="AB26" s="607">
        <f>'Operating Detail (2)'!Y95</f>
        <v>0</v>
      </c>
      <c r="AC26" s="609">
        <f>'Operating Detail (2)'!Z95</f>
        <v>0</v>
      </c>
      <c r="AD26" s="605">
        <f>'Operating Detail (2)'!AA95</f>
        <v>0</v>
      </c>
      <c r="AE26" s="607">
        <f>'Operating Detail (2)'!AB95</f>
        <v>0</v>
      </c>
      <c r="AF26" s="609">
        <f>'Operating Detail (2)'!AC95</f>
        <v>0</v>
      </c>
      <c r="AG26" s="605">
        <f>'Operating Detail (2)'!AD95</f>
        <v>0</v>
      </c>
      <c r="AH26" s="607">
        <f>'Operating Detail (2)'!AE95</f>
        <v>0</v>
      </c>
      <c r="AI26" s="588">
        <f t="shared" si="3"/>
        <v>0</v>
      </c>
      <c r="AJ26" s="589">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84" t="s">
        <v>153</v>
      </c>
      <c r="B28" s="984"/>
      <c r="C28" s="984"/>
      <c r="D28" s="985"/>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8"/>
      <c r="B29" s="988"/>
      <c r="C29" s="988"/>
      <c r="D29" s="98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84" t="s">
        <v>155</v>
      </c>
      <c r="B40" s="984"/>
      <c r="C40" s="984"/>
      <c r="D40" s="985"/>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84"/>
      <c r="B48" s="984"/>
      <c r="C48" s="984"/>
      <c r="D48" s="985"/>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84" t="s">
        <v>158</v>
      </c>
      <c r="B49" s="984"/>
      <c r="C49" s="984"/>
      <c r="D49" s="985"/>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0" t="s">
        <v>159</v>
      </c>
      <c r="B50" s="870"/>
      <c r="C50" s="870"/>
      <c r="D50" s="872"/>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1215" t="str">
        <f>IF('Summary (1)'!B55:E55&lt;&gt;"",'Summary (1)'!B55:E55,"")</f>
        <v/>
      </c>
      <c r="C55" s="1215"/>
      <c r="D55" s="1215"/>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703125" defaultRowHeight="15.75"/>
  <cols>
    <col min="1" max="1" width="52.140625"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(2)'!A1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(2)'!B3</f>
        <v>0</v>
      </c>
      <c r="C3" s="169"/>
      <c r="D3" s="169"/>
      <c r="E3" s="168"/>
      <c r="G3" s="179"/>
      <c r="H3" s="165"/>
      <c r="I3" s="165"/>
      <c r="J3" s="165"/>
      <c r="K3" s="165"/>
      <c r="L3" s="165"/>
      <c r="M3" s="165"/>
      <c r="O3" s="165"/>
      <c r="P3" s="165"/>
      <c r="Q3" s="165"/>
      <c r="R3" s="165"/>
      <c r="S3" s="165"/>
      <c r="BT3" s="167"/>
      <c r="BU3" s="167"/>
      <c r="BV3" s="183"/>
    </row>
    <row r="4" spans="1:111">
      <c r="A4" s="550" t="str">
        <f>'Summary (2)'!A7</f>
        <v>Provider Name</v>
      </c>
      <c r="B4" s="547">
        <f>'Summary (2)'!B7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(2)'!A8</f>
        <v>Program</v>
      </c>
      <c r="B5" s="547" t="str">
        <f>'Summary (2)'!B8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(2)'!A9</f>
        <v>F$P Contract ID#</v>
      </c>
      <c r="B6" s="548" t="str">
        <f>'Summary (2)'!B9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13">
        <f>'Summary (2)'!B12</f>
        <v>0</v>
      </c>
      <c r="C7" s="1040" t="str">
        <f>'Summary (2)'!F15</f>
        <v xml:space="preserve"> </v>
      </c>
      <c r="D7" s="1040"/>
      <c r="E7" s="1040"/>
      <c r="F7" s="1040"/>
      <c r="G7" s="1040"/>
      <c r="H7" s="1040"/>
      <c r="I7" s="1022" t="str">
        <f>'Summary (2)'!I15</f>
        <v xml:space="preserve"> </v>
      </c>
      <c r="J7" s="1022"/>
      <c r="K7" s="1022"/>
      <c r="L7" s="1022"/>
      <c r="M7" s="1022"/>
      <c r="N7" s="1022"/>
      <c r="O7" s="1022"/>
      <c r="P7" s="1022" t="str">
        <f>'Summary (2)'!L15</f>
        <v xml:space="preserve"> </v>
      </c>
      <c r="Q7" s="1022"/>
      <c r="R7" s="1022"/>
      <c r="S7" s="1022"/>
      <c r="T7" s="1022"/>
      <c r="U7" s="1022"/>
      <c r="V7" s="1022"/>
      <c r="W7" s="1022" t="str">
        <f>'Summary (2)'!O15</f>
        <v xml:space="preserve"> </v>
      </c>
      <c r="X7" s="1022"/>
      <c r="Y7" s="1022"/>
      <c r="Z7" s="1022"/>
      <c r="AA7" s="1022"/>
      <c r="AB7" s="1022"/>
      <c r="AC7" s="1022"/>
      <c r="AD7" s="1022" t="str">
        <f>'Summary (2)'!R15</f>
        <v xml:space="preserve"> </v>
      </c>
      <c r="AE7" s="1022"/>
      <c r="AF7" s="1022"/>
      <c r="AG7" s="1022"/>
      <c r="AH7" s="1022"/>
      <c r="AI7" s="1022"/>
      <c r="AJ7" s="1022"/>
      <c r="AK7" s="1022" t="str">
        <f>'Summary (2)'!U15</f>
        <v xml:space="preserve"> </v>
      </c>
      <c r="AL7" s="1022"/>
      <c r="AM7" s="1022"/>
      <c r="AN7" s="1022"/>
      <c r="AO7" s="1022"/>
      <c r="AP7" s="1022"/>
      <c r="AQ7" s="1022"/>
      <c r="AR7" s="1022" t="str">
        <f>'Summary (2)'!X15</f>
        <v xml:space="preserve"> </v>
      </c>
      <c r="AS7" s="1022"/>
      <c r="AT7" s="1022"/>
      <c r="AU7" s="1022"/>
      <c r="AV7" s="1022"/>
      <c r="AW7" s="1022"/>
      <c r="AX7" s="1022"/>
      <c r="AY7" s="1022" t="str">
        <f>'Summary (2)'!AA15</f>
        <v xml:space="preserve"> </v>
      </c>
      <c r="AZ7" s="1022"/>
      <c r="BA7" s="1022"/>
      <c r="BB7" s="1022"/>
      <c r="BC7" s="1022"/>
      <c r="BD7" s="1022"/>
      <c r="BE7" s="1022"/>
      <c r="BF7" s="1022" t="str">
        <f>'Summary (2)'!AD15</f>
        <v xml:space="preserve"> </v>
      </c>
      <c r="BG7" s="1022"/>
      <c r="BH7" s="1022"/>
      <c r="BI7" s="1022"/>
      <c r="BJ7" s="1022"/>
      <c r="BK7" s="1022"/>
      <c r="BL7" s="1022"/>
      <c r="BM7" s="1022" t="str">
        <f>'Summary (2)'!AG15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(2)'!E17</f>
        <v>7/1/2023 - 6/30/2023</v>
      </c>
      <c r="G9" s="423" t="str">
        <f>'Summary (2)'!F17</f>
        <v>7/1/2023 - 6/30/2023</v>
      </c>
      <c r="H9" s="337" t="str">
        <f>'Summary (2)'!G17</f>
        <v>7/1/2023 - 6/30/2023</v>
      </c>
      <c r="I9" s="1034" t="s">
        <v>169</v>
      </c>
      <c r="J9" s="1035"/>
      <c r="K9" s="1038" t="s">
        <v>170</v>
      </c>
      <c r="L9" s="1035"/>
      <c r="M9" s="272" t="str">
        <f>'Summary (2)'!H17</f>
        <v>7/1/2023 - 6/30/2024</v>
      </c>
      <c r="N9" s="420" t="str">
        <f>'Summary (2)'!I17</f>
        <v>7/1/2023 - 6/30/2024</v>
      </c>
      <c r="O9" s="351" t="str">
        <f>'Summary (2)'!J17</f>
        <v>7/1/2023 - 6/30/2024</v>
      </c>
      <c r="P9" s="1066" t="s">
        <v>169</v>
      </c>
      <c r="Q9" s="1067"/>
      <c r="R9" s="1070" t="s">
        <v>171</v>
      </c>
      <c r="S9" s="1067"/>
      <c r="T9" s="273" t="str">
        <f>'Summary (2)'!K17</f>
        <v>N/A</v>
      </c>
      <c r="U9" s="419" t="str">
        <f>'Summary (2)'!L17</f>
        <v>N/A</v>
      </c>
      <c r="V9" s="354" t="str">
        <f>'Summary (2)'!M17</f>
        <v>N/A</v>
      </c>
      <c r="W9" s="1048" t="s">
        <v>169</v>
      </c>
      <c r="X9" s="1049"/>
      <c r="Y9" s="1052" t="s">
        <v>171</v>
      </c>
      <c r="Z9" s="1049"/>
      <c r="AA9" s="274" t="str">
        <f>'Summary (2)'!N17</f>
        <v>N/A</v>
      </c>
      <c r="AB9" s="417" t="str">
        <f>'Summary (2)'!O17</f>
        <v>N/A</v>
      </c>
      <c r="AC9" s="357" t="str">
        <f>'Summary (2)'!P17</f>
        <v>N/A</v>
      </c>
      <c r="AD9" s="1087" t="s">
        <v>169</v>
      </c>
      <c r="AE9" s="1088"/>
      <c r="AF9" s="1091" t="s">
        <v>171</v>
      </c>
      <c r="AG9" s="1088"/>
      <c r="AH9" s="859" t="str">
        <f>'Summary (2)'!Q17</f>
        <v>N/A</v>
      </c>
      <c r="AI9" s="406" t="str">
        <f>'Summary (2)'!R17</f>
        <v>N/A</v>
      </c>
      <c r="AJ9" s="360" t="str">
        <f>'Summary (2)'!S17</f>
        <v>N/A</v>
      </c>
      <c r="AK9" s="1078" t="s">
        <v>169</v>
      </c>
      <c r="AL9" s="1079"/>
      <c r="AM9" s="1082" t="s">
        <v>171</v>
      </c>
      <c r="AN9" s="1079"/>
      <c r="AO9" s="858" t="str">
        <f>'Summary (2)'!T17</f>
        <v>N/A</v>
      </c>
      <c r="AP9" s="399" t="str">
        <f>'Summary (2)'!U17</f>
        <v>N/A</v>
      </c>
      <c r="AQ9" s="364" t="str">
        <f>'Summary (2)'!V17</f>
        <v>N/A</v>
      </c>
      <c r="AR9" s="1054" t="s">
        <v>169</v>
      </c>
      <c r="AS9" s="1042"/>
      <c r="AT9" s="1041" t="s">
        <v>171</v>
      </c>
      <c r="AU9" s="1042"/>
      <c r="AV9" s="855" t="str">
        <f>'Summary (2)'!W17</f>
        <v>N/A</v>
      </c>
      <c r="AW9" s="408" t="str">
        <f>'Summary (2)'!X17</f>
        <v>N/A</v>
      </c>
      <c r="AX9" s="367" t="str">
        <f>'Summary (2)'!Y17</f>
        <v>N/A</v>
      </c>
      <c r="AY9" s="1105" t="s">
        <v>169</v>
      </c>
      <c r="AZ9" s="1106"/>
      <c r="BA9" s="1109" t="s">
        <v>171</v>
      </c>
      <c r="BB9" s="1106"/>
      <c r="BC9" s="860" t="str">
        <f>'Summary (2)'!Z17</f>
        <v>N/A</v>
      </c>
      <c r="BD9" s="410" t="str">
        <f>'Summary (2)'!AA17</f>
        <v>N/A</v>
      </c>
      <c r="BE9" s="370" t="str">
        <f>'Summary (2)'!AB17</f>
        <v>N/A</v>
      </c>
      <c r="BF9" s="1117" t="s">
        <v>169</v>
      </c>
      <c r="BG9" s="1118"/>
      <c r="BH9" s="1121" t="s">
        <v>171</v>
      </c>
      <c r="BI9" s="1118"/>
      <c r="BJ9" s="861" t="str">
        <f>'Summary (2)'!AC17</f>
        <v>N/A</v>
      </c>
      <c r="BK9" s="412" t="str">
        <f>'Summary (2)'!AD17</f>
        <v>N/A</v>
      </c>
      <c r="BL9" s="373" t="str">
        <f>'Summary (2)'!AE17</f>
        <v>N/A</v>
      </c>
      <c r="BM9" s="1099" t="s">
        <v>169</v>
      </c>
      <c r="BN9" s="1100"/>
      <c r="BO9" s="1103" t="s">
        <v>171</v>
      </c>
      <c r="BP9" s="1100"/>
      <c r="BQ9" s="283" t="str">
        <f>'Summary (2)'!AF17</f>
        <v>N/A</v>
      </c>
      <c r="BR9" s="414" t="str">
        <f>'Summary (2)'!AG17</f>
        <v>N/A</v>
      </c>
      <c r="BS9" s="284" t="str">
        <f>'Summary (2)'!AH17</f>
        <v>N/A</v>
      </c>
      <c r="BT9" s="285" t="str">
        <f>'Summary (2)'!AI17</f>
        <v>7/1/2023 - 6/30/2025</v>
      </c>
      <c r="BU9" s="286" t="str">
        <f>'Summary (2)'!AJ17</f>
        <v>7/1/2023 - 6/30/2025</v>
      </c>
      <c r="BV9" s="287" t="str">
        <f>'Summary (2)'!AK17</f>
        <v>7/1/2023 - 6/30/2025</v>
      </c>
    </row>
    <row r="10" spans="1:111" s="236" customFormat="1" ht="31.5">
      <c r="A10" s="544"/>
      <c r="B10" s="1029"/>
      <c r="C10" s="1030"/>
      <c r="D10" s="1025"/>
      <c r="E10" s="1026"/>
      <c r="F10" s="275" t="str">
        <f>'Summary (2)'!E18</f>
        <v>Current/Actuals</v>
      </c>
      <c r="G10" s="423" t="e">
        <f>'Summary (2)'!F18</f>
        <v>#N/A</v>
      </c>
      <c r="H10" s="338" t="str">
        <f>'Summary (2)'!G18</f>
        <v>New</v>
      </c>
      <c r="I10" s="1036"/>
      <c r="J10" s="1037"/>
      <c r="K10" s="1039"/>
      <c r="L10" s="1037"/>
      <c r="M10" s="276" t="str">
        <f>'Summary (2)'!H18</f>
        <v>Current/Actuals</v>
      </c>
      <c r="N10" s="420" t="e">
        <f>'Summary (2)'!I18</f>
        <v>#N/A</v>
      </c>
      <c r="O10" s="352" t="str">
        <f>'Summary (2)'!J18</f>
        <v>New</v>
      </c>
      <c r="P10" s="1068"/>
      <c r="Q10" s="1069"/>
      <c r="R10" s="1071"/>
      <c r="S10" s="1069"/>
      <c r="T10" s="277" t="str">
        <f>'Summary (2)'!K18</f>
        <v>Current/Actuals</v>
      </c>
      <c r="U10" s="419" t="e">
        <f>'Summary (2)'!L18</f>
        <v>#N/A</v>
      </c>
      <c r="V10" s="355" t="str">
        <f>'Summary (2)'!M18</f>
        <v>New</v>
      </c>
      <c r="W10" s="1050"/>
      <c r="X10" s="1051"/>
      <c r="Y10" s="1053"/>
      <c r="Z10" s="1051"/>
      <c r="AA10" s="278" t="str">
        <f>'Summary (2)'!N18</f>
        <v>Current/Actuals</v>
      </c>
      <c r="AB10" s="418" t="e">
        <f>'Summary (2)'!O18</f>
        <v>#N/A</v>
      </c>
      <c r="AC10" s="358" t="str">
        <f>'Summary (2)'!P18</f>
        <v>New</v>
      </c>
      <c r="AD10" s="1089"/>
      <c r="AE10" s="1090"/>
      <c r="AF10" s="1092"/>
      <c r="AG10" s="1090"/>
      <c r="AH10" s="279" t="str">
        <f>'Summary (2)'!Q18</f>
        <v>Current/Actuals</v>
      </c>
      <c r="AI10" s="407" t="e">
        <f>'Summary (2)'!R18</f>
        <v>#N/A</v>
      </c>
      <c r="AJ10" s="361" t="str">
        <f>'Summary (2)'!S18</f>
        <v>New</v>
      </c>
      <c r="AK10" s="1080"/>
      <c r="AL10" s="1081"/>
      <c r="AM10" s="1083"/>
      <c r="AN10" s="1081"/>
      <c r="AO10" s="289" t="str">
        <f>'Summary (2)'!T18</f>
        <v>Current/Actuals</v>
      </c>
      <c r="AP10" s="400" t="e">
        <f>'Summary (2)'!U18</f>
        <v>#N/A</v>
      </c>
      <c r="AQ10" s="365" t="str">
        <f>'Summary (2)'!V18</f>
        <v>New</v>
      </c>
      <c r="AR10" s="1055"/>
      <c r="AS10" s="1044"/>
      <c r="AT10" s="1043"/>
      <c r="AU10" s="1044"/>
      <c r="AV10" s="290" t="str">
        <f>'Summary (2)'!W18</f>
        <v>Current/Actuals</v>
      </c>
      <c r="AW10" s="409" t="e">
        <f>'Summary (2)'!X18</f>
        <v>#N/A</v>
      </c>
      <c r="AX10" s="368" t="str">
        <f>'Summary (2)'!Y18</f>
        <v>New</v>
      </c>
      <c r="AY10" s="1107"/>
      <c r="AZ10" s="1108"/>
      <c r="BA10" s="1110"/>
      <c r="BB10" s="1108"/>
      <c r="BC10" s="291" t="str">
        <f>'Summary (2)'!Z18</f>
        <v>Current/Actuals</v>
      </c>
      <c r="BD10" s="411" t="e">
        <f>'Summary (2)'!AA18</f>
        <v>#N/A</v>
      </c>
      <c r="BE10" s="371" t="str">
        <f>'Summary (2)'!AB18</f>
        <v>New</v>
      </c>
      <c r="BF10" s="1119"/>
      <c r="BG10" s="1120"/>
      <c r="BH10" s="1122"/>
      <c r="BI10" s="1120"/>
      <c r="BJ10" s="292" t="str">
        <f>'Summary (2)'!AC18</f>
        <v>Current/Actuals</v>
      </c>
      <c r="BK10" s="413" t="e">
        <f>'Summary (2)'!AD18</f>
        <v>#N/A</v>
      </c>
      <c r="BL10" s="374" t="str">
        <f>'Summary (2)'!AE18</f>
        <v>New</v>
      </c>
      <c r="BM10" s="1101"/>
      <c r="BN10" s="1102"/>
      <c r="BO10" s="1104"/>
      <c r="BP10" s="1102"/>
      <c r="BQ10" s="293" t="str">
        <f>'Summary (2)'!AF18</f>
        <v>Current/Actuals</v>
      </c>
      <c r="BR10" s="415" t="e">
        <f>'Summary (2)'!AG18</f>
        <v>#N/A</v>
      </c>
      <c r="BS10" s="294" t="str">
        <f>'Summary (2)'!AH18</f>
        <v>New</v>
      </c>
      <c r="BT10" s="295" t="str">
        <f>'Summary (2)'!AI18</f>
        <v>Current/Actuals</v>
      </c>
      <c r="BU10" s="262" t="s">
        <v>59</v>
      </c>
      <c r="BV10" s="296" t="str">
        <f>'Summary (2)'!AK18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(2)'!$E71</f>
        <v>1</v>
      </c>
      <c r="C71" s="467">
        <f>'Summary (2)'!$E71</f>
        <v>1</v>
      </c>
      <c r="D71" s="467">
        <f>'Summary (2)'!$E71</f>
        <v>1</v>
      </c>
      <c r="E71" s="467">
        <f>'Summary (2)'!$E71</f>
        <v>1</v>
      </c>
      <c r="F71" s="467">
        <f>'Summary (2)'!$E71</f>
        <v>1</v>
      </c>
      <c r="G71" s="468">
        <f>'Summary (2)'!$E71</f>
        <v>1</v>
      </c>
      <c r="H71" s="469">
        <f>'Summary (2)'!$E71</f>
        <v>1</v>
      </c>
      <c r="I71" s="466">
        <f>'Summary (2)'!$H71</f>
        <v>2</v>
      </c>
      <c r="J71" s="467">
        <f>'Summary (2)'!$H71</f>
        <v>2</v>
      </c>
      <c r="K71" s="467">
        <f>'Summary (2)'!$H71</f>
        <v>2</v>
      </c>
      <c r="L71" s="467">
        <f>'Summary (2)'!$H71</f>
        <v>2</v>
      </c>
      <c r="M71" s="467">
        <f>'Summary (2)'!$H71</f>
        <v>2</v>
      </c>
      <c r="N71" s="468">
        <f>'Summary (2)'!$H71</f>
        <v>2</v>
      </c>
      <c r="O71" s="469">
        <f>'Summary (2)'!$H71</f>
        <v>2</v>
      </c>
      <c r="P71" s="466">
        <f>'Summary (2)'!$K71</f>
        <v>3</v>
      </c>
      <c r="Q71" s="467">
        <f>'Summary (2)'!$K71</f>
        <v>3</v>
      </c>
      <c r="R71" s="467">
        <f>'Summary (2)'!$K71</f>
        <v>3</v>
      </c>
      <c r="S71" s="467">
        <f>'Summary (2)'!$K71</f>
        <v>3</v>
      </c>
      <c r="T71" s="467">
        <f>'Summary (2)'!$K71</f>
        <v>3</v>
      </c>
      <c r="U71" s="468">
        <f>'Summary (2)'!$K71</f>
        <v>3</v>
      </c>
      <c r="V71" s="469">
        <f>'Summary (2)'!$K71</f>
        <v>3</v>
      </c>
      <c r="W71" s="466">
        <f>'Summary (2)'!$N71</f>
        <v>4</v>
      </c>
      <c r="X71" s="467">
        <f>'Summary (2)'!$N71</f>
        <v>4</v>
      </c>
      <c r="Y71" s="467">
        <f>'Summary (2)'!$N71</f>
        <v>4</v>
      </c>
      <c r="Z71" s="467">
        <f>'Summary (2)'!$N71</f>
        <v>4</v>
      </c>
      <c r="AA71" s="467">
        <f>'Summary (2)'!$N71</f>
        <v>4</v>
      </c>
      <c r="AB71" s="468">
        <f>'Summary (2)'!$N71</f>
        <v>4</v>
      </c>
      <c r="AC71" s="469">
        <f>'Summary (2)'!$N71</f>
        <v>4</v>
      </c>
      <c r="AD71" s="466">
        <f>'Summary (2)'!$Q71</f>
        <v>5</v>
      </c>
      <c r="AE71" s="467">
        <f>'Summary (2)'!$Q71</f>
        <v>5</v>
      </c>
      <c r="AF71" s="467">
        <f>'Summary (2)'!$Q71</f>
        <v>5</v>
      </c>
      <c r="AG71" s="467">
        <f>'Summary (2)'!$Q71</f>
        <v>5</v>
      </c>
      <c r="AH71" s="467">
        <f>'Summary (2)'!$Q71</f>
        <v>5</v>
      </c>
      <c r="AI71" s="468">
        <f>'Summary (2)'!$Q71</f>
        <v>5</v>
      </c>
      <c r="AJ71" s="469">
        <f>'Summary (2)'!$Q71</f>
        <v>5</v>
      </c>
      <c r="AK71" s="466">
        <f>'Summary (2)'!$T71</f>
        <v>6</v>
      </c>
      <c r="AL71" s="467">
        <f>'Summary (2)'!$T71</f>
        <v>6</v>
      </c>
      <c r="AM71" s="467">
        <f>'Summary (2)'!$T71</f>
        <v>6</v>
      </c>
      <c r="AN71" s="467">
        <f>'Summary (2)'!$T71</f>
        <v>6</v>
      </c>
      <c r="AO71" s="467">
        <f>'Summary (2)'!$T71</f>
        <v>6</v>
      </c>
      <c r="AP71" s="468">
        <f>'Summary (2)'!$T71</f>
        <v>6</v>
      </c>
      <c r="AQ71" s="469">
        <f>'Summary (2)'!$T71</f>
        <v>6</v>
      </c>
      <c r="AR71" s="466">
        <f>'Summary (2)'!$W71</f>
        <v>7</v>
      </c>
      <c r="AS71" s="467">
        <f>'Summary (2)'!$W71</f>
        <v>7</v>
      </c>
      <c r="AT71" s="467">
        <f>'Summary (2)'!$W71</f>
        <v>7</v>
      </c>
      <c r="AU71" s="467">
        <f>'Summary (2)'!$W71</f>
        <v>7</v>
      </c>
      <c r="AV71" s="467">
        <f>'Summary (2)'!$W71</f>
        <v>7</v>
      </c>
      <c r="AW71" s="468">
        <f>'Summary (2)'!$W71</f>
        <v>7</v>
      </c>
      <c r="AX71" s="469">
        <f>'Summary (2)'!$W71</f>
        <v>7</v>
      </c>
      <c r="AY71" s="466">
        <f>'Summary (2)'!$Z71</f>
        <v>8</v>
      </c>
      <c r="AZ71" s="467">
        <f>'Summary (2)'!$Z71</f>
        <v>8</v>
      </c>
      <c r="BA71" s="467">
        <f>'Summary (2)'!$Z71</f>
        <v>8</v>
      </c>
      <c r="BB71" s="467">
        <f>'Summary (2)'!$Z71</f>
        <v>8</v>
      </c>
      <c r="BC71" s="467">
        <f>'Summary (2)'!$Z71</f>
        <v>8</v>
      </c>
      <c r="BD71" s="468">
        <f>'Summary (2)'!$Z71</f>
        <v>8</v>
      </c>
      <c r="BE71" s="469">
        <f>'Summary (2)'!$Z71</f>
        <v>8</v>
      </c>
      <c r="BF71" s="466">
        <f>'Summary (2)'!$AC71</f>
        <v>9</v>
      </c>
      <c r="BG71" s="467">
        <f>'Summary (2)'!$AC71</f>
        <v>9</v>
      </c>
      <c r="BH71" s="467">
        <f>'Summary (2)'!$AC71</f>
        <v>9</v>
      </c>
      <c r="BI71" s="467">
        <f>'Summary (2)'!$AC71</f>
        <v>9</v>
      </c>
      <c r="BJ71" s="467">
        <f>'Summary (2)'!$AC71</f>
        <v>9</v>
      </c>
      <c r="BK71" s="468">
        <f>'Summary (2)'!$AC71</f>
        <v>9</v>
      </c>
      <c r="BL71" s="469">
        <f>'Summary (2)'!$AC71</f>
        <v>9</v>
      </c>
      <c r="BM71" s="466">
        <f>'Summary (2)'!$AF71</f>
        <v>10</v>
      </c>
      <c r="BN71" s="467">
        <f>'Summary (2)'!$AF71</f>
        <v>10</v>
      </c>
      <c r="BO71" s="467">
        <f>'Summary (2)'!$AF71</f>
        <v>10</v>
      </c>
      <c r="BP71" s="467">
        <f>'Summary (2)'!$AF71</f>
        <v>10</v>
      </c>
      <c r="BQ71" s="467">
        <f>'Summary (2)'!$AF71</f>
        <v>10</v>
      </c>
      <c r="BR71" s="468">
        <f>'Summary (2)'!$AF71</f>
        <v>10</v>
      </c>
      <c r="BS71" s="469">
        <f>'Summary (2)'!$AF71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(2)'!$E72</f>
        <v>45108</v>
      </c>
      <c r="C72" s="180">
        <f>'Summary (2)'!$E72</f>
        <v>45108</v>
      </c>
      <c r="D72" s="180">
        <f>'Summary (2)'!$E72</f>
        <v>45108</v>
      </c>
      <c r="E72" s="180">
        <f>'Summary (2)'!$E72</f>
        <v>45108</v>
      </c>
      <c r="F72" s="180">
        <f>'Summary (2)'!$E72</f>
        <v>45108</v>
      </c>
      <c r="G72" s="471">
        <f>'Summary (2)'!$E72</f>
        <v>45108</v>
      </c>
      <c r="H72" s="472">
        <f>'Summary (2)'!$E72</f>
        <v>45108</v>
      </c>
      <c r="I72" s="470">
        <f>'Summary (2)'!$H72</f>
        <v>45108</v>
      </c>
      <c r="J72" s="180">
        <f>'Summary (2)'!$H72</f>
        <v>45108</v>
      </c>
      <c r="K72" s="180">
        <f>'Summary (2)'!$H72</f>
        <v>45108</v>
      </c>
      <c r="L72" s="180">
        <f>'Summary (2)'!$H72</f>
        <v>45108</v>
      </c>
      <c r="M72" s="180">
        <f>'Summary (2)'!$H72</f>
        <v>45108</v>
      </c>
      <c r="N72" s="471">
        <f>'Summary (2)'!$H72</f>
        <v>45108</v>
      </c>
      <c r="O72" s="472">
        <f>'Summary (2)'!$H72</f>
        <v>45108</v>
      </c>
      <c r="P72" s="470">
        <f>'Summary (2)'!$K72</f>
        <v>45474</v>
      </c>
      <c r="Q72" s="180">
        <f>'Summary (2)'!$K72</f>
        <v>45474</v>
      </c>
      <c r="R72" s="180">
        <f>'Summary (2)'!$K72</f>
        <v>45474</v>
      </c>
      <c r="S72" s="180">
        <f>'Summary (2)'!$K72</f>
        <v>45474</v>
      </c>
      <c r="T72" s="180">
        <f>'Summary (2)'!$K72</f>
        <v>45474</v>
      </c>
      <c r="U72" s="471">
        <f>'Summary (2)'!$K72</f>
        <v>45474</v>
      </c>
      <c r="V72" s="472">
        <f>'Summary (2)'!$K72</f>
        <v>45474</v>
      </c>
      <c r="W72" s="470">
        <f>'Summary (2)'!$N72</f>
        <v>45839</v>
      </c>
      <c r="X72" s="180">
        <f>'Summary (2)'!$N72</f>
        <v>45839</v>
      </c>
      <c r="Y72" s="180">
        <f>'Summary (2)'!$N72</f>
        <v>45839</v>
      </c>
      <c r="Z72" s="180">
        <f>'Summary (2)'!$N72</f>
        <v>45839</v>
      </c>
      <c r="AA72" s="180">
        <f>'Summary (2)'!$N72</f>
        <v>45839</v>
      </c>
      <c r="AB72" s="471">
        <f>'Summary (2)'!$N72</f>
        <v>45839</v>
      </c>
      <c r="AC72" s="472">
        <f>'Summary (2)'!$N72</f>
        <v>45839</v>
      </c>
      <c r="AD72" s="470">
        <f>'Summary (2)'!$Q72</f>
        <v>46204</v>
      </c>
      <c r="AE72" s="180">
        <f>'Summary (2)'!$Q72</f>
        <v>46204</v>
      </c>
      <c r="AF72" s="180">
        <f>'Summary (2)'!$Q72</f>
        <v>46204</v>
      </c>
      <c r="AG72" s="180">
        <f>'Summary (2)'!$Q72</f>
        <v>46204</v>
      </c>
      <c r="AH72" s="180">
        <f>'Summary (2)'!$Q72</f>
        <v>46204</v>
      </c>
      <c r="AI72" s="471">
        <f>'Summary (2)'!$Q72</f>
        <v>46204</v>
      </c>
      <c r="AJ72" s="472">
        <f>'Summary (2)'!$Q72</f>
        <v>46204</v>
      </c>
      <c r="AK72" s="470">
        <f>'Summary (2)'!$T72</f>
        <v>46569</v>
      </c>
      <c r="AL72" s="180">
        <f>'Summary (2)'!$T72</f>
        <v>46569</v>
      </c>
      <c r="AM72" s="180">
        <f>'Summary (2)'!$T72</f>
        <v>46569</v>
      </c>
      <c r="AN72" s="180">
        <f>'Summary (2)'!$T72</f>
        <v>46569</v>
      </c>
      <c r="AO72" s="180">
        <f>'Summary (2)'!$T72</f>
        <v>46569</v>
      </c>
      <c r="AP72" s="471">
        <f>'Summary (2)'!$T72</f>
        <v>46569</v>
      </c>
      <c r="AQ72" s="472">
        <f>'Summary (2)'!$T72</f>
        <v>46569</v>
      </c>
      <c r="AR72" s="470">
        <f>'Summary (2)'!$W72</f>
        <v>46935</v>
      </c>
      <c r="AS72" s="180">
        <f>'Summary (2)'!$W72</f>
        <v>46935</v>
      </c>
      <c r="AT72" s="180">
        <f>'Summary (2)'!$W72</f>
        <v>46935</v>
      </c>
      <c r="AU72" s="180">
        <f>'Summary (2)'!$W72</f>
        <v>46935</v>
      </c>
      <c r="AV72" s="180">
        <f>'Summary (2)'!$W72</f>
        <v>46935</v>
      </c>
      <c r="AW72" s="471">
        <f>'Summary (2)'!$W72</f>
        <v>46935</v>
      </c>
      <c r="AX72" s="472">
        <f>'Summary (2)'!$W72</f>
        <v>46935</v>
      </c>
      <c r="AY72" s="470">
        <f>'Summary (2)'!$Z72</f>
        <v>47300</v>
      </c>
      <c r="AZ72" s="180">
        <f>'Summary (2)'!$Z72</f>
        <v>47300</v>
      </c>
      <c r="BA72" s="180">
        <f>'Summary (2)'!$Z72</f>
        <v>47300</v>
      </c>
      <c r="BB72" s="180">
        <f>'Summary (2)'!$Z72</f>
        <v>47300</v>
      </c>
      <c r="BC72" s="180">
        <f>'Summary (2)'!$Z72</f>
        <v>47300</v>
      </c>
      <c r="BD72" s="471">
        <f>'Summary (2)'!$Z72</f>
        <v>47300</v>
      </c>
      <c r="BE72" s="472">
        <f>'Summary (2)'!$Z72</f>
        <v>47300</v>
      </c>
      <c r="BF72" s="470">
        <f>'Summary (2)'!$AC72</f>
        <v>47665</v>
      </c>
      <c r="BG72" s="180">
        <f>'Summary (2)'!$AC72</f>
        <v>47665</v>
      </c>
      <c r="BH72" s="180">
        <f>'Summary (2)'!$AC72</f>
        <v>47665</v>
      </c>
      <c r="BI72" s="180">
        <f>'Summary (2)'!$AC72</f>
        <v>47665</v>
      </c>
      <c r="BJ72" s="180">
        <f>'Summary (2)'!$AC72</f>
        <v>47665</v>
      </c>
      <c r="BK72" s="471">
        <f>'Summary (2)'!$AC72</f>
        <v>47665</v>
      </c>
      <c r="BL72" s="472">
        <f>'Summary (2)'!$AC72</f>
        <v>47665</v>
      </c>
      <c r="BM72" s="470">
        <f>'Summary (2)'!$AF72</f>
        <v>48030</v>
      </c>
      <c r="BN72" s="180">
        <f>'Summary (2)'!$AF72</f>
        <v>48030</v>
      </c>
      <c r="BO72" s="180">
        <f>'Summary (2)'!$AF72</f>
        <v>48030</v>
      </c>
      <c r="BP72" s="180">
        <f>'Summary (2)'!$AF72</f>
        <v>48030</v>
      </c>
      <c r="BQ72" s="180">
        <f>'Summary (2)'!$AF72</f>
        <v>48030</v>
      </c>
      <c r="BR72" s="471">
        <f>'Summary (2)'!$AF72</f>
        <v>48030</v>
      </c>
      <c r="BS72" s="472">
        <f>'Summary (2)'!$AF72</f>
        <v>48030</v>
      </c>
      <c r="BT72" s="180">
        <f>'Summary (2)'!AI72</f>
        <v>45108</v>
      </c>
      <c r="BU72" s="180">
        <f>'Summary (2)'!AJ72</f>
        <v>45108</v>
      </c>
      <c r="BV72" s="180">
        <f>'Summary (2)'!AK72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(2)'!$E73</f>
        <v>45107</v>
      </c>
      <c r="C73" s="180">
        <f>'Summary (2)'!$E73</f>
        <v>45107</v>
      </c>
      <c r="D73" s="180">
        <f>'Summary (2)'!$E73</f>
        <v>45107</v>
      </c>
      <c r="E73" s="180">
        <f>'Summary (2)'!$E73</f>
        <v>45107</v>
      </c>
      <c r="F73" s="180">
        <f>'Summary (2)'!$E73</f>
        <v>45107</v>
      </c>
      <c r="G73" s="471">
        <f>'Summary (2)'!$E73</f>
        <v>45107</v>
      </c>
      <c r="H73" s="472">
        <f>'Summary (2)'!$E73</f>
        <v>45107</v>
      </c>
      <c r="I73" s="470">
        <f>'Summary (2)'!$H73</f>
        <v>45473</v>
      </c>
      <c r="J73" s="180">
        <f>'Summary (2)'!$H73</f>
        <v>45473</v>
      </c>
      <c r="K73" s="180">
        <f>'Summary (2)'!$H73</f>
        <v>45473</v>
      </c>
      <c r="L73" s="180">
        <f>'Summary (2)'!$H73</f>
        <v>45473</v>
      </c>
      <c r="M73" s="180">
        <f>'Summary (2)'!$H73</f>
        <v>45473</v>
      </c>
      <c r="N73" s="471">
        <f>'Summary (2)'!$H73</f>
        <v>45473</v>
      </c>
      <c r="O73" s="472">
        <f>'Summary (2)'!$H73</f>
        <v>45473</v>
      </c>
      <c r="P73" s="470">
        <f>'Summary (2)'!$K73</f>
        <v>45838</v>
      </c>
      <c r="Q73" s="180">
        <f>'Summary (2)'!$K73</f>
        <v>45838</v>
      </c>
      <c r="R73" s="180">
        <f>'Summary (2)'!$K73</f>
        <v>45838</v>
      </c>
      <c r="S73" s="180">
        <f>'Summary (2)'!$K73</f>
        <v>45838</v>
      </c>
      <c r="T73" s="180">
        <f>'Summary (2)'!$K73</f>
        <v>45838</v>
      </c>
      <c r="U73" s="471">
        <f>'Summary (2)'!$K73</f>
        <v>45838</v>
      </c>
      <c r="V73" s="472">
        <f>'Summary (2)'!$K73</f>
        <v>45838</v>
      </c>
      <c r="W73" s="470">
        <f>'Summary (2)'!$N73</f>
        <v>46203</v>
      </c>
      <c r="X73" s="180">
        <f>'Summary (2)'!$N73</f>
        <v>46203</v>
      </c>
      <c r="Y73" s="180">
        <f>'Summary (2)'!$N73</f>
        <v>46203</v>
      </c>
      <c r="Z73" s="180">
        <f>'Summary (2)'!$N73</f>
        <v>46203</v>
      </c>
      <c r="AA73" s="180">
        <f>'Summary (2)'!$N73</f>
        <v>46203</v>
      </c>
      <c r="AB73" s="471">
        <f>'Summary (2)'!$N73</f>
        <v>46203</v>
      </c>
      <c r="AC73" s="472">
        <f>'Summary (2)'!$N73</f>
        <v>46203</v>
      </c>
      <c r="AD73" s="470">
        <f>'Summary (2)'!$Q73</f>
        <v>46568</v>
      </c>
      <c r="AE73" s="180">
        <f>'Summary (2)'!$Q73</f>
        <v>46568</v>
      </c>
      <c r="AF73" s="180">
        <f>'Summary (2)'!$Q73</f>
        <v>46568</v>
      </c>
      <c r="AG73" s="180">
        <f>'Summary (2)'!$Q73</f>
        <v>46568</v>
      </c>
      <c r="AH73" s="180">
        <f>'Summary (2)'!$Q73</f>
        <v>46568</v>
      </c>
      <c r="AI73" s="471">
        <f>'Summary (2)'!$Q73</f>
        <v>46568</v>
      </c>
      <c r="AJ73" s="472">
        <f>'Summary (2)'!$Q73</f>
        <v>46568</v>
      </c>
      <c r="AK73" s="470">
        <f>'Summary (2)'!$T73</f>
        <v>46934</v>
      </c>
      <c r="AL73" s="180">
        <f>'Summary (2)'!$T73</f>
        <v>46934</v>
      </c>
      <c r="AM73" s="180">
        <f>'Summary (2)'!$T73</f>
        <v>46934</v>
      </c>
      <c r="AN73" s="180">
        <f>'Summary (2)'!$T73</f>
        <v>46934</v>
      </c>
      <c r="AO73" s="180">
        <f>'Summary (2)'!$T73</f>
        <v>46934</v>
      </c>
      <c r="AP73" s="471">
        <f>'Summary (2)'!$T73</f>
        <v>46934</v>
      </c>
      <c r="AQ73" s="472">
        <f>'Summary (2)'!$T73</f>
        <v>46934</v>
      </c>
      <c r="AR73" s="470">
        <f>'Summary (2)'!$W73</f>
        <v>47299</v>
      </c>
      <c r="AS73" s="180">
        <f>'Summary (2)'!$W73</f>
        <v>47299</v>
      </c>
      <c r="AT73" s="180">
        <f>'Summary (2)'!$W73</f>
        <v>47299</v>
      </c>
      <c r="AU73" s="180">
        <f>'Summary (2)'!$W73</f>
        <v>47299</v>
      </c>
      <c r="AV73" s="180">
        <f>'Summary (2)'!$W73</f>
        <v>47299</v>
      </c>
      <c r="AW73" s="471">
        <f>'Summary (2)'!$W73</f>
        <v>47299</v>
      </c>
      <c r="AX73" s="472">
        <f>'Summary (2)'!$W73</f>
        <v>47299</v>
      </c>
      <c r="AY73" s="470">
        <f>'Summary (2)'!$Z73</f>
        <v>47664</v>
      </c>
      <c r="AZ73" s="180">
        <f>'Summary (2)'!$Z73</f>
        <v>47664</v>
      </c>
      <c r="BA73" s="180">
        <f>'Summary (2)'!$Z73</f>
        <v>47664</v>
      </c>
      <c r="BB73" s="180">
        <f>'Summary (2)'!$Z73</f>
        <v>47664</v>
      </c>
      <c r="BC73" s="180">
        <f>'Summary (2)'!$Z73</f>
        <v>47664</v>
      </c>
      <c r="BD73" s="471">
        <f>'Summary (2)'!$Z73</f>
        <v>47664</v>
      </c>
      <c r="BE73" s="472">
        <f>'Summary (2)'!$Z73</f>
        <v>47664</v>
      </c>
      <c r="BF73" s="470">
        <f>'Summary (2)'!$AC73</f>
        <v>48029</v>
      </c>
      <c r="BG73" s="180">
        <f>'Summary (2)'!$AC73</f>
        <v>48029</v>
      </c>
      <c r="BH73" s="180">
        <f>'Summary (2)'!$AC73</f>
        <v>48029</v>
      </c>
      <c r="BI73" s="180">
        <f>'Summary (2)'!$AC73</f>
        <v>48029</v>
      </c>
      <c r="BJ73" s="180">
        <f>'Summary (2)'!$AC73</f>
        <v>48029</v>
      </c>
      <c r="BK73" s="471">
        <f>'Summary (2)'!$AC73</f>
        <v>48029</v>
      </c>
      <c r="BL73" s="472">
        <f>'Summary (2)'!$AC73</f>
        <v>48029</v>
      </c>
      <c r="BM73" s="470">
        <f>'Summary (2)'!$AF73</f>
        <v>48395</v>
      </c>
      <c r="BN73" s="180">
        <f>'Summary (2)'!$AF73</f>
        <v>48395</v>
      </c>
      <c r="BO73" s="180">
        <f>'Summary (2)'!$AF73</f>
        <v>48395</v>
      </c>
      <c r="BP73" s="180">
        <f>'Summary (2)'!$AF73</f>
        <v>48395</v>
      </c>
      <c r="BQ73" s="180">
        <f>'Summary (2)'!$AF73</f>
        <v>48395</v>
      </c>
      <c r="BR73" s="471">
        <f>'Summary (2)'!$AF73</f>
        <v>48395</v>
      </c>
      <c r="BS73" s="472">
        <f>'Summary (2)'!$AF73</f>
        <v>48395</v>
      </c>
      <c r="BT73" s="180">
        <f>'Summary (2)'!AI73</f>
        <v>45838</v>
      </c>
      <c r="BU73" s="180">
        <f>'Summary (2)'!AJ73</f>
        <v>45838</v>
      </c>
      <c r="BV73" s="180">
        <f>'Summary (2)'!AK73</f>
        <v>45838</v>
      </c>
    </row>
    <row r="74" spans="1:111" s="169" customFormat="1">
      <c r="A74" s="461" t="s">
        <v>105</v>
      </c>
      <c r="B74" s="470">
        <f>'Summary (2)'!$E74</f>
        <v>0</v>
      </c>
      <c r="C74" s="180">
        <f>'Summary (2)'!$E74</f>
        <v>0</v>
      </c>
      <c r="D74" s="180">
        <f>'Summary (2)'!$E74</f>
        <v>0</v>
      </c>
      <c r="E74" s="180">
        <f>'Summary (2)'!$E74</f>
        <v>0</v>
      </c>
      <c r="F74" s="180">
        <f>'Summary (2)'!$E74</f>
        <v>0</v>
      </c>
      <c r="G74" s="471">
        <f>'Summary (2)'!$E74</f>
        <v>0</v>
      </c>
      <c r="H74" s="472">
        <f>'Summary (2)'!$E74</f>
        <v>0</v>
      </c>
      <c r="I74" s="470">
        <f>'Summary (2)'!$H74</f>
        <v>0</v>
      </c>
      <c r="J74" s="180">
        <f>'Summary (2)'!$H74</f>
        <v>0</v>
      </c>
      <c r="K74" s="180">
        <f>'Summary (2)'!$H74</f>
        <v>0</v>
      </c>
      <c r="L74" s="180">
        <f>'Summary (2)'!$H74</f>
        <v>0</v>
      </c>
      <c r="M74" s="180">
        <f>'Summary (2)'!$H74</f>
        <v>0</v>
      </c>
      <c r="N74" s="471">
        <f>'Summary (2)'!$H74</f>
        <v>0</v>
      </c>
      <c r="O74" s="472">
        <f>'Summary (2)'!$H74</f>
        <v>0</v>
      </c>
      <c r="P74" s="470">
        <f>'Summary (2)'!$K74</f>
        <v>0</v>
      </c>
      <c r="Q74" s="180">
        <f>'Summary (2)'!$K74</f>
        <v>0</v>
      </c>
      <c r="R74" s="180">
        <f>'Summary (2)'!$K74</f>
        <v>0</v>
      </c>
      <c r="S74" s="180">
        <f>'Summary (2)'!$K74</f>
        <v>0</v>
      </c>
      <c r="T74" s="180">
        <f>'Summary (2)'!$K74</f>
        <v>0</v>
      </c>
      <c r="U74" s="471">
        <f>'Summary (2)'!$K74</f>
        <v>0</v>
      </c>
      <c r="V74" s="472">
        <f>'Summary (2)'!$K74</f>
        <v>0</v>
      </c>
      <c r="W74" s="470">
        <f>'Summary (2)'!$N74</f>
        <v>0</v>
      </c>
      <c r="X74" s="180">
        <f>'Summary (2)'!$N74</f>
        <v>0</v>
      </c>
      <c r="Y74" s="180">
        <f>'Summary (2)'!$N74</f>
        <v>0</v>
      </c>
      <c r="Z74" s="180">
        <f>'Summary (2)'!$N74</f>
        <v>0</v>
      </c>
      <c r="AA74" s="180">
        <f>'Summary (2)'!$N74</f>
        <v>0</v>
      </c>
      <c r="AB74" s="471">
        <f>'Summary (2)'!$N74</f>
        <v>0</v>
      </c>
      <c r="AC74" s="472">
        <f>'Summary (2)'!$N74</f>
        <v>0</v>
      </c>
      <c r="AD74" s="470">
        <f>'Summary (2)'!$Q74</f>
        <v>0</v>
      </c>
      <c r="AE74" s="180">
        <f>'Summary (2)'!$Q74</f>
        <v>0</v>
      </c>
      <c r="AF74" s="180">
        <f>'Summary (2)'!$Q74</f>
        <v>0</v>
      </c>
      <c r="AG74" s="180">
        <f>'Summary (2)'!$Q74</f>
        <v>0</v>
      </c>
      <c r="AH74" s="180">
        <f>'Summary (2)'!$Q74</f>
        <v>0</v>
      </c>
      <c r="AI74" s="471">
        <f>'Summary (2)'!$Q74</f>
        <v>0</v>
      </c>
      <c r="AJ74" s="472">
        <f>'Summary (2)'!$Q74</f>
        <v>0</v>
      </c>
      <c r="AK74" s="470">
        <f>'Summary (2)'!$T74</f>
        <v>0</v>
      </c>
      <c r="AL74" s="180">
        <f>'Summary (2)'!$T74</f>
        <v>0</v>
      </c>
      <c r="AM74" s="180">
        <f>'Summary (2)'!$T74</f>
        <v>0</v>
      </c>
      <c r="AN74" s="180">
        <f>'Summary (2)'!$T74</f>
        <v>0</v>
      </c>
      <c r="AO74" s="180">
        <f>'Summary (2)'!$T74</f>
        <v>0</v>
      </c>
      <c r="AP74" s="471">
        <f>'Summary (2)'!$T74</f>
        <v>0</v>
      </c>
      <c r="AQ74" s="472">
        <f>'Summary (2)'!$T74</f>
        <v>0</v>
      </c>
      <c r="AR74" s="470">
        <f>'Summary (2)'!$W74</f>
        <v>0</v>
      </c>
      <c r="AS74" s="180">
        <f>'Summary (2)'!$W74</f>
        <v>0</v>
      </c>
      <c r="AT74" s="180">
        <f>'Summary (2)'!$W74</f>
        <v>0</v>
      </c>
      <c r="AU74" s="180">
        <f>'Summary (2)'!$W74</f>
        <v>0</v>
      </c>
      <c r="AV74" s="180">
        <f>'Summary (2)'!$W74</f>
        <v>0</v>
      </c>
      <c r="AW74" s="471">
        <f>'Summary (2)'!$W74</f>
        <v>0</v>
      </c>
      <c r="AX74" s="472">
        <f>'Summary (2)'!$W74</f>
        <v>0</v>
      </c>
      <c r="AY74" s="470">
        <f>'Summary (2)'!$Z74</f>
        <v>0</v>
      </c>
      <c r="AZ74" s="180">
        <f>'Summary (2)'!$Z74</f>
        <v>0</v>
      </c>
      <c r="BA74" s="180">
        <f>'Summary (2)'!$Z74</f>
        <v>0</v>
      </c>
      <c r="BB74" s="180">
        <f>'Summary (2)'!$Z74</f>
        <v>0</v>
      </c>
      <c r="BC74" s="180">
        <f>'Summary (2)'!$Z74</f>
        <v>0</v>
      </c>
      <c r="BD74" s="471">
        <f>'Summary (2)'!$Z74</f>
        <v>0</v>
      </c>
      <c r="BE74" s="472">
        <f>'Summary (2)'!$Z74</f>
        <v>0</v>
      </c>
      <c r="BF74" s="470">
        <f>'Summary (2)'!$AC74</f>
        <v>0</v>
      </c>
      <c r="BG74" s="180">
        <f>'Summary (2)'!$AC74</f>
        <v>0</v>
      </c>
      <c r="BH74" s="180">
        <f>'Summary (2)'!$AC74</f>
        <v>0</v>
      </c>
      <c r="BI74" s="180">
        <f>'Summary (2)'!$AC74</f>
        <v>0</v>
      </c>
      <c r="BJ74" s="180">
        <f>'Summary (2)'!$AC74</f>
        <v>0</v>
      </c>
      <c r="BK74" s="471">
        <f>'Summary (2)'!$AC74</f>
        <v>0</v>
      </c>
      <c r="BL74" s="472">
        <f>'Summary (2)'!$AC74</f>
        <v>0</v>
      </c>
      <c r="BM74" s="470">
        <f>'Summary (2)'!$AF74</f>
        <v>0</v>
      </c>
      <c r="BN74" s="180">
        <f>'Summary (2)'!$AF74</f>
        <v>0</v>
      </c>
      <c r="BO74" s="180">
        <f>'Summary (2)'!$AF74</f>
        <v>0</v>
      </c>
      <c r="BP74" s="180">
        <f>'Summary (2)'!$AF74</f>
        <v>0</v>
      </c>
      <c r="BQ74" s="180">
        <f>'Summary (2)'!$AF74</f>
        <v>0</v>
      </c>
      <c r="BR74" s="471">
        <f>'Summary (2)'!$AF74</f>
        <v>0</v>
      </c>
      <c r="BS74" s="472">
        <f>'Summary (2)'!$AF74</f>
        <v>0</v>
      </c>
      <c r="BT74" s="180">
        <f>'Summary (2)'!AI74</f>
        <v>0</v>
      </c>
      <c r="BU74" s="180">
        <f>'Summary (2)'!AJ74</f>
        <v>0</v>
      </c>
      <c r="BV74" s="180">
        <f>'Summary (2)'!AK74</f>
        <v>0</v>
      </c>
    </row>
    <row r="75" spans="1:111" s="169" customFormat="1" ht="16.5" thickBot="1">
      <c r="A75" s="462" t="s">
        <v>117</v>
      </c>
      <c r="B75" s="473">
        <f>'Summary (2)'!$E75</f>
        <v>0</v>
      </c>
      <c r="C75" s="474">
        <f>'Summary (2)'!$E75</f>
        <v>0</v>
      </c>
      <c r="D75" s="474">
        <f>'Summary (2)'!$E75</f>
        <v>0</v>
      </c>
      <c r="E75" s="474">
        <f>'Summary (2)'!$E75</f>
        <v>0</v>
      </c>
      <c r="F75" s="474">
        <f>'Summary (2)'!$E75</f>
        <v>0</v>
      </c>
      <c r="G75" s="475">
        <f>'Summary (2)'!$E75</f>
        <v>0</v>
      </c>
      <c r="H75" s="476">
        <f>'Summary (2)'!$E75</f>
        <v>0</v>
      </c>
      <c r="I75" s="473">
        <f>'Summary (2)'!$H75</f>
        <v>0</v>
      </c>
      <c r="J75" s="474">
        <f>'Summary (2)'!$H75</f>
        <v>0</v>
      </c>
      <c r="K75" s="474">
        <f>'Summary (2)'!$H75</f>
        <v>0</v>
      </c>
      <c r="L75" s="474">
        <f>'Summary (2)'!$H75</f>
        <v>0</v>
      </c>
      <c r="M75" s="474">
        <f>'Summary (2)'!$H75</f>
        <v>0</v>
      </c>
      <c r="N75" s="475">
        <f>'Summary (2)'!$H75</f>
        <v>0</v>
      </c>
      <c r="O75" s="476">
        <f>'Summary (2)'!$H75</f>
        <v>0</v>
      </c>
      <c r="P75" s="473">
        <f>'Summary (2)'!$K75</f>
        <v>0</v>
      </c>
      <c r="Q75" s="474">
        <f>'Summary (2)'!$K75</f>
        <v>0</v>
      </c>
      <c r="R75" s="474">
        <f>'Summary (2)'!$K75</f>
        <v>0</v>
      </c>
      <c r="S75" s="474">
        <f>'Summary (2)'!$K75</f>
        <v>0</v>
      </c>
      <c r="T75" s="474">
        <f>'Summary (2)'!$K75</f>
        <v>0</v>
      </c>
      <c r="U75" s="475">
        <f>'Summary (2)'!$K75</f>
        <v>0</v>
      </c>
      <c r="V75" s="476">
        <f>'Summary (2)'!$K75</f>
        <v>0</v>
      </c>
      <c r="W75" s="473">
        <f>'Summary (2)'!$N75</f>
        <v>0</v>
      </c>
      <c r="X75" s="474">
        <f>'Summary (2)'!$N75</f>
        <v>0</v>
      </c>
      <c r="Y75" s="474">
        <f>'Summary (2)'!$N75</f>
        <v>0</v>
      </c>
      <c r="Z75" s="474">
        <f>'Summary (2)'!$N75</f>
        <v>0</v>
      </c>
      <c r="AA75" s="474">
        <f>'Summary (2)'!$N75</f>
        <v>0</v>
      </c>
      <c r="AB75" s="475">
        <f>'Summary (2)'!$N75</f>
        <v>0</v>
      </c>
      <c r="AC75" s="476">
        <f>'Summary (2)'!$N75</f>
        <v>0</v>
      </c>
      <c r="AD75" s="473">
        <f>'Summary (2)'!$Q75</f>
        <v>0</v>
      </c>
      <c r="AE75" s="474">
        <f>'Summary (2)'!$Q75</f>
        <v>0</v>
      </c>
      <c r="AF75" s="474">
        <f>'Summary (2)'!$Q75</f>
        <v>0</v>
      </c>
      <c r="AG75" s="474">
        <f>'Summary (2)'!$Q75</f>
        <v>0</v>
      </c>
      <c r="AH75" s="474">
        <f>'Summary (2)'!$Q75</f>
        <v>0</v>
      </c>
      <c r="AI75" s="475">
        <f>'Summary (2)'!$Q75</f>
        <v>0</v>
      </c>
      <c r="AJ75" s="476">
        <f>'Summary (2)'!$Q75</f>
        <v>0</v>
      </c>
      <c r="AK75" s="473">
        <f>'Summary (2)'!$T75</f>
        <v>0</v>
      </c>
      <c r="AL75" s="474">
        <f>'Summary (2)'!$T75</f>
        <v>0</v>
      </c>
      <c r="AM75" s="474">
        <f>'Summary (2)'!$T75</f>
        <v>0</v>
      </c>
      <c r="AN75" s="474">
        <f>'Summary (2)'!$T75</f>
        <v>0</v>
      </c>
      <c r="AO75" s="474">
        <f>'Summary (2)'!$T75</f>
        <v>0</v>
      </c>
      <c r="AP75" s="475">
        <f>'Summary (2)'!$T75</f>
        <v>0</v>
      </c>
      <c r="AQ75" s="476">
        <f>'Summary (2)'!$T75</f>
        <v>0</v>
      </c>
      <c r="AR75" s="473">
        <f>'Summary (2)'!$W75</f>
        <v>0</v>
      </c>
      <c r="AS75" s="474">
        <f>'Summary (2)'!$W75</f>
        <v>0</v>
      </c>
      <c r="AT75" s="474">
        <f>'Summary (2)'!$W75</f>
        <v>0</v>
      </c>
      <c r="AU75" s="474">
        <f>'Summary (2)'!$W75</f>
        <v>0</v>
      </c>
      <c r="AV75" s="474">
        <f>'Summary (2)'!$W75</f>
        <v>0</v>
      </c>
      <c r="AW75" s="475">
        <f>'Summary (2)'!$W75</f>
        <v>0</v>
      </c>
      <c r="AX75" s="476">
        <f>'Summary (2)'!$W75</f>
        <v>0</v>
      </c>
      <c r="AY75" s="473">
        <f>'Summary (2)'!$Z75</f>
        <v>0</v>
      </c>
      <c r="AZ75" s="474">
        <f>'Summary (2)'!$Z75</f>
        <v>0</v>
      </c>
      <c r="BA75" s="474">
        <f>'Summary (2)'!$Z75</f>
        <v>0</v>
      </c>
      <c r="BB75" s="474">
        <f>'Summary (2)'!$Z75</f>
        <v>0</v>
      </c>
      <c r="BC75" s="474">
        <f>'Summary (2)'!$Z75</f>
        <v>0</v>
      </c>
      <c r="BD75" s="475">
        <f>'Summary (2)'!$Z75</f>
        <v>0</v>
      </c>
      <c r="BE75" s="476">
        <f>'Summary (2)'!$Z75</f>
        <v>0</v>
      </c>
      <c r="BF75" s="473">
        <f>'Summary (2)'!$AC75</f>
        <v>0</v>
      </c>
      <c r="BG75" s="474">
        <f>'Summary (2)'!$AC75</f>
        <v>0</v>
      </c>
      <c r="BH75" s="474">
        <f>'Summary (2)'!$AC75</f>
        <v>0</v>
      </c>
      <c r="BI75" s="474">
        <f>'Summary (2)'!$AC75</f>
        <v>0</v>
      </c>
      <c r="BJ75" s="474">
        <f>'Summary (2)'!$AC75</f>
        <v>0</v>
      </c>
      <c r="BK75" s="475">
        <f>'Summary (2)'!$AC75</f>
        <v>0</v>
      </c>
      <c r="BL75" s="476">
        <f>'Summary (2)'!$AC75</f>
        <v>0</v>
      </c>
      <c r="BM75" s="473">
        <f>'Summary (2)'!$AF75</f>
        <v>0</v>
      </c>
      <c r="BN75" s="474">
        <f>'Summary (2)'!$AF75</f>
        <v>0</v>
      </c>
      <c r="BO75" s="474">
        <f>'Summary (2)'!$AF75</f>
        <v>0</v>
      </c>
      <c r="BP75" s="474">
        <f>'Summary (2)'!$AF75</f>
        <v>0</v>
      </c>
      <c r="BQ75" s="474">
        <f>'Summary (2)'!$AF75</f>
        <v>0</v>
      </c>
      <c r="BR75" s="475">
        <f>'Summary (2)'!$AF75</f>
        <v>0</v>
      </c>
      <c r="BS75" s="476">
        <f>'Summary (2)'!$AF75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pane="topRight" activeCell="A173" sqref="A173:XFD191"/>
      <selection pane="bottomLeft" activeCell="A173" sqref="A173:XFD191"/>
      <selection pane="bottom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(2)'!A1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(2)'!B3</f>
        <v>0</v>
      </c>
      <c r="C3" s="1123"/>
      <c r="D3" s="169"/>
      <c r="E3" s="169"/>
      <c r="F3" s="169"/>
    </row>
    <row r="4" spans="1:36" ht="15" customHeight="1">
      <c r="A4" s="185" t="str">
        <f>'Summary (2)'!A7</f>
        <v>Provider Name</v>
      </c>
      <c r="B4" s="1124">
        <f>'Summary (2)'!B7</f>
        <v>0</v>
      </c>
      <c r="C4" s="1124"/>
      <c r="D4" s="165"/>
      <c r="E4" s="165"/>
      <c r="F4" s="165"/>
    </row>
    <row r="5" spans="1:36" ht="15" customHeight="1">
      <c r="A5" s="185" t="str">
        <f>'Summary (2)'!A8</f>
        <v>Program</v>
      </c>
      <c r="B5" s="1124" t="str">
        <f>'Summary (2)'!B8</f>
        <v xml:space="preserve">Flexible Housing Subsidy Pool </v>
      </c>
      <c r="C5" s="1124"/>
      <c r="D5" s="165"/>
      <c r="E5" s="165"/>
      <c r="F5" s="165"/>
    </row>
    <row r="6" spans="1:36" ht="15.75">
      <c r="A6" s="185" t="str">
        <f>'Summary (2)'!A9</f>
        <v>F$P Contract ID#</v>
      </c>
      <c r="B6" s="1125" t="str">
        <f>'Summary (2)'!B9</f>
        <v>N/A</v>
      </c>
      <c r="C6" s="1125"/>
      <c r="D6" s="164"/>
      <c r="E6" s="164"/>
      <c r="F6" s="164"/>
    </row>
    <row r="7" spans="1:36" ht="15.75">
      <c r="A7" s="185" t="s">
        <v>165</v>
      </c>
      <c r="B7" s="1249">
        <f>'Summary (2)'!B12</f>
        <v>0</v>
      </c>
      <c r="C7" s="1250"/>
      <c r="D7" s="164"/>
      <c r="E7" s="164"/>
      <c r="F7" s="164"/>
      <c r="AJ7"/>
    </row>
    <row r="8" spans="1:36" ht="13.5" thickBot="1">
      <c r="A8" s="100"/>
      <c r="B8" s="112"/>
      <c r="C8" s="113" t="str">
        <f>'Summary (2)'!F15</f>
        <v xml:space="preserve"> </v>
      </c>
      <c r="D8" s="114"/>
      <c r="E8" s="114"/>
      <c r="F8" s="114" t="str">
        <f>'Summary (2)'!I15</f>
        <v xml:space="preserve"> </v>
      </c>
      <c r="G8" s="114"/>
      <c r="H8" s="114"/>
      <c r="I8" s="114" t="str">
        <f>'Summary (2)'!L15</f>
        <v xml:space="preserve"> </v>
      </c>
      <c r="J8" s="114"/>
      <c r="K8" s="114"/>
      <c r="L8" s="114" t="str">
        <f>'Summary (2)'!O15</f>
        <v xml:space="preserve"> </v>
      </c>
      <c r="M8" s="114"/>
      <c r="N8" s="114"/>
      <c r="O8" s="114" t="str">
        <f>'Summary (2)'!R15</f>
        <v xml:space="preserve"> </v>
      </c>
      <c r="P8" s="114"/>
      <c r="Q8" s="114"/>
      <c r="R8" s="114" t="str">
        <f>'Summary (2)'!U15</f>
        <v xml:space="preserve"> </v>
      </c>
      <c r="S8" s="114"/>
      <c r="T8" s="114"/>
      <c r="U8" s="114" t="str">
        <f>'Summary (2)'!X15</f>
        <v xml:space="preserve"> </v>
      </c>
      <c r="V8" s="114"/>
      <c r="W8" s="114"/>
      <c r="X8" s="114" t="str">
        <f>'Summary (2)'!AA15</f>
        <v xml:space="preserve"> </v>
      </c>
      <c r="Y8" s="114"/>
      <c r="Z8" s="114"/>
      <c r="AA8" s="114" t="str">
        <f>'Summary (2)'!AD15</f>
        <v xml:space="preserve"> </v>
      </c>
      <c r="AB8" s="114"/>
      <c r="AC8" s="114"/>
      <c r="AD8" s="114" t="str">
        <f>'Summary (2)'!AG15</f>
        <v xml:space="preserve"> </v>
      </c>
      <c r="AJ8"/>
    </row>
    <row r="9" spans="1:36" ht="24.75" customHeight="1">
      <c r="B9" s="1129" t="str">
        <f>'Summary (2)'!E16</f>
        <v>Year 1</v>
      </c>
      <c r="C9" s="1130"/>
      <c r="D9" s="1131"/>
      <c r="E9" s="1132" t="str">
        <f>'Summary (2)'!H16</f>
        <v>Year 2</v>
      </c>
      <c r="F9" s="1133"/>
      <c r="G9" s="1134"/>
      <c r="H9" s="1135" t="str">
        <f>'Summary (2)'!K16</f>
        <v>Year 3</v>
      </c>
      <c r="I9" s="1136"/>
      <c r="J9" s="1137"/>
      <c r="K9" s="1138" t="str">
        <f>'Summary (2)'!N16</f>
        <v>Year 4</v>
      </c>
      <c r="L9" s="1139"/>
      <c r="M9" s="1140"/>
      <c r="N9" s="1141" t="str">
        <f>'Summary (2)'!Q16</f>
        <v>Year 5</v>
      </c>
      <c r="O9" s="1142"/>
      <c r="P9" s="1143"/>
      <c r="Q9" s="1144" t="str">
        <f>'Summary (2)'!T16</f>
        <v>Year 6</v>
      </c>
      <c r="R9" s="1145"/>
      <c r="S9" s="1146"/>
      <c r="T9" s="1147" t="str">
        <f>'Summary (2)'!W16</f>
        <v>Year 7</v>
      </c>
      <c r="U9" s="1148"/>
      <c r="V9" s="1149"/>
      <c r="W9" s="1150" t="str">
        <f>'Summary (2)'!Z16</f>
        <v>Year 8</v>
      </c>
      <c r="X9" s="1151"/>
      <c r="Y9" s="1152"/>
      <c r="Z9" s="1153" t="str">
        <f>'Summary (2)'!AC16</f>
        <v>Year 9</v>
      </c>
      <c r="AA9" s="1154"/>
      <c r="AB9" s="1155"/>
      <c r="AC9" s="1156" t="str">
        <f>'Summary (2)'!AF16</f>
        <v>Year 10</v>
      </c>
      <c r="AD9" s="1157"/>
      <c r="AE9" s="1158"/>
      <c r="AF9" s="1126" t="s">
        <v>143</v>
      </c>
      <c r="AG9" s="1127"/>
      <c r="AH9" s="1128"/>
      <c r="AJ9"/>
    </row>
    <row r="10" spans="1:36" s="35" customFormat="1" ht="27" customHeight="1">
      <c r="B10" s="28" t="str">
        <f>'Salary Detail (2)'!F9</f>
        <v>7/1/2023 - 6/30/2023</v>
      </c>
      <c r="C10" s="105" t="str">
        <f>'Salary Detail (2)'!G9</f>
        <v>7/1/2023 - 6/30/2023</v>
      </c>
      <c r="D10" s="29" t="str">
        <f>'Salary Detail (2)'!H9</f>
        <v>7/1/2023 - 6/30/2023</v>
      </c>
      <c r="E10" s="36" t="str">
        <f>'Salary Detail (2)'!M9</f>
        <v>7/1/2023 - 6/30/2024</v>
      </c>
      <c r="F10" s="106" t="str">
        <f>'Salary Detail (2)'!N9</f>
        <v>7/1/2023 - 6/30/2024</v>
      </c>
      <c r="G10" s="37" t="str">
        <f>'Salary Detail (2)'!O9</f>
        <v>7/1/2023 - 6/30/2024</v>
      </c>
      <c r="H10" s="50" t="str">
        <f>'Salary Detail (2)'!T9</f>
        <v>N/A</v>
      </c>
      <c r="I10" s="51" t="str">
        <f>'Salary Detail (2)'!U9</f>
        <v>N/A</v>
      </c>
      <c r="J10" s="107" t="str">
        <f>'Salary Detail (2)'!V9</f>
        <v>N/A</v>
      </c>
      <c r="K10" s="55" t="str">
        <f>'Salary Detail (2)'!AA9</f>
        <v>N/A</v>
      </c>
      <c r="L10" s="56" t="str">
        <f>'Salary Detail (2)'!AB9</f>
        <v>N/A</v>
      </c>
      <c r="M10" s="57" t="str">
        <f>'Salary Detail (2)'!AC9</f>
        <v>N/A</v>
      </c>
      <c r="N10" s="58" t="str">
        <f>'Salary Detail (2)'!AH9</f>
        <v>N/A</v>
      </c>
      <c r="O10" s="59" t="str">
        <f>'Salary Detail (2)'!AI9</f>
        <v>N/A</v>
      </c>
      <c r="P10" s="60" t="str">
        <f>'Salary Detail (2)'!AJ9</f>
        <v>N/A</v>
      </c>
      <c r="Q10" s="64" t="str">
        <f>'Salary Detail (2)'!AO9</f>
        <v>N/A</v>
      </c>
      <c r="R10" s="65" t="str">
        <f>'Salary Detail (2)'!AP9</f>
        <v>N/A</v>
      </c>
      <c r="S10" s="66" t="str">
        <f>'Salary Detail (2)'!AQ9</f>
        <v>N/A</v>
      </c>
      <c r="T10" s="70" t="str">
        <f>'Salary Detail (2)'!AV9</f>
        <v>N/A</v>
      </c>
      <c r="U10" s="71" t="str">
        <f>'Salary Detail (2)'!AW9</f>
        <v>N/A</v>
      </c>
      <c r="V10" s="72" t="str">
        <f>'Salary Detail (2)'!AX9</f>
        <v>N/A</v>
      </c>
      <c r="W10" s="76" t="str">
        <f>'Salary Detail (2)'!BC9</f>
        <v>N/A</v>
      </c>
      <c r="X10" s="77" t="str">
        <f>'Salary Detail (2)'!BD9</f>
        <v>N/A</v>
      </c>
      <c r="Y10" s="78" t="str">
        <f>'Salary Detail (2)'!BE9</f>
        <v>N/A</v>
      </c>
      <c r="Z10" s="82" t="str">
        <f>'Salary Detail (2)'!BJ9</f>
        <v>N/A</v>
      </c>
      <c r="AA10" s="83" t="str">
        <f>'Salary Detail (2)'!BK9</f>
        <v>N/A</v>
      </c>
      <c r="AB10" s="84" t="str">
        <f>'Salary Detail (2)'!BL9</f>
        <v>N/A</v>
      </c>
      <c r="AC10" s="88" t="str">
        <f>'Salary Detail (2)'!BQ9</f>
        <v>N/A</v>
      </c>
      <c r="AD10" s="89" t="str">
        <f>'Salary Detail (2)'!BR9</f>
        <v>N/A</v>
      </c>
      <c r="AE10" s="90" t="str">
        <f>'Salary Detail (2)'!BS9</f>
        <v>N/A</v>
      </c>
      <c r="AF10" s="94" t="str">
        <f>'Salary Detail (2)'!BT9</f>
        <v>7/1/2023 - 6/30/2025</v>
      </c>
      <c r="AG10" s="103" t="str">
        <f>'Salary Detail (2)'!BU9</f>
        <v>7/1/2023 - 6/30/2025</v>
      </c>
      <c r="AH10" s="95" t="str">
        <f>'Salary Detail (2)'!BV9</f>
        <v>7/1/2023 - 6/30/2025</v>
      </c>
    </row>
    <row r="11" spans="1:36" ht="19.5" customHeight="1">
      <c r="B11" s="31" t="str">
        <f>'Salary Detail (2)'!F10</f>
        <v>Current/Actuals</v>
      </c>
      <c r="C11" s="20" t="e">
        <f>'Salary Detail (2)'!G10</f>
        <v>#N/A</v>
      </c>
      <c r="D11" s="32" t="str">
        <f>'Salary Detail (2)'!H10</f>
        <v>New</v>
      </c>
      <c r="E11" s="33" t="str">
        <f>'Salary Detail (2)'!M10</f>
        <v>Current/Actuals</v>
      </c>
      <c r="F11" s="30" t="e">
        <f>'Salary Detail (2)'!N10</f>
        <v>#N/A</v>
      </c>
      <c r="G11" s="34" t="str">
        <f>'Salary Detail (2)'!O10</f>
        <v>New</v>
      </c>
      <c r="H11" s="47" t="str">
        <f>'Salary Detail (2)'!T10</f>
        <v>Current/Actuals</v>
      </c>
      <c r="I11" s="49" t="e">
        <f>'Salary Detail (2)'!U10</f>
        <v>#N/A</v>
      </c>
      <c r="J11" s="48" t="str">
        <f>'Salary Detail (2)'!V10</f>
        <v>New</v>
      </c>
      <c r="K11" s="52" t="str">
        <f>'Salary Detail (2)'!AA10</f>
        <v>Current/Actuals</v>
      </c>
      <c r="L11" s="53" t="e">
        <f>'Salary Detail (2)'!AB10</f>
        <v>#N/A</v>
      </c>
      <c r="M11" s="54" t="str">
        <f>'Salary Detail (2)'!AC10</f>
        <v>New</v>
      </c>
      <c r="N11" s="61" t="str">
        <f>'Salary Detail (2)'!AH10</f>
        <v>Current/Actuals</v>
      </c>
      <c r="O11" s="62" t="e">
        <f>'Salary Detail (2)'!AI10</f>
        <v>#N/A</v>
      </c>
      <c r="P11" s="63" t="str">
        <f>'Salary Detail (2)'!AJ10</f>
        <v>New</v>
      </c>
      <c r="Q11" s="67" t="str">
        <f>'Salary Detail (2)'!AO10</f>
        <v>Current/Actuals</v>
      </c>
      <c r="R11" s="68" t="e">
        <f>'Salary Detail (2)'!AP10</f>
        <v>#N/A</v>
      </c>
      <c r="S11" s="69" t="str">
        <f>'Salary Detail (2)'!AQ10</f>
        <v>New</v>
      </c>
      <c r="T11" s="73" t="str">
        <f>'Salary Detail (2)'!AV10</f>
        <v>Current/Actuals</v>
      </c>
      <c r="U11" s="74" t="e">
        <f>'Salary Detail (2)'!AW10</f>
        <v>#N/A</v>
      </c>
      <c r="V11" s="75" t="str">
        <f>'Salary Detail (2)'!AX10</f>
        <v>New</v>
      </c>
      <c r="W11" s="79" t="str">
        <f>'Salary Detail (2)'!BC10</f>
        <v>Current/Actuals</v>
      </c>
      <c r="X11" s="80" t="e">
        <f>'Salary Detail (2)'!BD10</f>
        <v>#N/A</v>
      </c>
      <c r="Y11" s="81" t="str">
        <f>'Salary Detail (2)'!BE10</f>
        <v>New</v>
      </c>
      <c r="Z11" s="85" t="str">
        <f>'Salary Detail (2)'!BJ10</f>
        <v>Current/Actuals</v>
      </c>
      <c r="AA11" s="86" t="e">
        <f>'Salary Detail (2)'!BK10</f>
        <v>#N/A</v>
      </c>
      <c r="AB11" s="87" t="str">
        <f>'Salary Detail (2)'!BL10</f>
        <v>New</v>
      </c>
      <c r="AC11" s="91" t="str">
        <f>'Salary Detail (2)'!BQ10</f>
        <v>Current/Actuals</v>
      </c>
      <c r="AD11" s="92" t="e">
        <f>'Salary Detail (2)'!BR10</f>
        <v>#N/A</v>
      </c>
      <c r="AE11" s="93" t="str">
        <f>'Salary Detail (2)'!BS10</f>
        <v>New</v>
      </c>
      <c r="AF11" s="96" t="str">
        <f>'Salary Detail (2)'!BT10</f>
        <v>Current/Actuals</v>
      </c>
      <c r="AG11" s="104" t="s">
        <v>59</v>
      </c>
      <c r="AH11" s="97" t="str">
        <f>'Salary Detail (2)'!BV10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(2)'!A57</f>
        <v>Template last modified</v>
      </c>
      <c r="AH97" s="111">
        <f>'Summary (2)'!C57</f>
        <v>44440</v>
      </c>
      <c r="AJ97"/>
    </row>
    <row r="110" spans="1:36">
      <c r="C110" s="17"/>
      <c r="D110" s="17"/>
      <c r="E110" s="17"/>
      <c r="F110" s="17"/>
      <c r="AF110" s="17"/>
      <c r="AG110" s="17"/>
    </row>
    <row r="111" spans="1:36">
      <c r="A111" s="108" t="s">
        <v>113</v>
      </c>
      <c r="B111" s="108">
        <f>'Summary (2)'!E71</f>
        <v>1</v>
      </c>
      <c r="C111" s="108">
        <f>'Summary (2)'!F71</f>
        <v>1</v>
      </c>
      <c r="D111" s="108">
        <f>'Summary (2)'!G71</f>
        <v>1</v>
      </c>
      <c r="E111" s="108">
        <f>'Summary (2)'!H71</f>
        <v>2</v>
      </c>
      <c r="F111" s="108">
        <f>'Summary (2)'!I71</f>
        <v>2</v>
      </c>
      <c r="G111" s="108">
        <f>'Summary (2)'!J71</f>
        <v>2</v>
      </c>
      <c r="H111" s="108">
        <f>'Summary (2)'!K71</f>
        <v>3</v>
      </c>
      <c r="I111" s="108">
        <f>'Summary (2)'!L71</f>
        <v>3</v>
      </c>
      <c r="J111" s="108">
        <f>'Summary (2)'!M71</f>
        <v>3</v>
      </c>
      <c r="K111" s="108">
        <f>'Summary (2)'!N71</f>
        <v>4</v>
      </c>
      <c r="L111" s="108">
        <f>'Summary (2)'!O71</f>
        <v>4</v>
      </c>
      <c r="M111" s="108">
        <f>'Summary (2)'!P71</f>
        <v>4</v>
      </c>
      <c r="N111" s="108">
        <f>'Summary (2)'!Q71</f>
        <v>5</v>
      </c>
      <c r="O111" s="108">
        <f>'Summary (2)'!R71</f>
        <v>5</v>
      </c>
      <c r="P111" s="108">
        <f>'Summary (2)'!S71</f>
        <v>5</v>
      </c>
      <c r="Q111" s="108">
        <f>'Summary (2)'!T71</f>
        <v>6</v>
      </c>
      <c r="R111" s="108">
        <f>'Summary (2)'!U71</f>
        <v>6</v>
      </c>
      <c r="S111" s="108">
        <f>'Summary (2)'!V71</f>
        <v>6</v>
      </c>
      <c r="T111" s="108">
        <f>'Summary (2)'!W71</f>
        <v>7</v>
      </c>
      <c r="U111" s="108">
        <f>'Summary (2)'!X71</f>
        <v>7</v>
      </c>
      <c r="V111" s="108">
        <f>'Summary (2)'!Y71</f>
        <v>7</v>
      </c>
      <c r="W111" s="108">
        <f>'Summary (2)'!Z71</f>
        <v>8</v>
      </c>
      <c r="X111" s="108">
        <f>'Summary (2)'!AA71</f>
        <v>8</v>
      </c>
      <c r="Y111" s="108">
        <f>'Summary (2)'!AB71</f>
        <v>8</v>
      </c>
      <c r="Z111" s="108">
        <f>'Summary (2)'!AC71</f>
        <v>9</v>
      </c>
      <c r="AA111" s="108">
        <f>'Summary (2)'!AD71</f>
        <v>9</v>
      </c>
      <c r="AB111" s="108">
        <f>'Summary (2)'!AE71</f>
        <v>9</v>
      </c>
      <c r="AC111" s="108">
        <f>'Summary (2)'!AF71</f>
        <v>10</v>
      </c>
      <c r="AD111" s="108">
        <f>'Summary (2)'!AG71</f>
        <v>10</v>
      </c>
      <c r="AE111" s="108">
        <f>'Summary (2)'!AH71</f>
        <v>10</v>
      </c>
      <c r="AF111" s="108">
        <f>AD111</f>
        <v>10</v>
      </c>
      <c r="AG111" s="108">
        <f>AE111</f>
        <v>10</v>
      </c>
      <c r="AH111" s="108">
        <f>AF111</f>
        <v>10</v>
      </c>
    </row>
    <row r="112" spans="1:36" s="101" customFormat="1">
      <c r="A112" s="109" t="s">
        <v>114</v>
      </c>
      <c r="B112" s="109">
        <f>'Summary (2)'!E72</f>
        <v>45108</v>
      </c>
      <c r="C112" s="109">
        <f>'Summary (2)'!F72</f>
        <v>45108</v>
      </c>
      <c r="D112" s="109">
        <f>'Summary (2)'!G72</f>
        <v>45108</v>
      </c>
      <c r="E112" s="109">
        <f>'Summary (2)'!H72</f>
        <v>45108</v>
      </c>
      <c r="F112" s="109">
        <f>'Summary (2)'!I72</f>
        <v>45108</v>
      </c>
      <c r="G112" s="109">
        <f>'Summary (2)'!J72</f>
        <v>45108</v>
      </c>
      <c r="H112" s="109">
        <f>'Summary (2)'!K72</f>
        <v>45474</v>
      </c>
      <c r="I112" s="109">
        <f>'Summary (2)'!L72</f>
        <v>45474</v>
      </c>
      <c r="J112" s="109">
        <f>'Summary (2)'!M72</f>
        <v>45474</v>
      </c>
      <c r="K112" s="109">
        <f>'Summary (2)'!N72</f>
        <v>45839</v>
      </c>
      <c r="L112" s="109">
        <f>'Summary (2)'!O72</f>
        <v>45839</v>
      </c>
      <c r="M112" s="109">
        <f>'Summary (2)'!P72</f>
        <v>45839</v>
      </c>
      <c r="N112" s="109">
        <f>'Summary (2)'!Q72</f>
        <v>46204</v>
      </c>
      <c r="O112" s="109">
        <f>'Summary (2)'!R72</f>
        <v>46204</v>
      </c>
      <c r="P112" s="109">
        <f>'Summary (2)'!S72</f>
        <v>46204</v>
      </c>
      <c r="Q112" s="109">
        <f>'Summary (2)'!T72</f>
        <v>46569</v>
      </c>
      <c r="R112" s="109">
        <f>'Summary (2)'!U72</f>
        <v>46569</v>
      </c>
      <c r="S112" s="109">
        <f>'Summary (2)'!V72</f>
        <v>46569</v>
      </c>
      <c r="T112" s="109">
        <f>'Summary (2)'!W72</f>
        <v>46935</v>
      </c>
      <c r="U112" s="109">
        <f>'Summary (2)'!X72</f>
        <v>46935</v>
      </c>
      <c r="V112" s="109">
        <f>'Summary (2)'!Y72</f>
        <v>46935</v>
      </c>
      <c r="W112" s="109">
        <f>'Summary (2)'!Z72</f>
        <v>47300</v>
      </c>
      <c r="X112" s="109">
        <f>'Summary (2)'!AA72</f>
        <v>47300</v>
      </c>
      <c r="Y112" s="109">
        <f>'Summary (2)'!AB72</f>
        <v>47300</v>
      </c>
      <c r="Z112" s="109">
        <f>'Summary (2)'!AC72</f>
        <v>47665</v>
      </c>
      <c r="AA112" s="109">
        <f>'Summary (2)'!AD72</f>
        <v>47665</v>
      </c>
      <c r="AB112" s="109">
        <f>'Summary (2)'!AE72</f>
        <v>47665</v>
      </c>
      <c r="AC112" s="109">
        <f>'Summary (2)'!AF72</f>
        <v>48030</v>
      </c>
      <c r="AD112" s="109">
        <f>'Summary (2)'!AG72</f>
        <v>48030</v>
      </c>
      <c r="AE112" s="109">
        <f>'Summary (2)'!AH72</f>
        <v>48030</v>
      </c>
      <c r="AF112" s="109">
        <f>'Summary (2)'!AI72</f>
        <v>45108</v>
      </c>
      <c r="AG112" s="109">
        <f>'Summary (2)'!AJ72</f>
        <v>45108</v>
      </c>
      <c r="AH112" s="109">
        <f>'Summary (2)'!AK72</f>
        <v>45108</v>
      </c>
      <c r="AJ112" s="102"/>
    </row>
    <row r="113" spans="1:36" s="101" customFormat="1">
      <c r="A113" s="109" t="s">
        <v>115</v>
      </c>
      <c r="B113" s="109">
        <f>'Summary (2)'!E73</f>
        <v>45107</v>
      </c>
      <c r="C113" s="109">
        <f>'Summary (2)'!F73</f>
        <v>45107</v>
      </c>
      <c r="D113" s="109">
        <f>'Summary (2)'!G73</f>
        <v>45107</v>
      </c>
      <c r="E113" s="109">
        <f>'Summary (2)'!H73</f>
        <v>45473</v>
      </c>
      <c r="F113" s="109">
        <f>'Summary (2)'!I73</f>
        <v>45473</v>
      </c>
      <c r="G113" s="109">
        <f>'Summary (2)'!J73</f>
        <v>45473</v>
      </c>
      <c r="H113" s="109">
        <f>'Summary (2)'!K73</f>
        <v>45838</v>
      </c>
      <c r="I113" s="109">
        <f>'Summary (2)'!L73</f>
        <v>45838</v>
      </c>
      <c r="J113" s="109">
        <f>'Summary (2)'!M73</f>
        <v>45838</v>
      </c>
      <c r="K113" s="109">
        <f>'Summary (2)'!N73</f>
        <v>46203</v>
      </c>
      <c r="L113" s="109">
        <f>'Summary (2)'!O73</f>
        <v>46203</v>
      </c>
      <c r="M113" s="109">
        <f>'Summary (2)'!P73</f>
        <v>46203</v>
      </c>
      <c r="N113" s="109">
        <f>'Summary (2)'!Q73</f>
        <v>46568</v>
      </c>
      <c r="O113" s="109">
        <f>'Summary (2)'!R73</f>
        <v>46568</v>
      </c>
      <c r="P113" s="109">
        <f>'Summary (2)'!S73</f>
        <v>46568</v>
      </c>
      <c r="Q113" s="109">
        <f>'Summary (2)'!T73</f>
        <v>46934</v>
      </c>
      <c r="R113" s="109">
        <f>'Summary (2)'!U73</f>
        <v>46934</v>
      </c>
      <c r="S113" s="109">
        <f>'Summary (2)'!V73</f>
        <v>46934</v>
      </c>
      <c r="T113" s="109">
        <f>'Summary (2)'!W73</f>
        <v>47299</v>
      </c>
      <c r="U113" s="109">
        <f>'Summary (2)'!X73</f>
        <v>47299</v>
      </c>
      <c r="V113" s="109">
        <f>'Summary (2)'!Y73</f>
        <v>47299</v>
      </c>
      <c r="W113" s="109">
        <f>'Summary (2)'!Z73</f>
        <v>47664</v>
      </c>
      <c r="X113" s="109">
        <f>'Summary (2)'!AA73</f>
        <v>47664</v>
      </c>
      <c r="Y113" s="109">
        <f>'Summary (2)'!AB73</f>
        <v>47664</v>
      </c>
      <c r="Z113" s="109">
        <f>'Summary (2)'!AC73</f>
        <v>48029</v>
      </c>
      <c r="AA113" s="109">
        <f>'Summary (2)'!AD73</f>
        <v>48029</v>
      </c>
      <c r="AB113" s="109">
        <f>'Summary (2)'!AE73</f>
        <v>48029</v>
      </c>
      <c r="AC113" s="109">
        <f>'Summary (2)'!AF73</f>
        <v>48395</v>
      </c>
      <c r="AD113" s="109">
        <f>'Summary (2)'!AG73</f>
        <v>48395</v>
      </c>
      <c r="AE113" s="109">
        <f>'Summary (2)'!AH73</f>
        <v>48395</v>
      </c>
      <c r="AF113" s="109">
        <f>'Summary (2)'!AI73</f>
        <v>45838</v>
      </c>
      <c r="AG113" s="109">
        <f>'Summary (2)'!AJ73</f>
        <v>45838</v>
      </c>
      <c r="AH113" s="109">
        <f>'Summary (2)'!AK73</f>
        <v>45838</v>
      </c>
      <c r="AJ113" s="102"/>
    </row>
    <row r="114" spans="1:36">
      <c r="A114" s="108" t="s">
        <v>105</v>
      </c>
      <c r="B114" s="109">
        <f>'Summary (2)'!E74</f>
        <v>0</v>
      </c>
      <c r="C114" s="109">
        <f>'Summary (2)'!F74</f>
        <v>0</v>
      </c>
      <c r="D114" s="109">
        <f>'Summary (2)'!G74</f>
        <v>0</v>
      </c>
      <c r="E114" s="109">
        <f>'Summary (2)'!H74</f>
        <v>0</v>
      </c>
      <c r="F114" s="109">
        <f>'Summary (2)'!I74</f>
        <v>0</v>
      </c>
      <c r="G114" s="109">
        <f>'Summary (2)'!J74</f>
        <v>0</v>
      </c>
      <c r="H114" s="109">
        <f>'Summary (2)'!K74</f>
        <v>0</v>
      </c>
      <c r="I114" s="109">
        <f>'Summary (2)'!L74</f>
        <v>0</v>
      </c>
      <c r="J114" s="109">
        <f>'Summary (2)'!M74</f>
        <v>0</v>
      </c>
      <c r="K114" s="109">
        <f>'Summary (2)'!N74</f>
        <v>0</v>
      </c>
      <c r="L114" s="109">
        <f>'Summary (2)'!O74</f>
        <v>0</v>
      </c>
      <c r="M114" s="109">
        <f>'Summary (2)'!P74</f>
        <v>0</v>
      </c>
      <c r="N114" s="109">
        <f>'Summary (2)'!Q74</f>
        <v>0</v>
      </c>
      <c r="O114" s="109">
        <f>'Summary (2)'!R74</f>
        <v>0</v>
      </c>
      <c r="P114" s="109">
        <f>'Summary (2)'!S74</f>
        <v>0</v>
      </c>
      <c r="Q114" s="109">
        <f>'Summary (2)'!T74</f>
        <v>0</v>
      </c>
      <c r="R114" s="109">
        <f>'Summary (2)'!U74</f>
        <v>0</v>
      </c>
      <c r="S114" s="109">
        <f>'Summary (2)'!V74</f>
        <v>0</v>
      </c>
      <c r="T114" s="109">
        <f>'Summary (2)'!W74</f>
        <v>0</v>
      </c>
      <c r="U114" s="109">
        <f>'Summary (2)'!X74</f>
        <v>0</v>
      </c>
      <c r="V114" s="109">
        <f>'Summary (2)'!Y74</f>
        <v>0</v>
      </c>
      <c r="W114" s="109">
        <f>'Summary (2)'!Z74</f>
        <v>0</v>
      </c>
      <c r="X114" s="109">
        <f>'Summary (2)'!AA74</f>
        <v>0</v>
      </c>
      <c r="Y114" s="109">
        <f>'Summary (2)'!AB74</f>
        <v>0</v>
      </c>
      <c r="Z114" s="109">
        <f>'Summary (2)'!AC74</f>
        <v>0</v>
      </c>
      <c r="AA114" s="109">
        <f>'Summary (2)'!AD74</f>
        <v>0</v>
      </c>
      <c r="AB114" s="109">
        <f>'Summary (2)'!AE74</f>
        <v>0</v>
      </c>
      <c r="AC114" s="109">
        <f>'Summary (2)'!AF74</f>
        <v>0</v>
      </c>
      <c r="AD114" s="109">
        <f>'Summary (2)'!AG74</f>
        <v>0</v>
      </c>
      <c r="AE114" s="109">
        <f>'Summary (2)'!AH74</f>
        <v>0</v>
      </c>
      <c r="AF114" s="109">
        <f>'Summary (2)'!AI74</f>
        <v>0</v>
      </c>
      <c r="AG114" s="109">
        <f>'Summary (2)'!AJ74</f>
        <v>0</v>
      </c>
      <c r="AH114" s="109">
        <f>'Summary (2)'!AK74</f>
        <v>0</v>
      </c>
    </row>
    <row r="115" spans="1:36">
      <c r="A115" s="108" t="s">
        <v>117</v>
      </c>
      <c r="B115" s="115">
        <f>'Summary (2)'!E75</f>
        <v>0</v>
      </c>
      <c r="C115" s="115">
        <f>'Summary (2)'!F75</f>
        <v>0</v>
      </c>
      <c r="D115" s="115">
        <f>'Summary (2)'!G75</f>
        <v>0</v>
      </c>
      <c r="E115" s="115">
        <f>'Summary (2)'!H75</f>
        <v>0</v>
      </c>
      <c r="F115" s="115">
        <f>'Summary (2)'!I75</f>
        <v>0</v>
      </c>
      <c r="G115" s="115">
        <f>'Summary (2)'!J75</f>
        <v>0</v>
      </c>
      <c r="H115" s="115">
        <f>'Summary (2)'!K75</f>
        <v>0</v>
      </c>
      <c r="I115" s="115">
        <f>'Summary (2)'!L75</f>
        <v>0</v>
      </c>
      <c r="J115" s="115">
        <f>'Summary (2)'!M75</f>
        <v>0</v>
      </c>
      <c r="K115" s="115">
        <f>'Summary (2)'!N75</f>
        <v>0</v>
      </c>
      <c r="L115" s="115">
        <f>'Summary (2)'!O75</f>
        <v>0</v>
      </c>
      <c r="M115" s="115">
        <f>'Summary (2)'!P75</f>
        <v>0</v>
      </c>
      <c r="N115" s="115">
        <f>'Summary (2)'!Q75</f>
        <v>0</v>
      </c>
      <c r="O115" s="115">
        <f>'Summary (2)'!R75</f>
        <v>0</v>
      </c>
      <c r="P115" s="115">
        <f>'Summary (2)'!S75</f>
        <v>0</v>
      </c>
      <c r="Q115" s="115">
        <f>'Summary (2)'!T75</f>
        <v>0</v>
      </c>
      <c r="R115" s="115">
        <f>'Summary (2)'!U75</f>
        <v>0</v>
      </c>
      <c r="S115" s="115">
        <f>'Summary (2)'!V75</f>
        <v>0</v>
      </c>
      <c r="T115" s="115">
        <f>'Summary (2)'!W75</f>
        <v>0</v>
      </c>
      <c r="U115" s="115">
        <f>'Summary (2)'!X75</f>
        <v>0</v>
      </c>
      <c r="V115" s="115">
        <f>'Summary (2)'!Y75</f>
        <v>0</v>
      </c>
      <c r="W115" s="115">
        <f>'Summary (2)'!Z75</f>
        <v>0</v>
      </c>
      <c r="X115" s="115">
        <f>'Summary (2)'!AA75</f>
        <v>0</v>
      </c>
      <c r="Y115" s="115">
        <f>'Summary (2)'!AB75</f>
        <v>0</v>
      </c>
      <c r="Z115" s="115">
        <f>'Summary (2)'!AC75</f>
        <v>0</v>
      </c>
      <c r="AA115" s="115">
        <f>'Summary (2)'!AD75</f>
        <v>0</v>
      </c>
      <c r="AB115" s="115">
        <f>'Summary (2)'!AE75</f>
        <v>0</v>
      </c>
      <c r="AC115" s="115">
        <f>'Summary (2)'!AF75</f>
        <v>0</v>
      </c>
      <c r="AD115" s="115">
        <f>'Summary (2)'!AG75</f>
        <v>0</v>
      </c>
      <c r="AE115" s="115">
        <f>'Summary (2)'!AH75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11">
        <f>'Summary (2)'!B12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(2)'!A12</f>
        <v>0</v>
      </c>
      <c r="B4" s="9" t="e">
        <f t="array" ref="B4">INDEX('Salary Detail (2)'!$B12:$BS12,0,MATCH(1,('Salary Detail (2)'!$B$11:$BS$11='Budget Narrative (2)'!$B$3)*('Salary Detail (2)'!$B$72:$BS$72='Budget Narrative (2)'!$G$2),0))</f>
        <v>#N/A</v>
      </c>
      <c r="C4" s="457" t="e">
        <f t="array" ref="C4">INDEX('Salary Detail (2)'!$B12:$BS12,0,MATCH(1,('Salary Detail (2)'!$B$10:$BS$10="New")*('Salary Detail (2)'!$B$72:$BS$72='Budget Narrative (2)'!$G$2),0))</f>
        <v>#N/A</v>
      </c>
      <c r="D4" s="27"/>
      <c r="E4" s="27"/>
      <c r="F4" s="486"/>
      <c r="G4" s="10"/>
      <c r="H4" s="11"/>
      <c r="I4" s="11"/>
      <c r="J4" s="18"/>
    </row>
    <row r="5" spans="1:10">
      <c r="A5" s="862">
        <f>'Salary Detail (2)'!A13</f>
        <v>0</v>
      </c>
      <c r="B5" s="9" t="e">
        <f t="array" ref="B5">INDEX('Salary Detail (2)'!$B13:$BS13,0,MATCH(1,('Salary Detail (2)'!$B$11:$BS$11='Budget Narrative (2)'!$B$3)*('Salary Detail (2)'!$B$72:$BS$72='Budget Narrative (2)'!$G$2),0))</f>
        <v>#N/A</v>
      </c>
      <c r="C5" s="457" t="e">
        <f t="array" ref="C5">INDEX('Salary Detail (2)'!$B13:$BS13,0,MATCH(1,('Salary Detail (2)'!$B$10:$BS$10="New")*('Salary Detail (2)'!$B$72:$BS$72='Budget Narrative (2)'!$G$2),0))</f>
        <v>#N/A</v>
      </c>
      <c r="D5" s="27"/>
      <c r="E5" s="14"/>
      <c r="F5" s="486"/>
      <c r="G5" s="10"/>
      <c r="H5" s="11"/>
      <c r="I5" s="479"/>
      <c r="J5" s="18"/>
    </row>
    <row r="6" spans="1:10">
      <c r="A6" s="862">
        <f>'Salary Detail (2)'!A14</f>
        <v>0</v>
      </c>
      <c r="B6" s="9" t="e">
        <f t="array" ref="B6">INDEX('Salary Detail (2)'!$B14:$BS14,0,MATCH(1,('Salary Detail (2)'!$B$11:$BS$11='Budget Narrative (2)'!$B$3)*('Salary Detail (2)'!$B$72:$BS$72='Budget Narrative (2)'!$G$2),0))</f>
        <v>#N/A</v>
      </c>
      <c r="C6" s="457" t="e">
        <f t="array" ref="C6">INDEX('Salary Detail (2)'!$B14:$BS14,0,MATCH(1,('Salary Detail (2)'!$B$10:$BS$10="New")*('Salary Detail (2)'!$B$72:$BS$72='Budget Narrative (2)'!$G$2),0))</f>
        <v>#N/A</v>
      </c>
      <c r="D6" s="27"/>
      <c r="E6" s="14"/>
      <c r="F6" s="486"/>
      <c r="G6" s="10"/>
      <c r="H6" s="11"/>
      <c r="I6" s="480"/>
      <c r="J6" s="18"/>
    </row>
    <row r="7" spans="1:10">
      <c r="A7" s="862">
        <f>'Salary Detail (2)'!A15</f>
        <v>0</v>
      </c>
      <c r="B7" s="9" t="e">
        <f t="array" ref="B7">INDEX('Salary Detail (2)'!$B15:$BS15,0,MATCH(1,('Salary Detail (2)'!$B$11:$BS$11='Budget Narrative (2)'!$B$3)*('Salary Detail (2)'!$B$72:$BS$72='Budget Narrative (2)'!$G$2),0))</f>
        <v>#N/A</v>
      </c>
      <c r="C7" s="457" t="e">
        <f t="array" ref="C7">INDEX('Salary Detail (2)'!$B15:$BS15,0,MATCH(1,('Salary Detail (2)'!$B$10:$BS$10="New")*('Salary Detail (2)'!$B$72:$BS$72='Budget Narrative (2)'!$G$2),0))</f>
        <v>#N/A</v>
      </c>
      <c r="D7" s="27"/>
      <c r="E7" s="14"/>
      <c r="F7" s="486"/>
      <c r="G7" s="10"/>
      <c r="H7" s="11"/>
      <c r="I7" s="11"/>
      <c r="J7" s="18"/>
    </row>
    <row r="8" spans="1:10">
      <c r="A8" s="862">
        <f>'Salary Detail (2)'!A16</f>
        <v>0</v>
      </c>
      <c r="B8" s="9" t="e">
        <f t="array" ref="B8">INDEX('Salary Detail (2)'!$B16:$BS16,0,MATCH(1,('Salary Detail (2)'!$B$11:$BS$11='Budget Narrative (2)'!$B$3)*('Salary Detail (2)'!$B$72:$BS$72='Budget Narrative (2)'!$G$2),0))</f>
        <v>#N/A</v>
      </c>
      <c r="C8" s="457" t="e">
        <f t="array" ref="C8">INDEX('Salary Detail (2)'!$B16:$BS16,0,MATCH(1,('Salary Detail (2)'!$B$10:$BS$10="New")*('Salary Detail (2)'!$B$72:$BS$72='Budget Narrative (2)'!$G$2),0))</f>
        <v>#N/A</v>
      </c>
      <c r="D8" s="27"/>
      <c r="E8" s="14"/>
      <c r="F8" s="486"/>
      <c r="G8" s="10"/>
      <c r="H8" s="11"/>
      <c r="I8" s="11"/>
      <c r="J8" s="18"/>
    </row>
    <row r="9" spans="1:10">
      <c r="A9" s="862">
        <f>'Salary Detail (2)'!A17</f>
        <v>0</v>
      </c>
      <c r="B9" s="9" t="e">
        <f t="array" ref="B9">INDEX('Salary Detail (2)'!$B17:$BS17,0,MATCH(1,('Salary Detail (2)'!$B$11:$BS$11='Budget Narrative (2)'!$B$3)*('Salary Detail (2)'!$B$72:$BS$72='Budget Narrative (2)'!$G$2),0))</f>
        <v>#N/A</v>
      </c>
      <c r="C9" s="457" t="e">
        <f t="array" ref="C9">INDEX('Salary Detail (2)'!$B17:$BS17,0,MATCH(1,('Salary Detail (2)'!$B$10:$BS$10="New")*('Salary Detail (2)'!$B$72:$BS$72='Budget Narrative (2)'!$G$2),0))</f>
        <v>#N/A</v>
      </c>
      <c r="D9" s="27"/>
      <c r="E9" s="14"/>
      <c r="F9" s="486"/>
      <c r="G9" s="10"/>
      <c r="H9" s="11"/>
      <c r="I9" s="11"/>
      <c r="J9" s="18"/>
    </row>
    <row r="10" spans="1:10">
      <c r="A10" s="862">
        <f>'Salary Detail (2)'!A18</f>
        <v>0</v>
      </c>
      <c r="B10" s="9" t="e">
        <f t="array" ref="B10">INDEX('Salary Detail (2)'!$B18:$BS18,0,MATCH(1,('Salary Detail (2)'!$B$11:$BS$11='Budget Narrative (2)'!$B$3)*('Salary Detail (2)'!$B$72:$BS$72='Budget Narrative (2)'!$G$2),0))</f>
        <v>#N/A</v>
      </c>
      <c r="C10" s="457" t="e">
        <f t="array" ref="C10">INDEX('Salary Detail (2)'!$B18:$BS18,0,MATCH(1,('Salary Detail (2)'!$B$10:$BS$10="New")*('Salary Detail (2)'!$B$72:$BS$72='Budget Narrative (2)'!$G$2),0))</f>
        <v>#N/A</v>
      </c>
      <c r="D10" s="27"/>
      <c r="E10" s="14"/>
      <c r="F10" s="486"/>
      <c r="G10" s="10"/>
      <c r="H10" s="11"/>
      <c r="I10" s="11"/>
      <c r="J10" s="18"/>
    </row>
    <row r="11" spans="1:10">
      <c r="A11" s="862">
        <f>'Salary Detail (2)'!A19</f>
        <v>0</v>
      </c>
      <c r="B11" s="9" t="e">
        <f t="array" ref="B11">INDEX('Salary Detail (2)'!$B19:$BS19,0,MATCH(1,('Salary Detail (2)'!$B$11:$BS$11='Budget Narrative (2)'!$B$3)*('Salary Detail (2)'!$B$72:$BS$72='Budget Narrative (2)'!$G$2),0))</f>
        <v>#N/A</v>
      </c>
      <c r="C11" s="457" t="e">
        <f t="array" ref="C11">INDEX('Salary Detail (2)'!$B19:$BS19,0,MATCH(1,('Salary Detail (2)'!$B$10:$BS$10="New")*('Salary Detail (2)'!$B$72:$BS$72='Budget Narrative (2)'!$G$2),0))</f>
        <v>#N/A</v>
      </c>
      <c r="D11" s="27"/>
      <c r="E11" s="14"/>
      <c r="F11" s="486"/>
      <c r="G11" s="10"/>
      <c r="H11" s="11"/>
      <c r="I11" s="11"/>
      <c r="J11" s="18"/>
    </row>
    <row r="12" spans="1:10">
      <c r="A12" s="862">
        <f>'Salary Detail (2)'!A20</f>
        <v>0</v>
      </c>
      <c r="B12" s="9" t="e">
        <f t="array" ref="B12">INDEX('Salary Detail (2)'!$B20:$BS20,0,MATCH(1,('Salary Detail (2)'!$B$11:$BS$11='Budget Narrative (2)'!$B$3)*('Salary Detail (2)'!$B$72:$BS$72='Budget Narrative (2)'!$G$2),0))</f>
        <v>#N/A</v>
      </c>
      <c r="C12" s="457" t="e">
        <f t="array" ref="C12">INDEX('Salary Detail (2)'!$B20:$BS20,0,MATCH(1,('Salary Detail (2)'!$B$10:$BS$10="New")*('Salary Detail (2)'!$B$72:$BS$72='Budget Narrative (2)'!$G$2),0))</f>
        <v>#N/A</v>
      </c>
      <c r="D12" s="27"/>
      <c r="E12" s="14"/>
      <c r="F12" s="486"/>
      <c r="G12" s="10"/>
      <c r="H12" s="11"/>
      <c r="I12" s="11"/>
      <c r="J12" s="18"/>
    </row>
    <row r="13" spans="1:10">
      <c r="A13" s="862">
        <f>'Salary Detail (2)'!A21</f>
        <v>0</v>
      </c>
      <c r="B13" s="9" t="e">
        <f t="array" ref="B13">INDEX('Salary Detail (2)'!$B21:$BS21,0,MATCH(1,('Salary Detail (2)'!$B$11:$BS$11='Budget Narrative (2)'!$B$3)*('Salary Detail (2)'!$B$72:$BS$72='Budget Narrative (2)'!$G$2),0))</f>
        <v>#N/A</v>
      </c>
      <c r="C13" s="457" t="e">
        <f t="array" ref="C13">INDEX('Salary Detail (2)'!$B21:$BS21,0,MATCH(1,('Salary Detail (2)'!$B$10:$BS$10="New")*('Salary Detail (2)'!$B$72:$BS$72='Budget Narrative (2)'!$G$2),0))</f>
        <v>#N/A</v>
      </c>
      <c r="D13" s="27"/>
      <c r="E13" s="14"/>
      <c r="F13" s="486"/>
      <c r="G13" s="10"/>
      <c r="H13" s="11"/>
      <c r="I13" s="11"/>
      <c r="J13" s="18"/>
    </row>
    <row r="14" spans="1:10">
      <c r="A14" s="862">
        <f>'Salary Detail (2)'!A22</f>
        <v>0</v>
      </c>
      <c r="B14" s="9" t="e">
        <f t="array" ref="B14">INDEX('Salary Detail (2)'!$B22:$BS22,0,MATCH(1,('Salary Detail (2)'!$B$11:$BS$11='Budget Narrative (2)'!$B$3)*('Salary Detail (2)'!$B$72:$BS$72='Budget Narrative (2)'!$G$2),0))</f>
        <v>#N/A</v>
      </c>
      <c r="C14" s="457" t="e">
        <f t="array" ref="C14">INDEX('Salary Detail (2)'!$B22:$BS22,0,MATCH(1,('Salary Detail (2)'!$B$10:$BS$10="New")*('Salary Detail (2)'!$B$72:$BS$72='Budget Narrative (2)'!$G$2),0))</f>
        <v>#N/A</v>
      </c>
      <c r="D14" s="27"/>
      <c r="E14" s="14"/>
      <c r="F14" s="486"/>
      <c r="G14" s="10"/>
      <c r="H14" s="11"/>
      <c r="I14" s="11"/>
      <c r="J14" s="18"/>
    </row>
    <row r="15" spans="1:10">
      <c r="A15" s="862">
        <f>'Salary Detail (2)'!A23</f>
        <v>0</v>
      </c>
      <c r="B15" s="9" t="e">
        <f t="array" ref="B15">INDEX('Salary Detail (2)'!$B23:$BS23,0,MATCH(1,('Salary Detail (2)'!$B$11:$BS$11='Budget Narrative (2)'!$B$3)*('Salary Detail (2)'!$B$72:$BS$72='Budget Narrative (2)'!$G$2),0))</f>
        <v>#N/A</v>
      </c>
      <c r="C15" s="457" t="e">
        <f t="array" ref="C15">INDEX('Salary Detail (2)'!$B23:$BS23,0,MATCH(1,('Salary Detail (2)'!$B$10:$BS$10="New")*('Salary Detail (2)'!$B$72:$BS$72='Budget Narrative (2)'!$G$2),0))</f>
        <v>#N/A</v>
      </c>
      <c r="D15" s="27"/>
      <c r="E15" s="14"/>
      <c r="F15" s="486"/>
      <c r="G15" s="10"/>
      <c r="H15" s="11"/>
      <c r="I15" s="11"/>
      <c r="J15" s="18"/>
    </row>
    <row r="16" spans="1:10">
      <c r="A16" s="862">
        <f>'Salary Detail (2)'!A24</f>
        <v>0</v>
      </c>
      <c r="B16" s="9" t="e">
        <f t="array" ref="B16">INDEX('Salary Detail (2)'!$B24:$BS24,0,MATCH(1,('Salary Detail (2)'!$B$11:$BS$11='Budget Narrative (2)'!$B$3)*('Salary Detail (2)'!$B$72:$BS$72='Budget Narrative (2)'!$G$2),0))</f>
        <v>#N/A</v>
      </c>
      <c r="C16" s="457" t="e">
        <f t="array" ref="C16">INDEX('Salary Detail (2)'!$B24:$BS24,0,MATCH(1,('Salary Detail (2)'!$B$10:$BS$10="New")*('Salary Detail (2)'!$B$72:$BS$72='Budget Narrative (2)'!$G$2),0))</f>
        <v>#N/A</v>
      </c>
      <c r="D16" s="27"/>
      <c r="E16" s="14"/>
      <c r="F16" s="486"/>
      <c r="G16" s="10"/>
      <c r="H16" s="11"/>
      <c r="I16" s="11"/>
      <c r="J16" s="18"/>
    </row>
    <row r="17" spans="1:10">
      <c r="A17" s="862">
        <f>'Salary Detail (2)'!A25</f>
        <v>0</v>
      </c>
      <c r="B17" s="9" t="e">
        <f t="array" ref="B17">INDEX('Salary Detail (2)'!$B25:$BS25,0,MATCH(1,('Salary Detail (2)'!$B$11:$BS$11='Budget Narrative (2)'!$B$3)*('Salary Detail (2)'!$B$72:$BS$72='Budget Narrative (2)'!$G$2),0))</f>
        <v>#N/A</v>
      </c>
      <c r="C17" s="457" t="e">
        <f t="array" ref="C17">INDEX('Salary Detail (2)'!$B25:$BS25,0,MATCH(1,('Salary Detail (2)'!$B$10:$BS$10="New")*('Salary Detail (2)'!$B$72:$BS$72='Budget Narrative (2)'!$G$2),0))</f>
        <v>#N/A</v>
      </c>
      <c r="D17" s="27"/>
      <c r="E17" s="14"/>
      <c r="F17" s="486"/>
      <c r="G17" s="10"/>
      <c r="H17" s="11"/>
      <c r="I17" s="11"/>
      <c r="J17" s="18"/>
    </row>
    <row r="18" spans="1:10">
      <c r="A18" s="862">
        <f>'Salary Detail (2)'!A26</f>
        <v>0</v>
      </c>
      <c r="B18" s="9" t="e">
        <f t="array" ref="B18">INDEX('Salary Detail (2)'!$B26:$BS26,0,MATCH(1,('Salary Detail (2)'!$B$11:$BS$11='Budget Narrative (2)'!$B$3)*('Salary Detail (2)'!$B$72:$BS$72='Budget Narrative (2)'!$G$2),0))</f>
        <v>#N/A</v>
      </c>
      <c r="C18" s="457" t="e">
        <f t="array" ref="C18">INDEX('Salary Detail (2)'!$B26:$BS26,0,MATCH(1,('Salary Detail (2)'!$B$10:$BS$10="New")*('Salary Detail (2)'!$B$72:$BS$72='Budget Narrative (2)'!$G$2),0))</f>
        <v>#N/A</v>
      </c>
      <c r="D18" s="27"/>
      <c r="E18" s="14"/>
      <c r="F18" s="486"/>
      <c r="G18" s="10"/>
      <c r="H18" s="11"/>
      <c r="I18" s="11"/>
      <c r="J18" s="18"/>
    </row>
    <row r="19" spans="1:10">
      <c r="A19" s="862">
        <f>'Salary Detail (2)'!A27</f>
        <v>0</v>
      </c>
      <c r="B19" s="9" t="e">
        <f t="array" ref="B19">INDEX('Salary Detail (2)'!$B27:$BS27,0,MATCH(1,('Salary Detail (2)'!$B$11:$BS$11='Budget Narrative (2)'!$B$3)*('Salary Detail (2)'!$B$72:$BS$72='Budget Narrative (2)'!$G$2),0))</f>
        <v>#N/A</v>
      </c>
      <c r="C19" s="457" t="e">
        <f t="array" ref="C19">INDEX('Salary Detail (2)'!$B27:$BS27,0,MATCH(1,('Salary Detail (2)'!$B$10:$BS$10="New")*('Salary Detail (2)'!$B$72:$BS$72='Budget Narrative (2)'!$G$2),0))</f>
        <v>#N/A</v>
      </c>
      <c r="D19" s="27"/>
      <c r="E19" s="14"/>
      <c r="F19" s="486"/>
      <c r="G19" s="10"/>
      <c r="H19" s="11"/>
      <c r="I19" s="11"/>
      <c r="J19" s="18"/>
    </row>
    <row r="20" spans="1:10">
      <c r="A20" s="862">
        <f>'Salary Detail (2)'!A28</f>
        <v>0</v>
      </c>
      <c r="B20" s="9" t="e">
        <f t="array" ref="B20">INDEX('Salary Detail (2)'!$B28:$BS28,0,MATCH(1,('Salary Detail (2)'!$B$11:$BS$11='Budget Narrative (2)'!$B$3)*('Salary Detail (2)'!$B$72:$BS$72='Budget Narrative (2)'!$G$2),0))</f>
        <v>#N/A</v>
      </c>
      <c r="C20" s="457" t="e">
        <f t="array" ref="C20">INDEX('Salary Detail (2)'!$B28:$BS28,0,MATCH(1,('Salary Detail (2)'!$B$10:$BS$10="New")*('Salary Detail (2)'!$B$72:$BS$72='Budget Narrative (2)'!$G$2),0))</f>
        <v>#N/A</v>
      </c>
      <c r="D20" s="27"/>
      <c r="E20" s="14"/>
      <c r="F20" s="486"/>
      <c r="G20" s="10"/>
      <c r="H20" s="11"/>
      <c r="I20" s="11"/>
      <c r="J20" s="18"/>
    </row>
    <row r="21" spans="1:10">
      <c r="A21" s="862">
        <f>'Salary Detail (2)'!A29</f>
        <v>0</v>
      </c>
      <c r="B21" s="9" t="e">
        <f t="array" ref="B21">INDEX('Salary Detail (2)'!$B29:$BS29,0,MATCH(1,('Salary Detail (2)'!$B$11:$BS$11='Budget Narrative (2)'!$B$3)*('Salary Detail (2)'!$B$72:$BS$72='Budget Narrative (2)'!$G$2),0))</f>
        <v>#N/A</v>
      </c>
      <c r="C21" s="457" t="e">
        <f t="array" ref="C21">INDEX('Salary Detail (2)'!$B29:$BS29,0,MATCH(1,('Salary Detail (2)'!$B$10:$BS$10="New")*('Salary Detail (2)'!$B$72:$BS$72='Budget Narrative (2)'!$G$2),0))</f>
        <v>#N/A</v>
      </c>
      <c r="D21" s="27"/>
      <c r="E21" s="14"/>
      <c r="F21" s="486"/>
      <c r="G21" s="10"/>
      <c r="H21" s="11"/>
      <c r="I21" s="11"/>
      <c r="J21" s="18"/>
    </row>
    <row r="22" spans="1:10">
      <c r="A22" s="862">
        <f>'Salary Detail (2)'!A30</f>
        <v>0</v>
      </c>
      <c r="B22" s="9" t="e">
        <f t="array" ref="B22">INDEX('Salary Detail (2)'!$B30:$BS30,0,MATCH(1,('Salary Detail (2)'!$B$11:$BS$11='Budget Narrative (2)'!$B$3)*('Salary Detail (2)'!$B$72:$BS$72='Budget Narrative (2)'!$G$2),0))</f>
        <v>#N/A</v>
      </c>
      <c r="C22" s="457" t="e">
        <f t="array" ref="C22">INDEX('Salary Detail (2)'!$B30:$BS30,0,MATCH(1,('Salary Detail (2)'!$B$10:$BS$10="New")*('Salary Detail (2)'!$B$72:$BS$72='Budget Narrative (2)'!$G$2),0))</f>
        <v>#N/A</v>
      </c>
      <c r="D22" s="27"/>
      <c r="E22" s="14"/>
      <c r="F22" s="486"/>
      <c r="G22" s="10"/>
      <c r="H22" s="11"/>
      <c r="I22" s="11"/>
      <c r="J22" s="18"/>
    </row>
    <row r="23" spans="1:10">
      <c r="A23" s="862">
        <f>'Salary Detail (2)'!A31</f>
        <v>0</v>
      </c>
      <c r="B23" s="9" t="e">
        <f t="array" ref="B23">INDEX('Salary Detail (2)'!$B31:$BS31,0,MATCH(1,('Salary Detail (2)'!$B$11:$BS$11='Budget Narrative (2)'!$B$3)*('Salary Detail (2)'!$B$72:$BS$72='Budget Narrative (2)'!$G$2),0))</f>
        <v>#N/A</v>
      </c>
      <c r="C23" s="457" t="e">
        <f t="array" ref="C23">INDEX('Salary Detail (2)'!$B31:$BS31,0,MATCH(1,('Salary Detail (2)'!$B$10:$BS$10="New")*('Salary Detail (2)'!$B$72:$BS$72='Budget Narrative (2)'!$G$2),0))</f>
        <v>#N/A</v>
      </c>
      <c r="D23" s="27"/>
      <c r="E23" s="14"/>
      <c r="F23" s="486"/>
      <c r="G23" s="10"/>
      <c r="H23" s="11"/>
      <c r="I23" s="11"/>
      <c r="J23" s="18"/>
    </row>
    <row r="24" spans="1:10">
      <c r="A24" s="862">
        <f>'Salary Detail (2)'!A32</f>
        <v>0</v>
      </c>
      <c r="B24" s="9" t="e">
        <f t="array" ref="B24">INDEX('Salary Detail (2)'!$B32:$BS32,0,MATCH(1,('Salary Detail (2)'!$B$11:$BS$11='Budget Narrative (2)'!$B$3)*('Salary Detail (2)'!$B$72:$BS$72='Budget Narrative (2)'!$G$2),0))</f>
        <v>#N/A</v>
      </c>
      <c r="C24" s="457" t="e">
        <f t="array" ref="C24">INDEX('Salary Detail (2)'!$B32:$BS32,0,MATCH(1,('Salary Detail (2)'!$B$10:$BS$10="New")*('Salary Detail (2)'!$B$72:$BS$72='Budget Narrative (2)'!$G$2),0))</f>
        <v>#N/A</v>
      </c>
      <c r="D24" s="27"/>
      <c r="E24" s="14"/>
      <c r="F24" s="486"/>
      <c r="G24" s="10"/>
      <c r="H24" s="11"/>
      <c r="I24" s="11"/>
      <c r="J24" s="18"/>
    </row>
    <row r="25" spans="1:10">
      <c r="A25" s="862">
        <f>'Salary Detail (2)'!A33</f>
        <v>0</v>
      </c>
      <c r="B25" s="9" t="e">
        <f t="array" ref="B25">INDEX('Salary Detail (2)'!$B33:$BS33,0,MATCH(1,('Salary Detail (2)'!$B$11:$BS$11='Budget Narrative (2)'!$B$3)*('Salary Detail (2)'!$B$72:$BS$72='Budget Narrative (2)'!$G$2),0))</f>
        <v>#N/A</v>
      </c>
      <c r="C25" s="457" t="e">
        <f t="array" ref="C25">INDEX('Salary Detail (2)'!$B33:$BS33,0,MATCH(1,('Salary Detail (2)'!$B$10:$BS$10="New")*('Salary Detail (2)'!$B$72:$BS$72='Budget Narrative (2)'!$G$2),0))</f>
        <v>#N/A</v>
      </c>
      <c r="D25" s="27"/>
      <c r="E25" s="14"/>
      <c r="F25" s="486"/>
      <c r="G25" s="10"/>
      <c r="H25" s="11"/>
      <c r="I25" s="11"/>
      <c r="J25" s="18"/>
    </row>
    <row r="26" spans="1:10">
      <c r="A26" s="862">
        <f>'Salary Detail (2)'!A34</f>
        <v>0</v>
      </c>
      <c r="B26" s="9" t="e">
        <f t="array" ref="B26">INDEX('Salary Detail (2)'!$B34:$BS34,0,MATCH(1,('Salary Detail (2)'!$B$11:$BS$11='Budget Narrative (2)'!$B$3)*('Salary Detail (2)'!$B$72:$BS$72='Budget Narrative (2)'!$G$2),0))</f>
        <v>#N/A</v>
      </c>
      <c r="C26" s="457" t="e">
        <f t="array" ref="C26">INDEX('Salary Detail (2)'!$B34:$BS34,0,MATCH(1,('Salary Detail (2)'!$B$10:$BS$10="New")*('Salary Detail (2)'!$B$72:$BS$72='Budget Narrative (2)'!$G$2),0))</f>
        <v>#N/A</v>
      </c>
      <c r="D26" s="27"/>
      <c r="E26" s="14"/>
      <c r="F26" s="486"/>
      <c r="G26" s="10"/>
      <c r="H26" s="11"/>
      <c r="I26" s="11"/>
      <c r="J26" s="18"/>
    </row>
    <row r="27" spans="1:10">
      <c r="A27" s="862">
        <f>'Salary Detail (2)'!A35</f>
        <v>0</v>
      </c>
      <c r="B27" s="9" t="e">
        <f t="array" ref="B27">INDEX('Salary Detail (2)'!$B35:$BS35,0,MATCH(1,('Salary Detail (2)'!$B$11:$BS$11='Budget Narrative (2)'!$B$3)*('Salary Detail (2)'!$B$72:$BS$72='Budget Narrative (2)'!$G$2),0))</f>
        <v>#N/A</v>
      </c>
      <c r="C27" s="457" t="e">
        <f t="array" ref="C27">INDEX('Salary Detail (2)'!$B35:$BS35,0,MATCH(1,('Salary Detail (2)'!$B$10:$BS$10="New")*('Salary Detail (2)'!$B$72:$BS$72='Budget Narrative (2)'!$G$2),0))</f>
        <v>#N/A</v>
      </c>
      <c r="D27" s="27"/>
      <c r="E27" s="14"/>
      <c r="F27" s="486"/>
      <c r="G27" s="10"/>
      <c r="H27" s="11"/>
      <c r="I27" s="11"/>
      <c r="J27" s="18"/>
    </row>
    <row r="28" spans="1:10">
      <c r="A28" s="862">
        <f>'Salary Detail (2)'!A36</f>
        <v>0</v>
      </c>
      <c r="B28" s="9" t="e">
        <f t="array" ref="B28">INDEX('Salary Detail (2)'!$B36:$BS36,0,MATCH(1,('Salary Detail (2)'!$B$11:$BS$11='Budget Narrative (2)'!$B$3)*('Salary Detail (2)'!$B$72:$BS$72='Budget Narrative (2)'!$G$2),0))</f>
        <v>#N/A</v>
      </c>
      <c r="C28" s="457" t="e">
        <f t="array" ref="C28">INDEX('Salary Detail (2)'!$B36:$BS36,0,MATCH(1,('Salary Detail (2)'!$B$10:$BS$10="New")*('Salary Detail (2)'!$B$72:$BS$72='Budget Narrative (2)'!$G$2),0))</f>
        <v>#N/A</v>
      </c>
      <c r="D28" s="27"/>
      <c r="E28" s="14"/>
      <c r="F28" s="486"/>
      <c r="G28" s="10"/>
      <c r="H28" s="11"/>
      <c r="I28" s="11"/>
      <c r="J28" s="18"/>
    </row>
    <row r="29" spans="1:10">
      <c r="A29" s="862">
        <f>'Salary Detail (2)'!A37</f>
        <v>0</v>
      </c>
      <c r="B29" s="9" t="e">
        <f t="array" ref="B29">INDEX('Salary Detail (2)'!$B37:$BS37,0,MATCH(1,('Salary Detail (2)'!$B$11:$BS$11='Budget Narrative (2)'!$B$3)*('Salary Detail (2)'!$B$72:$BS$72='Budget Narrative (2)'!$G$2),0))</f>
        <v>#N/A</v>
      </c>
      <c r="C29" s="457" t="e">
        <f t="array" ref="C29">INDEX('Salary Detail (2)'!$B37:$BS37,0,MATCH(1,('Salary Detail (2)'!$B$10:$BS$10="New")*('Salary Detail (2)'!$B$72:$BS$72='Budget Narrative (2)'!$G$2),0))</f>
        <v>#N/A</v>
      </c>
      <c r="D29" s="27"/>
      <c r="E29" s="14"/>
      <c r="F29" s="486"/>
      <c r="G29" s="10"/>
      <c r="H29" s="11"/>
      <c r="I29" s="11"/>
      <c r="J29" s="18"/>
    </row>
    <row r="30" spans="1:10">
      <c r="A30" s="862">
        <f>'Salary Detail (2)'!A38</f>
        <v>0</v>
      </c>
      <c r="B30" s="9" t="e">
        <f t="array" ref="B30">INDEX('Salary Detail (2)'!$B38:$BS38,0,MATCH(1,('Salary Detail (2)'!$B$11:$BS$11='Budget Narrative (2)'!$B$3)*('Salary Detail (2)'!$B$72:$BS$72='Budget Narrative (2)'!$G$2),0))</f>
        <v>#N/A</v>
      </c>
      <c r="C30" s="457" t="e">
        <f t="array" ref="C30">INDEX('Salary Detail (2)'!$B38:$BS38,0,MATCH(1,('Salary Detail (2)'!$B$10:$BS$10="New")*('Salary Detail (2)'!$B$72:$BS$72='Budget Narrative (2)'!$G$2),0))</f>
        <v>#N/A</v>
      </c>
      <c r="D30" s="27"/>
      <c r="E30" s="14"/>
      <c r="F30" s="486"/>
      <c r="G30" s="10"/>
      <c r="H30" s="11"/>
      <c r="I30" s="11"/>
      <c r="J30" s="18"/>
    </row>
    <row r="31" spans="1:10">
      <c r="A31" s="862">
        <f>'Salary Detail (2)'!A39</f>
        <v>0</v>
      </c>
      <c r="B31" s="9" t="e">
        <f t="array" ref="B31">INDEX('Salary Detail (2)'!$B39:$BS39,0,MATCH(1,('Salary Detail (2)'!$B$11:$BS$11='Budget Narrative (2)'!$B$3)*('Salary Detail (2)'!$B$72:$BS$72='Budget Narrative (2)'!$G$2),0))</f>
        <v>#N/A</v>
      </c>
      <c r="C31" s="457" t="e">
        <f t="array" ref="C31">INDEX('Salary Detail (2)'!$B39:$BS39,0,MATCH(1,('Salary Detail (2)'!$B$10:$BS$10="New")*('Salary Detail (2)'!$B$72:$BS$72='Budget Narrative (2)'!$G$2),0))</f>
        <v>#N/A</v>
      </c>
      <c r="D31" s="27"/>
      <c r="E31" s="14"/>
      <c r="F31" s="486"/>
      <c r="G31" s="10"/>
      <c r="H31" s="11"/>
      <c r="I31" s="11"/>
      <c r="J31" s="18"/>
    </row>
    <row r="32" spans="1:10">
      <c r="A32" s="862">
        <f>'Salary Detail (2)'!A40</f>
        <v>0</v>
      </c>
      <c r="B32" s="9" t="e">
        <f t="array" ref="B32">INDEX('Salary Detail (2)'!$B40:$BS40,0,MATCH(1,('Salary Detail (2)'!$B$11:$BS$11='Budget Narrative (2)'!$B$3)*('Salary Detail (2)'!$B$72:$BS$72='Budget Narrative (2)'!$G$2),0))</f>
        <v>#N/A</v>
      </c>
      <c r="C32" s="457" t="e">
        <f t="array" ref="C32">INDEX('Salary Detail (2)'!$B40:$BS40,0,MATCH(1,('Salary Detail (2)'!$B$10:$BS$10="New")*('Salary Detail (2)'!$B$72:$BS$72='Budget Narrative (2)'!$G$2),0))</f>
        <v>#N/A</v>
      </c>
      <c r="D32" s="27"/>
      <c r="E32" s="14"/>
      <c r="F32" s="486"/>
      <c r="G32" s="10"/>
      <c r="H32" s="11"/>
      <c r="I32" s="11"/>
      <c r="J32" s="18"/>
    </row>
    <row r="33" spans="1:10">
      <c r="A33" s="862">
        <f>'Salary Detail (2)'!A41</f>
        <v>0</v>
      </c>
      <c r="B33" s="9" t="e">
        <f t="array" ref="B33">INDEX('Salary Detail (2)'!$B41:$BS41,0,MATCH(1,('Salary Detail (2)'!$B$11:$BS$11='Budget Narrative (2)'!$B$3)*('Salary Detail (2)'!$B$72:$BS$72='Budget Narrative (2)'!$G$2),0))</f>
        <v>#N/A</v>
      </c>
      <c r="C33" s="457" t="e">
        <f t="array" ref="C33">INDEX('Salary Detail (2)'!$B41:$BS41,0,MATCH(1,('Salary Detail (2)'!$B$10:$BS$10="New")*('Salary Detail (2)'!$B$72:$BS$72='Budget Narrative (2)'!$G$2),0))</f>
        <v>#N/A</v>
      </c>
      <c r="D33" s="27"/>
      <c r="E33" s="14"/>
      <c r="F33" s="486"/>
      <c r="G33" s="10"/>
      <c r="H33" s="11"/>
      <c r="I33" s="11"/>
      <c r="J33" s="18"/>
    </row>
    <row r="34" spans="1:10">
      <c r="A34" s="862">
        <f>'Salary Detail (2)'!A42</f>
        <v>0</v>
      </c>
      <c r="B34" s="9" t="e">
        <f t="array" ref="B34">INDEX('Salary Detail (2)'!$B42:$BS42,0,MATCH(1,('Salary Detail (2)'!$B$11:$BS$11='Budget Narrative (2)'!$B$3)*('Salary Detail (2)'!$B$72:$BS$72='Budget Narrative (2)'!$G$2),0))</f>
        <v>#N/A</v>
      </c>
      <c r="C34" s="457" t="e">
        <f t="array" ref="C34">INDEX('Salary Detail (2)'!$B42:$BS42,0,MATCH(1,('Salary Detail (2)'!$B$10:$BS$10="New")*('Salary Detail (2)'!$B$72:$BS$72='Budget Narrative (2)'!$G$2),0))</f>
        <v>#N/A</v>
      </c>
      <c r="D34" s="27"/>
      <c r="E34" s="14"/>
      <c r="F34" s="486"/>
      <c r="G34" s="10"/>
      <c r="H34" s="11"/>
      <c r="I34" s="11"/>
      <c r="J34" s="18"/>
    </row>
    <row r="35" spans="1:10">
      <c r="A35" s="862">
        <f>'Salary Detail (2)'!A43</f>
        <v>0</v>
      </c>
      <c r="B35" s="9" t="e">
        <f t="array" ref="B35">INDEX('Salary Detail (2)'!$B43:$BS43,0,MATCH(1,('Salary Detail (2)'!$B$11:$BS$11='Budget Narrative (2)'!$B$3)*('Salary Detail (2)'!$B$72:$BS$72='Budget Narrative (2)'!$G$2),0))</f>
        <v>#N/A</v>
      </c>
      <c r="C35" s="457" t="e">
        <f t="array" ref="C35">INDEX('Salary Detail (2)'!$B43:$BS43,0,MATCH(1,('Salary Detail (2)'!$B$10:$BS$10="New")*('Salary Detail (2)'!$B$72:$BS$72='Budget Narrative (2)'!$G$2),0))</f>
        <v>#N/A</v>
      </c>
      <c r="D35" s="27"/>
      <c r="E35" s="14"/>
      <c r="F35" s="486"/>
      <c r="G35" s="10"/>
      <c r="H35" s="11"/>
      <c r="I35" s="11"/>
      <c r="J35" s="18"/>
    </row>
    <row r="36" spans="1:10">
      <c r="A36" s="862">
        <f>'Salary Detail (2)'!A44</f>
        <v>0</v>
      </c>
      <c r="B36" s="9" t="e">
        <f t="array" ref="B36">INDEX('Salary Detail (2)'!$B44:$BS44,0,MATCH(1,('Salary Detail (2)'!$B$11:$BS$11='Budget Narrative (2)'!$B$3)*('Salary Detail (2)'!$B$72:$BS$72='Budget Narrative (2)'!$G$2),0))</f>
        <v>#N/A</v>
      </c>
      <c r="C36" s="457" t="e">
        <f t="array" ref="C36">INDEX('Salary Detail (2)'!$B44:$BS44,0,MATCH(1,('Salary Detail (2)'!$B$10:$BS$10="New")*('Salary Detail (2)'!$B$72:$BS$72='Budget Narrative (2)'!$G$2),0))</f>
        <v>#N/A</v>
      </c>
      <c r="D36" s="27"/>
      <c r="E36" s="14"/>
      <c r="F36" s="486"/>
      <c r="G36" s="10"/>
      <c r="H36" s="11"/>
      <c r="I36" s="11"/>
      <c r="J36" s="18"/>
    </row>
    <row r="37" spans="1:10">
      <c r="A37" s="862">
        <f>'Salary Detail (2)'!A45</f>
        <v>0</v>
      </c>
      <c r="B37" s="9" t="e">
        <f t="array" ref="B37">INDEX('Salary Detail (2)'!$B45:$BS45,0,MATCH(1,('Salary Detail (2)'!$B$11:$BS$11='Budget Narrative (2)'!$B$3)*('Salary Detail (2)'!$B$72:$BS$72='Budget Narrative (2)'!$G$2),0))</f>
        <v>#N/A</v>
      </c>
      <c r="C37" s="457" t="e">
        <f t="array" ref="C37">INDEX('Salary Detail (2)'!$B45:$BS45,0,MATCH(1,('Salary Detail (2)'!$B$10:$BS$10="New")*('Salary Detail (2)'!$B$72:$BS$72='Budget Narrative (2)'!$G$2),0))</f>
        <v>#N/A</v>
      </c>
      <c r="D37" s="27"/>
      <c r="E37" s="14"/>
      <c r="F37" s="486"/>
      <c r="G37" s="10"/>
      <c r="H37" s="11"/>
      <c r="I37" s="11"/>
      <c r="J37" s="18"/>
    </row>
    <row r="38" spans="1:10">
      <c r="A38" s="862">
        <f>'Salary Detail (2)'!A46</f>
        <v>0</v>
      </c>
      <c r="B38" s="9" t="e">
        <f t="array" ref="B38">INDEX('Salary Detail (2)'!$B46:$BS46,0,MATCH(1,('Salary Detail (2)'!$B$11:$BS$11='Budget Narrative (2)'!$B$3)*('Salary Detail (2)'!$B$72:$BS$72='Budget Narrative (2)'!$G$2),0))</f>
        <v>#N/A</v>
      </c>
      <c r="C38" s="457" t="e">
        <f t="array" ref="C38">INDEX('Salary Detail (2)'!$B46:$BS46,0,MATCH(1,('Salary Detail (2)'!$B$10:$BS$10="New")*('Salary Detail (2)'!$B$72:$BS$72='Budget Narrative (2)'!$G$2),0))</f>
        <v>#N/A</v>
      </c>
      <c r="D38" s="27"/>
      <c r="E38" s="14"/>
      <c r="F38" s="486"/>
      <c r="G38" s="10"/>
      <c r="H38" s="11"/>
      <c r="I38" s="11"/>
      <c r="J38" s="18"/>
    </row>
    <row r="39" spans="1:10">
      <c r="A39" s="862">
        <f>'Salary Detail (2)'!A47</f>
        <v>0</v>
      </c>
      <c r="B39" s="9" t="e">
        <f t="array" ref="B39">INDEX('Salary Detail (2)'!$B47:$BS47,0,MATCH(1,('Salary Detail (2)'!$B$11:$BS$11='Budget Narrative (2)'!$B$3)*('Salary Detail (2)'!$B$72:$BS$72='Budget Narrative (2)'!$G$2),0))</f>
        <v>#N/A</v>
      </c>
      <c r="C39" s="457" t="e">
        <f t="array" ref="C39">INDEX('Salary Detail (2)'!$B47:$BS47,0,MATCH(1,('Salary Detail (2)'!$B$10:$BS$10="New")*('Salary Detail (2)'!$B$72:$BS$72='Budget Narrative (2)'!$G$2),0))</f>
        <v>#N/A</v>
      </c>
      <c r="D39" s="27"/>
      <c r="E39" s="14"/>
      <c r="F39" s="486"/>
      <c r="G39" s="10"/>
      <c r="H39" s="11"/>
      <c r="I39" s="11"/>
      <c r="J39" s="18"/>
    </row>
    <row r="40" spans="1:10">
      <c r="A40" s="862">
        <f>'Salary Detail (2)'!A48</f>
        <v>0</v>
      </c>
      <c r="B40" s="9" t="e">
        <f t="array" ref="B40">INDEX('Salary Detail (2)'!$B48:$BS48,0,MATCH(1,('Salary Detail (2)'!$B$11:$BS$11='Budget Narrative (2)'!$B$3)*('Salary Detail (2)'!$B$72:$BS$72='Budget Narrative (2)'!$G$2),0))</f>
        <v>#N/A</v>
      </c>
      <c r="C40" s="457" t="e">
        <f t="array" ref="C40">INDEX('Salary Detail (2)'!$B48:$BS48,0,MATCH(1,('Salary Detail (2)'!$B$10:$BS$10="New")*('Salary Detail (2)'!$B$72:$BS$72='Budget Narrative (2)'!$G$2),0))</f>
        <v>#N/A</v>
      </c>
      <c r="D40" s="27"/>
      <c r="F40" s="486"/>
    </row>
    <row r="41" spans="1:10">
      <c r="A41" s="862">
        <f>'Salary Detail (2)'!A49</f>
        <v>0</v>
      </c>
      <c r="B41" s="9" t="e">
        <f t="array" ref="B41">INDEX('Salary Detail (2)'!$B49:$BS49,0,MATCH(1,('Salary Detail (2)'!$B$11:$BS$11='Budget Narrative (2)'!$B$3)*('Salary Detail (2)'!$B$72:$BS$72='Budget Narrative (2)'!$G$2),0))</f>
        <v>#N/A</v>
      </c>
      <c r="C41" s="457" t="e">
        <f t="array" ref="C41">INDEX('Salary Detail (2)'!$B49:$BS49,0,MATCH(1,('Salary Detail (2)'!$B$10:$BS$10="New")*('Salary Detail (2)'!$B$72:$BS$72='Budget Narrative (2)'!$G$2),0))</f>
        <v>#N/A</v>
      </c>
      <c r="D41" s="27"/>
      <c r="F41" s="486"/>
    </row>
    <row r="42" spans="1:10" ht="15.75" customHeight="1">
      <c r="A42" s="862">
        <f>'Salary Detail (2)'!A50</f>
        <v>0</v>
      </c>
      <c r="B42" s="9" t="e">
        <f t="array" ref="B42">INDEX('Salary Detail (2)'!$B50:$BS50,0,MATCH(1,('Salary Detail (2)'!$B$11:$BS$11='Budget Narrative (2)'!$B$3)*('Salary Detail (2)'!$B$72:$BS$72='Budget Narrative (2)'!$G$2),0))</f>
        <v>#N/A</v>
      </c>
      <c r="C42" s="457" t="e">
        <f t="array" ref="C42">INDEX('Salary Detail (2)'!$B50:$BS50,0,MATCH(1,('Salary Detail (2)'!$B$10:$BS$10="New")*('Salary Detail (2)'!$B$72:$BS$72='Budget Narrative (2)'!$G$2),0))</f>
        <v>#N/A</v>
      </c>
      <c r="D42" s="27"/>
      <c r="E42" s="14"/>
      <c r="F42" s="486"/>
      <c r="G42" s="10"/>
      <c r="H42" s="11"/>
      <c r="I42" s="11"/>
      <c r="J42" s="18"/>
    </row>
    <row r="43" spans="1:10" ht="15.75" customHeight="1">
      <c r="A43" s="862">
        <f>'Salary Detail (2)'!A51</f>
        <v>0</v>
      </c>
      <c r="B43" s="9" t="e">
        <f t="array" ref="B43">INDEX('Salary Detail (2)'!$B51:$BS51,0,MATCH(1,('Salary Detail (2)'!$B$11:$BS$11='Budget Narrative (2)'!$B$3)*('Salary Detail (2)'!$B$72:$BS$72='Budget Narrative (2)'!$G$2),0))</f>
        <v>#N/A</v>
      </c>
      <c r="C43" s="457" t="e">
        <f t="array" ref="C43">INDEX('Salary Detail (2)'!$B51:$BS51,0,MATCH(1,('Salary Detail (2)'!$B$10:$BS$10="New")*('Salary Detail (2)'!$B$72:$BS$72='Budget Narrative (2)'!$G$2),0))</f>
        <v>#N/A</v>
      </c>
      <c r="D43" s="27"/>
      <c r="E43" s="14"/>
      <c r="F43" s="486"/>
      <c r="G43" s="10"/>
      <c r="H43" s="11"/>
      <c r="I43" s="11"/>
      <c r="J43" s="18"/>
    </row>
    <row r="44" spans="1:10" ht="15.75" customHeight="1">
      <c r="A44" s="862">
        <f>'Salary Detail (2)'!A52</f>
        <v>0</v>
      </c>
      <c r="B44" s="9" t="e">
        <f t="array" ref="B44">INDEX('Salary Detail (2)'!$B52:$BS52,0,MATCH(1,('Salary Detail (2)'!$B$11:$BS$11='Budget Narrative (2)'!$B$3)*('Salary Detail (2)'!$B$72:$BS$72='Budget Narrative (2)'!$G$2),0))</f>
        <v>#N/A</v>
      </c>
      <c r="C44" s="457" t="e">
        <f t="array" ref="C44">INDEX('Salary Detail (2)'!$B52:$BS52,0,MATCH(1,('Salary Detail (2)'!$B$10:$BS$10="New")*('Salary Detail (2)'!$B$72:$BS$72='Budget Narrative (2)'!$G$2),0))</f>
        <v>#N/A</v>
      </c>
      <c r="D44" s="27"/>
      <c r="E44" s="14"/>
      <c r="F44" s="486"/>
      <c r="G44" s="10"/>
      <c r="H44" s="11"/>
      <c r="I44" s="11"/>
      <c r="J44" s="18"/>
    </row>
    <row r="45" spans="1:10" ht="15.75" customHeight="1">
      <c r="A45" s="864">
        <f>'Salary Detail (2)'!A53</f>
        <v>0</v>
      </c>
      <c r="B45" s="9" t="e">
        <f t="array" ref="B45">INDEX('Salary Detail (2)'!$B53:$BS53,0,MATCH(1,('Salary Detail (2)'!$B$11:$BS$11='Budget Narrative (2)'!$B$3)*('Salary Detail (2)'!$B$72:$BS$72='Budget Narrative (2)'!$G$2),0))</f>
        <v>#N/A</v>
      </c>
      <c r="C45" s="457" t="e">
        <f t="array" ref="C45">INDEX('Salary Detail (2)'!$B53:$BS53,0,MATCH(1,('Salary Detail (2)'!$B$10:$BS$10="New")*('Salary Detail (2)'!$B$72:$BS$72='Budget Narrative (2)'!$G$2),0))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(2)'!$B58:$BS58,0,MATCH(1,('Salary Detail (2)'!$B$10:$BS$10="New")*('Salary Detail (2)'!$B$72:$BS$72='Budget Narrative (2)'!$G$2),0))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(2)'!A13</f>
        <v>Rental of Property</v>
      </c>
      <c r="B51" s="1165"/>
      <c r="C51" s="539" t="e">
        <f t="array" ref="C51">INDEX('Operating Detail (2)'!$B13:$AE13,0,MATCH(1,('Operating Detail (2)'!$B$11:$AE$11="New")*('Operating Detail (2)'!$B$112:$AE$112='Budget Narrative (2)'!$G$2),0))</f>
        <v>#N/A</v>
      </c>
      <c r="D51" s="27"/>
      <c r="E51" s="494"/>
      <c r="F51" s="863"/>
      <c r="H51" s="15"/>
      <c r="I51" s="15"/>
      <c r="J51" s="7"/>
    </row>
    <row r="52" spans="1:10">
      <c r="A52" s="1164" t="str">
        <f>'Operating Detail (2)'!A14</f>
        <v xml:space="preserve">Utilities(Elec, Water, Gas, Phone, Scavenger) </v>
      </c>
      <c r="B52" s="1165"/>
      <c r="C52" s="539" t="e">
        <f t="array" ref="C52">INDEX('Operating Detail (2)'!$B14:$AE14,0,MATCH(1,('Operating Detail (2)'!$B$11:$AE$11="New")*('Operating Detail (2)'!$B$112:$AE$112='Budget Narrative (2)'!$G$2),0))</f>
        <v>#N/A</v>
      </c>
      <c r="D52" s="27"/>
      <c r="E52" s="495"/>
      <c r="F52" s="863"/>
      <c r="H52" s="15"/>
      <c r="I52" s="15"/>
      <c r="J52" s="7"/>
    </row>
    <row r="53" spans="1:10">
      <c r="A53" s="1164" t="str">
        <f>'Operating Detail (2)'!A15</f>
        <v>Office Supplies, Postage</v>
      </c>
      <c r="B53" s="1165"/>
      <c r="C53" s="539" t="e">
        <f t="array" ref="C53">INDEX('Operating Detail (2)'!$B15:$AE15,0,MATCH(1,('Operating Detail (2)'!$B$11:$AE$11="New")*('Operating Detail (2)'!$B$112:$AE$112='Budget Narrative (2)'!$G$2),0))</f>
        <v>#N/A</v>
      </c>
      <c r="D53" s="27"/>
      <c r="E53" s="496"/>
      <c r="F53" s="863"/>
      <c r="G53" s="6"/>
      <c r="H53" s="11"/>
      <c r="I53" s="11"/>
      <c r="J53" s="18"/>
    </row>
    <row r="54" spans="1:10">
      <c r="A54" s="1164" t="str">
        <f>'Operating Detail (2)'!A16</f>
        <v>Building Maintenance Supplies and Repair</v>
      </c>
      <c r="B54" s="1165"/>
      <c r="C54" s="539" t="e">
        <f t="array" ref="C54">INDEX('Operating Detail (2)'!$B16:$AE16,0,MATCH(1,('Operating Detail (2)'!$B$11:$AE$11="New")*('Operating Detail (2)'!$B$112:$AE$112='Budget Narrative (2)'!$G$2),0))</f>
        <v>#N/A</v>
      </c>
      <c r="D54" s="27"/>
      <c r="E54" s="496"/>
      <c r="F54" s="863"/>
      <c r="G54" s="6"/>
      <c r="H54" s="11"/>
      <c r="I54" s="11"/>
      <c r="J54" s="18"/>
    </row>
    <row r="55" spans="1:10">
      <c r="A55" s="1164" t="str">
        <f>'Operating Detail (2)'!A17</f>
        <v>Printing and Reproduction</v>
      </c>
      <c r="B55" s="1165"/>
      <c r="C55" s="539" t="e">
        <f t="array" ref="C55">INDEX('Operating Detail (2)'!$B17:$AE17,0,MATCH(1,('Operating Detail (2)'!$B$11:$AE$11="New")*('Operating Detail (2)'!$B$112:$AE$112='Budget Narrative (2)'!$G$2),0))</f>
        <v>#N/A</v>
      </c>
      <c r="D55" s="27"/>
      <c r="E55" s="495"/>
      <c r="F55" s="863"/>
      <c r="H55" s="15"/>
      <c r="I55" s="15"/>
      <c r="J55" s="18"/>
    </row>
    <row r="56" spans="1:10">
      <c r="A56" s="1164" t="str">
        <f>'Operating Detail (2)'!A18</f>
        <v>Insurance</v>
      </c>
      <c r="B56" s="1165"/>
      <c r="C56" s="539" t="e">
        <f t="array" ref="C56">INDEX('Operating Detail (2)'!$B18:$AE18,0,MATCH(1,('Operating Detail (2)'!$B$11:$AE$11="New")*('Operating Detail (2)'!$B$112:$AE$112='Budget Narrative (2)'!$G$2),0))</f>
        <v>#N/A</v>
      </c>
      <c r="D56" s="27"/>
      <c r="E56" s="495"/>
      <c r="F56" s="863"/>
      <c r="H56" s="15"/>
      <c r="I56" s="15"/>
      <c r="J56" s="18"/>
    </row>
    <row r="57" spans="1:10">
      <c r="A57" s="1164" t="str">
        <f>'Operating Detail (2)'!A19</f>
        <v>Staff Training</v>
      </c>
      <c r="B57" s="1165"/>
      <c r="C57" s="539" t="e">
        <f t="array" ref="C57">INDEX('Operating Detail (2)'!$B19:$AE19,0,MATCH(1,('Operating Detail (2)'!$B$11:$AE$11="New")*('Operating Detail (2)'!$B$112:$AE$112='Budget Narrative (2)'!$G$2),0))</f>
        <v>#N/A</v>
      </c>
      <c r="D57" s="27"/>
      <c r="E57" s="495"/>
      <c r="F57" s="863"/>
      <c r="H57" s="15"/>
      <c r="I57" s="15"/>
      <c r="J57" s="18"/>
    </row>
    <row r="58" spans="1:10">
      <c r="A58" s="1164" t="str">
        <f>'Operating Detail (2)'!A20</f>
        <v>Staff Travel-(Local &amp; Out of Town)</v>
      </c>
      <c r="B58" s="1165"/>
      <c r="C58" s="539" t="e">
        <f t="array" ref="C58">INDEX('Operating Detail (2)'!$B20:$AE20,0,MATCH(1,('Operating Detail (2)'!$B$11:$AE$11="New")*('Operating Detail (2)'!$B$112:$AE$112='Budget Narrative (2)'!$G$2),0))</f>
        <v>#N/A</v>
      </c>
      <c r="D58" s="27"/>
      <c r="E58" s="495"/>
      <c r="F58" s="863"/>
      <c r="H58" s="15"/>
      <c r="I58" s="15"/>
      <c r="J58" s="18"/>
    </row>
    <row r="59" spans="1:10">
      <c r="A59" s="1164" t="str">
        <f>'Operating Detail (2)'!A21</f>
        <v>Rental of Equipment</v>
      </c>
      <c r="B59" s="1165"/>
      <c r="C59" s="539" t="e">
        <f t="array" ref="C59">INDEX('Operating Detail (2)'!$B21:$AE21,0,MATCH(1,('Operating Detail (2)'!$B$11:$AE$11="New")*('Operating Detail (2)'!$B$112:$AE$112='Budget Narrative (2)'!$G$2),0))</f>
        <v>#N/A</v>
      </c>
      <c r="D59" s="27"/>
      <c r="E59" s="495"/>
      <c r="F59" s="863"/>
      <c r="H59" s="15"/>
      <c r="I59" s="15"/>
      <c r="J59" s="18"/>
    </row>
    <row r="60" spans="1:10">
      <c r="A60" s="1164">
        <f>'Operating Detail (2)'!A22</f>
        <v>0</v>
      </c>
      <c r="B60" s="1165"/>
      <c r="C60" s="539" t="e">
        <f t="array" ref="C60">INDEX('Operating Detail (2)'!$B22:$AE22,0,MATCH(1,('Operating Detail (2)'!$B$11:$AE$11="New")*('Operating Detail (2)'!$B$112:$AE$112='Budget Narrative (2)'!$G$2),0))</f>
        <v>#N/A</v>
      </c>
      <c r="D60" s="27"/>
      <c r="E60" s="497"/>
      <c r="F60" s="863"/>
      <c r="H60" s="15"/>
      <c r="I60" s="15"/>
      <c r="J60" s="18"/>
    </row>
    <row r="61" spans="1:10">
      <c r="A61" s="1164">
        <f>'Operating Detail (2)'!A23</f>
        <v>0</v>
      </c>
      <c r="B61" s="1165"/>
      <c r="C61" s="539" t="e">
        <f t="array" ref="C61">INDEX('Operating Detail (2)'!$B23:$AE23,0,MATCH(1,('Operating Detail (2)'!$B$11:$AE$11="New")*('Operating Detail (2)'!$B$112:$AE$112='Budget Narrative (2)'!$G$2),0))</f>
        <v>#N/A</v>
      </c>
      <c r="D61" s="27"/>
      <c r="E61" s="498"/>
      <c r="F61" s="863"/>
      <c r="G61" s="6"/>
      <c r="H61" s="11"/>
      <c r="I61" s="11"/>
      <c r="J61" s="18"/>
    </row>
    <row r="62" spans="1:10">
      <c r="A62" s="1164">
        <f>'Operating Detail (2)'!A24</f>
        <v>0</v>
      </c>
      <c r="B62" s="1165"/>
      <c r="C62" s="539" t="e">
        <f t="array" ref="C62">INDEX('Operating Detail (2)'!$B24:$AE24,0,MATCH(1,('Operating Detail (2)'!$B$11:$AE$11="New")*('Operating Detail (2)'!$B$112:$AE$112='Budget Narrative (2)'!$G$2),0))</f>
        <v>#N/A</v>
      </c>
      <c r="D62" s="27"/>
      <c r="E62" s="498"/>
      <c r="F62" s="863"/>
      <c r="G62" s="6"/>
      <c r="H62" s="11"/>
      <c r="I62" s="11"/>
      <c r="J62" s="18"/>
    </row>
    <row r="63" spans="1:10">
      <c r="A63" s="1164">
        <f>'Operating Detail (2)'!A25</f>
        <v>0</v>
      </c>
      <c r="B63" s="1165"/>
      <c r="C63" s="539" t="e">
        <f t="array" ref="C63">INDEX('Operating Detail (2)'!$B25:$AE25,0,MATCH(1,('Operating Detail (2)'!$B$11:$AE$11="New")*('Operating Detail (2)'!$B$112:$AE$112='Budget Narrative (2)'!$G$2),0))</f>
        <v>#N/A</v>
      </c>
      <c r="D63" s="27"/>
      <c r="E63" s="498"/>
      <c r="F63" s="863"/>
      <c r="G63" s="6"/>
      <c r="H63" s="11"/>
      <c r="I63" s="11"/>
      <c r="J63" s="18"/>
    </row>
    <row r="64" spans="1:10">
      <c r="A64" s="1164">
        <f>'Operating Detail (2)'!A26</f>
        <v>0</v>
      </c>
      <c r="B64" s="1165"/>
      <c r="C64" s="539" t="e">
        <f t="array" ref="C64">INDEX('Operating Detail (2)'!$B26:$AE26,0,MATCH(1,('Operating Detail (2)'!$B$11:$AE$11="New")*('Operating Detail (2)'!$B$112:$AE$112='Budget Narrative (2)'!$G$2),0))</f>
        <v>#N/A</v>
      </c>
      <c r="D64" s="27"/>
      <c r="E64" s="499"/>
      <c r="F64" s="863"/>
      <c r="G64" s="6"/>
      <c r="H64" s="11"/>
      <c r="I64" s="11"/>
      <c r="J64" s="18"/>
    </row>
    <row r="65" spans="1:10">
      <c r="A65" s="1164">
        <f>'Operating Detail (2)'!A27</f>
        <v>0</v>
      </c>
      <c r="B65" s="1165"/>
      <c r="C65" s="539" t="e">
        <f t="array" ref="C65">INDEX('Operating Detail (2)'!$B27:$AE27,0,MATCH(1,('Operating Detail (2)'!$B$11:$AE$11="New")*('Operating Detail (2)'!$B$112:$AE$112='Budget Narrative (2)'!$G$2),0))</f>
        <v>#N/A</v>
      </c>
      <c r="D65" s="27"/>
      <c r="E65" s="498"/>
      <c r="F65" s="863"/>
      <c r="G65" s="6"/>
    </row>
    <row r="66" spans="1:10">
      <c r="A66" s="1164">
        <f>'Operating Detail (2)'!A28</f>
        <v>0</v>
      </c>
      <c r="B66" s="1165"/>
      <c r="C66" s="539" t="e">
        <f t="array" ref="C66">INDEX('Operating Detail (2)'!$B28:$AE28,0,MATCH(1,('Operating Detail (2)'!$B$11:$AE$11="New")*('Operating Detail (2)'!$B$112:$AE$112='Budget Narrative (2)'!$G$2),0))</f>
        <v>#N/A</v>
      </c>
      <c r="D66" s="27"/>
      <c r="E66" s="498"/>
      <c r="F66" s="863"/>
      <c r="G66" s="6"/>
      <c r="H66" s="11"/>
      <c r="I66" s="11"/>
      <c r="J66" s="18"/>
    </row>
    <row r="67" spans="1:10">
      <c r="A67" s="1164">
        <f>'Operating Detail (2)'!A29</f>
        <v>0</v>
      </c>
      <c r="B67" s="1165"/>
      <c r="C67" s="539" t="e">
        <f t="array" ref="C67">INDEX('Operating Detail (2)'!$B29:$AE29,0,MATCH(1,('Operating Detail (2)'!$B$11:$AE$11="New")*('Operating Detail (2)'!$B$112:$AE$112='Budget Narrative (2)'!$G$2),0))</f>
        <v>#N/A</v>
      </c>
      <c r="D67" s="27"/>
      <c r="E67" s="498"/>
      <c r="F67" s="863"/>
      <c r="G67" s="6"/>
      <c r="H67" s="11"/>
      <c r="I67" s="11"/>
      <c r="J67" s="18"/>
    </row>
    <row r="68" spans="1:10">
      <c r="A68" s="1164">
        <f>'Operating Detail (2)'!A30</f>
        <v>0</v>
      </c>
      <c r="B68" s="1165"/>
      <c r="C68" s="539" t="e">
        <f t="array" ref="C68">INDEX('Operating Detail (2)'!$B30:$AE30,0,MATCH(1,('Operating Detail (2)'!$B$11:$AE$11="New")*('Operating Detail (2)'!$B$112:$AE$112='Budget Narrative (2)'!$G$2),0))</f>
        <v>#N/A</v>
      </c>
      <c r="D68" s="27"/>
      <c r="E68" s="498"/>
      <c r="F68" s="863"/>
      <c r="G68" s="6"/>
      <c r="H68" s="11"/>
      <c r="I68" s="11"/>
      <c r="J68" s="18"/>
    </row>
    <row r="69" spans="1:10">
      <c r="A69" s="1164">
        <f>'Operating Detail (2)'!A31</f>
        <v>0</v>
      </c>
      <c r="B69" s="1165"/>
      <c r="C69" s="539" t="e">
        <f t="array" ref="C69">INDEX('Operating Detail (2)'!$B31:$AE31,0,MATCH(1,('Operating Detail (2)'!$B$11:$AE$11="New")*('Operating Detail (2)'!$B$112:$AE$112='Budget Narrative (2)'!$G$2),0))</f>
        <v>#N/A</v>
      </c>
      <c r="D69" s="27"/>
      <c r="E69" s="498"/>
      <c r="F69" s="863"/>
      <c r="G69" s="6"/>
      <c r="H69" s="11"/>
      <c r="I69" s="11"/>
    </row>
    <row r="70" spans="1:10">
      <c r="A70" s="1164">
        <f>'Operating Detail (2)'!A32</f>
        <v>0</v>
      </c>
      <c r="B70" s="1165"/>
      <c r="C70" s="539" t="e">
        <f t="array" ref="C70">INDEX('Operating Detail (2)'!$B32:$AE32,0,MATCH(1,('Operating Detail (2)'!$B$11:$AE$11="New")*('Operating Detail (2)'!$B$112:$AE$112='Budget Narrative (2)'!$G$2),0))</f>
        <v>#N/A</v>
      </c>
      <c r="D70" s="27"/>
      <c r="E70" s="498"/>
      <c r="F70" s="863"/>
      <c r="G70" s="6"/>
      <c r="H70" s="11"/>
      <c r="I70" s="11"/>
      <c r="J70" s="18"/>
    </row>
    <row r="71" spans="1:10">
      <c r="A71" s="1164">
        <f>'Operating Detail (2)'!A33</f>
        <v>0</v>
      </c>
      <c r="B71" s="1165"/>
      <c r="C71" s="539" t="e">
        <f t="array" ref="C71">INDEX('Operating Detail (2)'!$B33:$AE33,0,MATCH(1,('Operating Detail (2)'!$B$11:$AE$11="New")*('Operating Detail (2)'!$B$112:$AE$112='Budget Narrative (2)'!$G$2),0))</f>
        <v>#N/A</v>
      </c>
      <c r="D71" s="27"/>
      <c r="E71" s="500"/>
      <c r="F71" s="863"/>
      <c r="G71" s="6"/>
      <c r="H71" s="11"/>
      <c r="I71" s="11"/>
      <c r="J71" s="18"/>
    </row>
    <row r="72" spans="1:10">
      <c r="A72" s="1164">
        <f>'Operating Detail (2)'!A34</f>
        <v>0</v>
      </c>
      <c r="B72" s="1165"/>
      <c r="C72" s="539" t="e">
        <f t="array" ref="C72">INDEX('Operating Detail (2)'!$B34:$AE34,0,MATCH(1,('Operating Detail (2)'!$B$11:$AE$11="New")*('Operating Detail (2)'!$B$112:$AE$112='Budget Narrative (2)'!$G$2),0))</f>
        <v>#N/A</v>
      </c>
      <c r="D72" s="27"/>
      <c r="E72" s="498"/>
      <c r="F72" s="863"/>
      <c r="G72" s="6"/>
      <c r="H72" s="11"/>
      <c r="I72" s="11"/>
      <c r="J72" s="18"/>
    </row>
    <row r="73" spans="1:10">
      <c r="A73" s="1164">
        <f>'Operating Detail (2)'!A35</f>
        <v>0</v>
      </c>
      <c r="B73" s="1165"/>
      <c r="C73" s="539" t="e">
        <f t="array" ref="C73">INDEX('Operating Detail (2)'!$B35:$AE35,0,MATCH(1,('Operating Detail (2)'!$B$11:$AE$11="New")*('Operating Detail (2)'!$B$112:$AE$112='Budget Narrative (2)'!$G$2),0))</f>
        <v>#N/A</v>
      </c>
      <c r="D73" s="27"/>
      <c r="E73" s="498"/>
      <c r="F73" s="863"/>
    </row>
    <row r="74" spans="1:10">
      <c r="A74" s="1164">
        <f>'Operating Detail (2)'!A36</f>
        <v>0</v>
      </c>
      <c r="B74" s="1165"/>
      <c r="C74" s="539" t="e">
        <f t="array" ref="C74">INDEX('Operating Detail (2)'!$B36:$AE36,0,MATCH(1,('Operating Detail (2)'!$B$11:$AE$11="New")*('Operating Detail (2)'!$B$112:$AE$112='Budget Narrative (2)'!$G$2),0))</f>
        <v>#N/A</v>
      </c>
      <c r="D74" s="27"/>
      <c r="E74" s="498"/>
      <c r="F74" s="863"/>
      <c r="G74" s="6"/>
      <c r="H74" s="11"/>
      <c r="I74" s="11"/>
      <c r="J74" s="7"/>
    </row>
    <row r="75" spans="1:10">
      <c r="A75" s="1164">
        <f>'Operating Detail (2)'!A37</f>
        <v>0</v>
      </c>
      <c r="B75" s="1165"/>
      <c r="C75" s="539" t="e">
        <f t="array" ref="C75">INDEX('Operating Detail (2)'!$B37:$AE37,0,MATCH(1,('Operating Detail (2)'!$B$11:$AE$11="New")*('Operating Detail (2)'!$B$112:$AE$112='Budget Narrative (2)'!$G$2),0))</f>
        <v>#N/A</v>
      </c>
      <c r="D75" s="27"/>
      <c r="E75" s="498"/>
      <c r="F75" s="863"/>
      <c r="G75" s="6"/>
      <c r="H75" s="11"/>
      <c r="I75" s="11"/>
      <c r="J75" s="7"/>
    </row>
    <row r="76" spans="1:10">
      <c r="A76" s="1164">
        <f>'Operating Detail (2)'!A38</f>
        <v>0</v>
      </c>
      <c r="B76" s="1165"/>
      <c r="C76" s="539" t="e">
        <f t="array" ref="C76">INDEX('Operating Detail (2)'!$B38:$AE38,0,MATCH(1,('Operating Detail (2)'!$B$11:$AE$11="New")*('Operating Detail (2)'!$B$112:$AE$112='Budget Narrative (2)'!$G$2),0))</f>
        <v>#N/A</v>
      </c>
      <c r="D76" s="27"/>
      <c r="E76" s="498"/>
      <c r="F76" s="863"/>
      <c r="G76" s="6"/>
      <c r="H76" s="11"/>
      <c r="I76" s="11"/>
      <c r="J76" s="7"/>
    </row>
    <row r="77" spans="1:10">
      <c r="A77" s="1164">
        <f>'Operating Detail (2)'!A39</f>
        <v>0</v>
      </c>
      <c r="B77" s="1165"/>
      <c r="C77" s="539" t="e">
        <f t="array" ref="C77">INDEX('Operating Detail (2)'!$B39:$AE39,0,MATCH(1,('Operating Detail (2)'!$B$11:$AE$11="New")*('Operating Detail (2)'!$B$112:$AE$112='Budget Narrative (2)'!$G$2),0))</f>
        <v>#N/A</v>
      </c>
      <c r="D77" s="27"/>
      <c r="E77" s="498"/>
      <c r="F77" s="863"/>
      <c r="G77" s="6"/>
    </row>
    <row r="78" spans="1:10">
      <c r="A78" s="1164">
        <f>'Operating Detail (2)'!A40</f>
        <v>0</v>
      </c>
      <c r="B78" s="1165"/>
      <c r="C78" s="539" t="e">
        <f t="array" ref="C78">INDEX('Operating Detail (2)'!$B40:$AE40,0,MATCH(1,('Operating Detail (2)'!$B$11:$AE$11="New")*('Operating Detail (2)'!$B$112:$AE$112='Budget Narrative (2)'!$G$2),0))</f>
        <v>#N/A</v>
      </c>
      <c r="D78" s="27"/>
      <c r="E78" s="498"/>
      <c r="F78" s="863"/>
      <c r="G78" s="6"/>
      <c r="H78" s="11"/>
      <c r="I78" s="11"/>
      <c r="J78" s="18"/>
    </row>
    <row r="79" spans="1:10">
      <c r="A79" s="1164">
        <f>'Operating Detail (2)'!A41</f>
        <v>0</v>
      </c>
      <c r="B79" s="1165"/>
      <c r="C79" s="539" t="e">
        <f t="array" ref="C79">INDEX('Operating Detail (2)'!$B41:$AE41,0,MATCH(1,('Operating Detail (2)'!$B$11:$AE$11="New")*('Operating Detail (2)'!$B$112:$AE$112='Budget Narrative (2)'!$G$2),0))</f>
        <v>#N/A</v>
      </c>
      <c r="D79" s="27"/>
      <c r="E79" s="498"/>
      <c r="F79" s="863"/>
      <c r="G79" s="6"/>
      <c r="H79" s="11"/>
      <c r="I79" s="11"/>
      <c r="J79" s="18"/>
    </row>
    <row r="80" spans="1:10">
      <c r="A80" s="1164" t="str">
        <f>'Operating Detail (2)'!A42</f>
        <v>Consultants</v>
      </c>
      <c r="B80" s="1165"/>
      <c r="C80" s="539" t="e">
        <f t="array" ref="C80">INDEX('Operating Detail (2)'!$B42:$AE42,0,MATCH(1,('Operating Detail (2)'!$B$11:$AE$11="New")*('Operating Detail (2)'!$B$112:$AE$112='Budget Narrative (2)'!$G$2),0))</f>
        <v>#N/A</v>
      </c>
      <c r="D80" s="27"/>
      <c r="E80" s="498"/>
      <c r="F80" s="863"/>
      <c r="G80" s="6"/>
      <c r="H80" s="11"/>
      <c r="I80" s="11"/>
      <c r="J80" s="18"/>
    </row>
    <row r="81" spans="1:10">
      <c r="A81" s="1164">
        <f>'Operating Detail (2)'!A43</f>
        <v>0</v>
      </c>
      <c r="B81" s="1165"/>
      <c r="C81" s="539" t="e">
        <f t="array" ref="C81">INDEX('Operating Detail (2)'!$B43:$AE43,0,MATCH(1,('Operating Detail (2)'!$B$11:$AE$11="New")*('Operating Detail (2)'!$B$112:$AE$112='Budget Narrative (2)'!$G$2),0))</f>
        <v>#N/A</v>
      </c>
      <c r="D81" s="27"/>
      <c r="E81" s="498"/>
      <c r="F81" s="863"/>
      <c r="G81" s="6"/>
      <c r="H81" s="11"/>
      <c r="I81" s="11"/>
      <c r="J81" s="18"/>
    </row>
    <row r="82" spans="1:10">
      <c r="A82" s="1164">
        <f>'Operating Detail (2)'!A44</f>
        <v>0</v>
      </c>
      <c r="B82" s="1165"/>
      <c r="C82" s="539" t="e">
        <f t="array" ref="C82">INDEX('Operating Detail (2)'!$B44:$AE44,0,MATCH(1,('Operating Detail (2)'!$B$11:$AE$11="New")*('Operating Detail (2)'!$B$112:$AE$112='Budget Narrative (2)'!$G$2),0))</f>
        <v>#N/A</v>
      </c>
      <c r="D82" s="27"/>
      <c r="E82" s="498"/>
      <c r="F82" s="863"/>
      <c r="G82" s="6"/>
      <c r="H82" s="11"/>
      <c r="I82" s="11"/>
      <c r="J82" s="18"/>
    </row>
    <row r="83" spans="1:10">
      <c r="A83" s="1164">
        <f>'Operating Detail (2)'!A45</f>
        <v>0</v>
      </c>
      <c r="B83" s="1165"/>
      <c r="C83" s="539" t="e">
        <f t="array" ref="C83">INDEX('Operating Detail (2)'!$B45:$AE45,0,MATCH(1,('Operating Detail (2)'!$B$11:$AE$11="New")*('Operating Detail (2)'!$B$112:$AE$112='Budget Narrative (2)'!$G$2),0))</f>
        <v>#N/A</v>
      </c>
      <c r="D83" s="27"/>
      <c r="E83" s="498"/>
      <c r="F83" s="863"/>
      <c r="G83" s="6"/>
      <c r="H83" s="11"/>
      <c r="I83" s="11"/>
      <c r="J83" s="18"/>
    </row>
    <row r="84" spans="1:10">
      <c r="A84" s="1164">
        <f>'Operating Detail (2)'!A46</f>
        <v>0</v>
      </c>
      <c r="B84" s="1165"/>
      <c r="C84" s="539" t="e">
        <f t="array" ref="C84">INDEX('Operating Detail (2)'!$B46:$AE46,0,MATCH(1,('Operating Detail (2)'!$B$11:$AE$11="New")*('Operating Detail (2)'!$B$112:$AE$112='Budget Narrative (2)'!$G$2),0))</f>
        <v>#N/A</v>
      </c>
      <c r="D84" s="27"/>
      <c r="E84" s="498"/>
      <c r="F84" s="863"/>
      <c r="G84" s="6"/>
      <c r="H84" s="11"/>
      <c r="I84" s="11"/>
      <c r="J84" s="18"/>
    </row>
    <row r="85" spans="1:10">
      <c r="A85" s="1164">
        <f>'Operating Detail (2)'!A47</f>
        <v>0</v>
      </c>
      <c r="B85" s="1165"/>
      <c r="C85" s="539" t="e">
        <f t="array" ref="C85">INDEX('Operating Detail (2)'!$B47:$AE47,0,MATCH(1,('Operating Detail (2)'!$B$11:$AE$11="New")*('Operating Detail (2)'!$B$112:$AE$112='Budget Narrative (2)'!$G$2),0))</f>
        <v>#N/A</v>
      </c>
      <c r="D85" s="27"/>
      <c r="E85" s="498"/>
      <c r="F85" s="863"/>
      <c r="G85" s="6"/>
      <c r="H85" s="11"/>
      <c r="I85" s="11"/>
      <c r="J85" s="18"/>
    </row>
    <row r="86" spans="1:10">
      <c r="A86" s="1164">
        <f>'Operating Detail (2)'!A48</f>
        <v>0</v>
      </c>
      <c r="B86" s="1165"/>
      <c r="C86" s="539" t="e">
        <f t="array" ref="C86">INDEX('Operating Detail (2)'!$B48:$AE48,0,MATCH(1,('Operating Detail (2)'!$B$11:$AE$11="New")*('Operating Detail (2)'!$B$112:$AE$112='Budget Narrative (2)'!$G$2),0))</f>
        <v>#N/A</v>
      </c>
      <c r="D86" s="27"/>
      <c r="E86" s="498"/>
      <c r="F86" s="863"/>
      <c r="G86" s="6"/>
      <c r="H86" s="11"/>
      <c r="I86" s="11"/>
      <c r="J86" s="18"/>
    </row>
    <row r="87" spans="1:10">
      <c r="A87" s="1164">
        <f>'Operating Detail (2)'!A49</f>
        <v>0</v>
      </c>
      <c r="B87" s="1165"/>
      <c r="C87" s="539" t="e">
        <f t="array" ref="C87">INDEX('Operating Detail (2)'!$B49:$AE49,0,MATCH(1,('Operating Detail (2)'!$B$11:$AE$11="New")*('Operating Detail (2)'!$B$112:$AE$112='Budget Narrative (2)'!$G$2),0))</f>
        <v>#N/A</v>
      </c>
      <c r="D87" s="27"/>
      <c r="E87" s="498"/>
      <c r="F87" s="863"/>
      <c r="G87" s="6"/>
      <c r="H87" s="11"/>
      <c r="I87" s="11"/>
      <c r="J87" s="18"/>
    </row>
    <row r="88" spans="1:10">
      <c r="A88" s="1164">
        <f>'Operating Detail (2)'!A50</f>
        <v>0</v>
      </c>
      <c r="B88" s="1165"/>
      <c r="C88" s="539" t="e">
        <f t="array" ref="C88">INDEX('Operating Detail (2)'!$B50:$AE50,0,MATCH(1,('Operating Detail (2)'!$B$11:$AE$11="New")*('Operating Detail (2)'!$B$112:$AE$112='Budget Narrative (2)'!$G$2),0))</f>
        <v>#N/A</v>
      </c>
      <c r="D88" s="18"/>
      <c r="E88" s="498"/>
      <c r="F88" s="863"/>
      <c r="G88" s="6"/>
      <c r="H88" s="11"/>
      <c r="I88" s="11"/>
      <c r="J88" s="18"/>
    </row>
    <row r="89" spans="1:10">
      <c r="A89" s="1164">
        <f>'Operating Detail (2)'!A51</f>
        <v>0</v>
      </c>
      <c r="B89" s="1165"/>
      <c r="C89" s="539" t="e">
        <f t="array" ref="C89">INDEX('Operating Detail (2)'!$B51:$AE51,0,MATCH(1,('Operating Detail (2)'!$B$11:$AE$11="New")*('Operating Detail (2)'!$B$112:$AE$112='Budget Narrative (2)'!$G$2),0))</f>
        <v>#N/A</v>
      </c>
      <c r="D89" s="18"/>
      <c r="E89" s="498"/>
      <c r="F89" s="863"/>
      <c r="G89" s="6"/>
      <c r="H89" s="11"/>
      <c r="I89" s="11"/>
      <c r="J89" s="18"/>
    </row>
    <row r="90" spans="1:10">
      <c r="A90" s="1164">
        <f>'Operating Detail (2)'!A52</f>
        <v>0</v>
      </c>
      <c r="B90" s="1165"/>
      <c r="C90" s="539" t="e">
        <f t="array" ref="C90">INDEX('Operating Detail (2)'!$B52:$AE52,0,MATCH(1,('Operating Detail (2)'!$B$11:$AE$11="New")*('Operating Detail (2)'!$B$112:$AE$112='Budget Narrative (2)'!$G$2),0))</f>
        <v>#N/A</v>
      </c>
      <c r="D90" s="18"/>
      <c r="E90" s="498"/>
      <c r="F90" s="863"/>
      <c r="G90" s="6"/>
      <c r="H90" s="11"/>
      <c r="I90" s="11"/>
      <c r="J90" s="18"/>
    </row>
    <row r="91" spans="1:10">
      <c r="A91" s="1164">
        <f>'Operating Detail (2)'!A53</f>
        <v>0</v>
      </c>
      <c r="B91" s="1165"/>
      <c r="C91" s="539" t="e">
        <f t="array" ref="C91">INDEX('Operating Detail (2)'!$B53:$AE53,0,MATCH(1,('Operating Detail (2)'!$B$11:$AE$11="New")*('Operating Detail (2)'!$B$112:$AE$112='Budget Narrative (2)'!$G$2),0))</f>
        <v>#N/A</v>
      </c>
      <c r="D91" s="18"/>
      <c r="E91" s="498"/>
      <c r="F91" s="863"/>
      <c r="G91" s="6"/>
      <c r="H91" s="11"/>
      <c r="I91" s="11"/>
      <c r="J91" s="18"/>
    </row>
    <row r="92" spans="1:10">
      <c r="A92" s="1164" t="str">
        <f>'Operating Detail (2)'!A54</f>
        <v>Subcontractors (First $25k Only)</v>
      </c>
      <c r="B92" s="1165"/>
      <c r="C92" s="539" t="e">
        <f t="array" ref="C92">INDEX('Operating Detail (2)'!$B54:$AE54,0,MATCH(1,('Operating Detail (2)'!$B$11:$AE$11="New")*('Operating Detail (2)'!$B$112:$AE$112='Budget Narrative (2)'!$G$2),0))</f>
        <v>#N/A</v>
      </c>
      <c r="D92" s="18"/>
      <c r="E92" s="498"/>
      <c r="F92" s="863"/>
      <c r="G92" s="6"/>
      <c r="H92" s="11"/>
      <c r="I92" s="11"/>
      <c r="J92" s="18"/>
    </row>
    <row r="93" spans="1:10">
      <c r="A93" s="1164">
        <f>'Operating Detail (2)'!A55</f>
        <v>0</v>
      </c>
      <c r="B93" s="1165"/>
      <c r="C93" s="539" t="e">
        <f t="array" ref="C93">INDEX('Operating Detail (2)'!$B55:$AE55,0,MATCH(1,('Operating Detail (2)'!$B$11:$AE$11="New")*('Operating Detail (2)'!$B$112:$AE$112='Budget Narrative (2)'!$G$2),0))</f>
        <v>#N/A</v>
      </c>
      <c r="D93" s="18"/>
      <c r="E93" s="498"/>
      <c r="F93" s="863"/>
      <c r="G93" s="6"/>
      <c r="H93" s="11"/>
      <c r="I93" s="11"/>
      <c r="J93" s="18"/>
    </row>
    <row r="94" spans="1:10">
      <c r="A94" s="1164">
        <f>'Operating Detail (2)'!A56</f>
        <v>0</v>
      </c>
      <c r="B94" s="1165"/>
      <c r="C94" s="539" t="e">
        <f t="array" ref="C94">INDEX('Operating Detail (2)'!$B56:$AE56,0,MATCH(1,('Operating Detail (2)'!$B$11:$AE$11="New")*('Operating Detail (2)'!$B$112:$AE$112='Budget Narrative (2)'!$G$2),0))</f>
        <v>#N/A</v>
      </c>
      <c r="D94" s="18"/>
      <c r="E94" s="498"/>
      <c r="F94" s="863"/>
      <c r="G94" s="6"/>
      <c r="H94" s="11"/>
      <c r="I94" s="11"/>
      <c r="J94" s="18"/>
    </row>
    <row r="95" spans="1:10">
      <c r="A95" s="1164">
        <f>'Operating Detail (2)'!A57</f>
        <v>0</v>
      </c>
      <c r="B95" s="1165"/>
      <c r="C95" s="539" t="e">
        <f t="array" ref="C95">INDEX('Operating Detail (2)'!$B57:$AE57,0,MATCH(1,('Operating Detail (2)'!$B$11:$AE$11="New")*('Operating Detail (2)'!$B$112:$AE$112='Budget Narrative (2)'!$G$2),0))</f>
        <v>#N/A</v>
      </c>
      <c r="D95" s="18"/>
      <c r="E95" s="498"/>
      <c r="F95" s="863"/>
      <c r="G95" s="6"/>
      <c r="H95" s="11"/>
      <c r="I95" s="11"/>
      <c r="J95" s="18"/>
    </row>
    <row r="96" spans="1:10">
      <c r="A96" s="1164">
        <f>'Operating Detail (2)'!A58</f>
        <v>0</v>
      </c>
      <c r="B96" s="1165"/>
      <c r="C96" s="539" t="e">
        <f t="array" ref="C96">INDEX('Operating Detail (2)'!$B58:$AE58,0,MATCH(1,('Operating Detail (2)'!$B$11:$AE$11="New")*('Operating Detail (2)'!$B$112:$AE$112='Budget Narrative (2)'!$G$2),0))</f>
        <v>#N/A</v>
      </c>
      <c r="D96" s="18"/>
      <c r="E96" s="498"/>
      <c r="F96" s="863"/>
      <c r="G96" s="6"/>
      <c r="H96" s="11"/>
      <c r="I96" s="11"/>
      <c r="J96" s="18"/>
    </row>
    <row r="97" spans="1:10">
      <c r="A97" s="1164">
        <f>'Operating Detail (2)'!A59</f>
        <v>0</v>
      </c>
      <c r="B97" s="1165"/>
      <c r="C97" s="539" t="e">
        <f t="array" ref="C97">INDEX('Operating Detail (2)'!$B59:$AE59,0,MATCH(1,('Operating Detail (2)'!$B$11:$AE$11="New")*('Operating Detail (2)'!$B$112:$AE$112='Budget Narrative (2)'!$G$2),0))</f>
        <v>#N/A</v>
      </c>
      <c r="D97" s="18"/>
      <c r="E97" s="498"/>
      <c r="F97" s="863"/>
      <c r="G97" s="6"/>
      <c r="H97" s="11"/>
      <c r="I97" s="11"/>
      <c r="J97" s="18"/>
    </row>
    <row r="98" spans="1:10">
      <c r="A98" s="1164">
        <f>'Operating Detail (2)'!A60</f>
        <v>0</v>
      </c>
      <c r="B98" s="1165"/>
      <c r="C98" s="539" t="e">
        <f t="array" ref="C98">INDEX('Operating Detail (2)'!$B60:$AE60,0,MATCH(1,('Operating Detail (2)'!$B$11:$AE$11="New")*('Operating Detail (2)'!$B$112:$AE$112='Budget Narrative (2)'!$G$2),0))</f>
        <v>#N/A</v>
      </c>
      <c r="D98" s="18"/>
      <c r="E98" s="498"/>
      <c r="F98" s="863"/>
      <c r="G98" s="6"/>
      <c r="H98" s="11"/>
      <c r="I98" s="11"/>
      <c r="J98" s="18"/>
    </row>
    <row r="99" spans="1:10">
      <c r="A99" s="1164">
        <f>'Operating Detail (2)'!A61</f>
        <v>0</v>
      </c>
      <c r="B99" s="1165"/>
      <c r="C99" s="539" t="e">
        <f t="array" ref="C99">INDEX('Operating Detail (2)'!$B61:$AE61,0,MATCH(1,('Operating Detail (2)'!$B$11:$AE$11="New")*('Operating Detail (2)'!$B$112:$AE$112='Budget Narrative (2)'!$G$2),0))</f>
        <v>#N/A</v>
      </c>
      <c r="D99" s="18"/>
      <c r="E99" s="498"/>
      <c r="F99" s="863"/>
      <c r="G99" s="6"/>
      <c r="H99" s="11"/>
      <c r="I99" s="11"/>
      <c r="J99" s="18"/>
    </row>
    <row r="100" spans="1:10">
      <c r="A100" s="1164">
        <f>'Operating Detail (2)'!A62</f>
        <v>0</v>
      </c>
      <c r="B100" s="1165"/>
      <c r="C100" s="539" t="e">
        <f t="array" ref="C100">INDEX('Operating Detail (2)'!$B62:$AE62,0,MATCH(1,('Operating Detail (2)'!$B$11:$AE$11="New")*('Operating Detail (2)'!$B$112:$AE$112='Budget Narrative (2)'!$G$2),0))</f>
        <v>#N/A</v>
      </c>
      <c r="D100" s="18"/>
      <c r="E100" s="498"/>
      <c r="F100" s="863"/>
      <c r="G100" s="6"/>
      <c r="H100" s="11"/>
      <c r="I100" s="11"/>
      <c r="J100" s="18"/>
    </row>
    <row r="101" spans="1:10">
      <c r="A101" s="1164">
        <f>'Operating Detail (2)'!A63</f>
        <v>0</v>
      </c>
      <c r="B101" s="1165"/>
      <c r="C101" s="539" t="e">
        <f t="array" ref="C101">INDEX('Operating Detail (2)'!$B63:$AE63,0,MATCH(1,('Operating Detail (2)'!$B$11:$AE$11="New")*('Operating Detail (2)'!$B$112:$AE$112='Budget Narrative (2)'!$G$2),0))</f>
        <v>#N/A</v>
      </c>
      <c r="D101" s="18"/>
      <c r="E101" s="498"/>
      <c r="F101" s="863"/>
      <c r="G101" s="6"/>
      <c r="H101" s="11"/>
      <c r="I101" s="11"/>
      <c r="J101" s="18"/>
    </row>
    <row r="102" spans="1:10">
      <c r="A102" s="1164">
        <f>'Operating Detail (2)'!A64</f>
        <v>0</v>
      </c>
      <c r="B102" s="1165"/>
      <c r="C102" s="539" t="e">
        <f t="array" ref="C102">INDEX('Operating Detail (2)'!$B64:$AE64,0,MATCH(1,('Operating Detail (2)'!$B$11:$AE$11="New")*('Operating Detail (2)'!$B$112:$AE$112='Budget Narrative (2)'!$G$2),0))</f>
        <v>#N/A</v>
      </c>
      <c r="D102" s="18"/>
      <c r="E102" s="498"/>
      <c r="F102" s="863"/>
      <c r="G102" s="6"/>
      <c r="H102" s="11"/>
      <c r="I102" s="11"/>
      <c r="J102" s="18"/>
    </row>
    <row r="103" spans="1:10">
      <c r="A103" s="1164">
        <f>'Operating Detail (2)'!A65</f>
        <v>0</v>
      </c>
      <c r="B103" s="1165"/>
      <c r="C103" s="539" t="e">
        <f t="array" ref="C103">INDEX('Operating Detail (2)'!$B65:$AE65,0,MATCH(1,('Operating Detail (2)'!$B$11:$AE$11="New")*('Operating Detail (2)'!$B$112:$AE$112='Budget Narrative (2)'!$G$2),0))</f>
        <v>#N/A</v>
      </c>
      <c r="D103" s="18"/>
      <c r="E103" s="498"/>
      <c r="F103" s="863"/>
      <c r="G103" s="6"/>
      <c r="H103" s="11"/>
      <c r="I103" s="11"/>
      <c r="J103" s="18"/>
    </row>
    <row r="104" spans="1:10">
      <c r="A104" s="1164">
        <f>'Operating Detail (2)'!A66</f>
        <v>0</v>
      </c>
      <c r="B104" s="1165"/>
      <c r="C104" s="539" t="e">
        <f t="array" ref="C104">INDEX('Operating Detail (2)'!$B66:$AE66,0,MATCH(1,('Operating Detail (2)'!$B$11:$AE$11="New")*('Operating Detail (2)'!$B$112:$AE$112='Budget Narrative (2)'!$G$2),0))</f>
        <v>#N/A</v>
      </c>
      <c r="D104" s="18"/>
      <c r="E104" s="498"/>
      <c r="F104" s="863"/>
      <c r="G104" s="6"/>
      <c r="H104" s="11"/>
      <c r="I104" s="11"/>
      <c r="J104" s="18"/>
    </row>
    <row r="105" spans="1:10">
      <c r="A105" s="1168">
        <f>'Operating Detail (2)'!A67</f>
        <v>0</v>
      </c>
      <c r="B105" s="1169"/>
      <c r="C105" s="770"/>
      <c r="D105" s="426"/>
      <c r="E105" s="501"/>
      <c r="F105" s="863"/>
      <c r="G105" s="6"/>
      <c r="H105" s="11"/>
      <c r="I105" s="11"/>
      <c r="J105" s="18"/>
    </row>
    <row r="106" spans="1:10">
      <c r="A106" s="1170" t="str">
        <f>'Operating Detail (2)'!A68</f>
        <v>TOTAL OPERATING EXPENSES</v>
      </c>
      <c r="B106" s="1171"/>
      <c r="C106" s="429" t="e">
        <f>SUM(C51:C105)</f>
        <v>#N/A</v>
      </c>
      <c r="D106" s="18"/>
      <c r="E106" s="498"/>
      <c r="F106" s="6"/>
      <c r="G106" s="6"/>
      <c r="H106" s="11"/>
      <c r="I106" s="11"/>
      <c r="J106" s="18"/>
    </row>
    <row r="107" spans="1:10" ht="13.5" thickBot="1">
      <c r="A107" s="502" t="s">
        <v>217</v>
      </c>
      <c r="B107" s="503" t="e">
        <f t="array" ref="B107">INDEX('Summary (2)'!E23:AH23,0,MATCH(1,('Summary (2)'!$E$18:$AH$18="New")*('Summary (2)'!$E$72:$AH$72='Budget Narrative (2)'!$G$2),0))</f>
        <v>#N/A</v>
      </c>
      <c r="C107" s="504" t="e">
        <f t="array" ref="C107">INDEX('Summary (2)'!E24:AH24,0,MATCH(1,('Summary (2)'!$E$18:$AH$18="New")*('Summary (2)'!$E$72:$AH$72='Budget Narrative (2)'!$G$2),0))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(2)'!A71</f>
        <v>0</v>
      </c>
      <c r="B111" s="1165"/>
      <c r="C111" s="539" t="e">
        <f t="array" ref="C111">INDEX('Operating Detail (2)'!$B71:$AE71,0,MATCH(1,('Operating Detail (2)'!$B$11:$AE$11="New")*('Operating Detail (2)'!$B$112:$AE$112='Budget Narrative (2)'!$G$2),0))</f>
        <v>#N/A</v>
      </c>
      <c r="D111" s="27"/>
      <c r="E111" s="494"/>
      <c r="F111" s="863"/>
    </row>
    <row r="112" spans="1:10">
      <c r="A112" s="1164">
        <f>'Operating Detail (2)'!A72</f>
        <v>0</v>
      </c>
      <c r="B112" s="1165"/>
      <c r="C112" s="539" t="e">
        <f t="array" ref="C112">INDEX('Operating Detail (2)'!$B72:$AE72,0,MATCH(1,('Operating Detail (2)'!$B$11:$AE$11="New")*('Operating Detail (2)'!$B$112:$AE$112='Budget Narrative (2)'!$G$2),0))</f>
        <v>#N/A</v>
      </c>
      <c r="D112" s="27"/>
      <c r="E112" s="495"/>
      <c r="F112" s="863"/>
    </row>
    <row r="113" spans="1:6">
      <c r="A113" s="1164">
        <f>'Operating Detail (2)'!A73</f>
        <v>0</v>
      </c>
      <c r="B113" s="1165"/>
      <c r="C113" s="539" t="e">
        <f t="array" ref="C113">INDEX('Operating Detail (2)'!$B73:$AE73,0,MATCH(1,('Operating Detail (2)'!$B$11:$AE$11="New")*('Operating Detail (2)'!$B$112:$AE$112='Budget Narrative (2)'!$G$2),0))</f>
        <v>#N/A</v>
      </c>
      <c r="D113" s="27"/>
      <c r="E113" s="496"/>
      <c r="F113" s="863"/>
    </row>
    <row r="114" spans="1:6">
      <c r="A114" s="1164">
        <f>'Operating Detail (2)'!A74</f>
        <v>0</v>
      </c>
      <c r="B114" s="1165"/>
      <c r="C114" s="539" t="e">
        <f t="array" ref="C114">INDEX('Operating Detail (2)'!$B74:$AE74,0,MATCH(1,('Operating Detail (2)'!$B$11:$AE$11="New")*('Operating Detail (2)'!$B$112:$AE$112='Budget Narrative (2)'!$G$2),0))</f>
        <v>#N/A</v>
      </c>
      <c r="D114" s="27"/>
      <c r="E114" s="496"/>
      <c r="F114" s="863"/>
    </row>
    <row r="115" spans="1:6">
      <c r="A115" s="1164">
        <f>'Operating Detail (2)'!A75</f>
        <v>0</v>
      </c>
      <c r="B115" s="1165"/>
      <c r="C115" s="539" t="e">
        <f t="array" ref="C115">INDEX('Operating Detail (2)'!$B75:$AE75,0,MATCH(1,('Operating Detail (2)'!$B$11:$AE$11="New")*('Operating Detail (2)'!$B$112:$AE$112='Budget Narrative (2)'!$G$2),0))</f>
        <v>#N/A</v>
      </c>
      <c r="D115" s="27"/>
      <c r="E115" s="495"/>
      <c r="F115" s="863"/>
    </row>
    <row r="116" spans="1:6">
      <c r="A116" s="1164">
        <f>'Operating Detail (2)'!A76</f>
        <v>0</v>
      </c>
      <c r="B116" s="1165"/>
      <c r="C116" s="539" t="e">
        <f t="array" ref="C116">INDEX('Operating Detail (2)'!$B76:$AE76,0,MATCH(1,('Operating Detail (2)'!$B$11:$AE$11="New")*('Operating Detail (2)'!$B$112:$AE$112='Budget Narrative (2)'!$G$2),0))</f>
        <v>#N/A</v>
      </c>
      <c r="D116" s="27"/>
      <c r="E116" s="495"/>
      <c r="F116" s="863"/>
    </row>
    <row r="117" spans="1:6">
      <c r="A117" s="1164">
        <f>'Operating Detail (2)'!A77</f>
        <v>0</v>
      </c>
      <c r="B117" s="1165"/>
      <c r="C117" s="539" t="e">
        <f t="array" ref="C117">INDEX('Operating Detail (2)'!$B77:$AE77,0,MATCH(1,('Operating Detail (2)'!$B$11:$AE$11="New")*('Operating Detail (2)'!$B$112:$AE$112='Budget Narrative (2)'!$G$2),0))</f>
        <v>#N/A</v>
      </c>
      <c r="D117" s="27"/>
      <c r="E117" s="495"/>
      <c r="F117" s="863"/>
    </row>
    <row r="118" spans="1:6">
      <c r="A118" s="1164">
        <f>'Operating Detail (2)'!A78</f>
        <v>0</v>
      </c>
      <c r="B118" s="1165"/>
      <c r="C118" s="539" t="e">
        <f t="array" ref="C118">INDEX('Operating Detail (2)'!$B78:$AE78,0,MATCH(1,('Operating Detail (2)'!$B$11:$AE$11="New")*('Operating Detail (2)'!$B$112:$AE$112='Budget Narrative (2)'!$G$2),0))</f>
        <v>#N/A</v>
      </c>
      <c r="D118" s="27"/>
      <c r="E118" s="495"/>
      <c r="F118" s="863"/>
    </row>
    <row r="119" spans="1:6">
      <c r="A119" s="1164">
        <f>'Operating Detail (2)'!A79</f>
        <v>0</v>
      </c>
      <c r="B119" s="1165"/>
      <c r="C119" s="539" t="e">
        <f t="array" ref="C119">INDEX('Operating Detail (2)'!$B79:$AE79,0,MATCH(1,('Operating Detail (2)'!$B$11:$AE$11="New")*('Operating Detail (2)'!$B$112:$AE$112='Budget Narrative (2)'!$G$2),0))</f>
        <v>#N/A</v>
      </c>
      <c r="E119" s="497"/>
    </row>
    <row r="120" spans="1:6">
      <c r="A120" s="1164">
        <f>'Operating Detail (2)'!A80</f>
        <v>0</v>
      </c>
      <c r="B120" s="1165"/>
      <c r="C120" s="539" t="e">
        <f t="array" ref="C120">INDEX('Operating Detail (2)'!$B80:$AE80,0,MATCH(1,('Operating Detail (2)'!$B$11:$AE$11="New")*('Operating Detail (2)'!$B$112:$AE$112='Budget Narrative (2)'!$G$2),0))</f>
        <v>#N/A</v>
      </c>
      <c r="E120" s="497"/>
    </row>
    <row r="121" spans="1:6">
      <c r="A121" s="1164">
        <f>'Operating Detail (2)'!A81</f>
        <v>0</v>
      </c>
      <c r="B121" s="1165"/>
      <c r="C121" s="539" t="e">
        <f t="array" ref="C121">INDEX('Operating Detail (2)'!$B81:$AE81,0,MATCH(1,('Operating Detail (2)'!$B$11:$AE$11="New")*('Operating Detail (2)'!$B$112:$AE$112='Budget Narrative (2)'!$G$2),0))</f>
        <v>#N/A</v>
      </c>
      <c r="E121" s="497"/>
    </row>
    <row r="122" spans="1:6">
      <c r="A122" s="1164">
        <f>'Operating Detail (2)'!A82</f>
        <v>0</v>
      </c>
      <c r="B122" s="1165"/>
      <c r="C122" s="539" t="e">
        <f t="array" ref="C122">INDEX('Operating Detail (2)'!$B82:$AE82,0,MATCH(1,('Operating Detail (2)'!$B$11:$AE$11="New")*('Operating Detail (2)'!$B$112:$AE$112='Budget Narrative (2)'!$G$2),0))</f>
        <v>#N/A</v>
      </c>
      <c r="E122" s="497"/>
    </row>
    <row r="123" spans="1:6">
      <c r="A123" s="1164"/>
      <c r="B123" s="1165"/>
      <c r="C123" s="539"/>
      <c r="E123" s="497"/>
    </row>
    <row r="124" spans="1:6" ht="13.5" thickBot="1">
      <c r="A124" s="1172" t="str">
        <f>'Operating Detail (2)'!A84</f>
        <v>TOTAL OTHER EXPENSES</v>
      </c>
      <c r="B124" s="1173"/>
      <c r="C124" s="504" t="e">
        <f>SUM(C111:C122)</f>
        <v>#N/A</v>
      </c>
      <c r="D124" s="505"/>
      <c r="E124" s="507"/>
      <c r="F124" s="6"/>
    </row>
    <row r="125" spans="1:6">
      <c r="A125" s="1165">
        <f>'Operating Detail (2)'!A85</f>
        <v>0</v>
      </c>
      <c r="B125" s="1165"/>
      <c r="C125" s="539"/>
    </row>
    <row r="126" spans="1:6" ht="13.5" thickBot="1">
      <c r="A126" s="863"/>
      <c r="B126" s="863"/>
      <c r="C126" s="539"/>
    </row>
    <row r="127" spans="1:6" ht="12.75" customHeight="1">
      <c r="A127" s="1166" t="str">
        <f>'Operating Detail (2)'!A86</f>
        <v>Capital Expenses</v>
      </c>
      <c r="B127" s="1167"/>
      <c r="C127" s="484" t="s">
        <v>218</v>
      </c>
      <c r="D127" s="483" t="s">
        <v>210</v>
      </c>
      <c r="E127" s="485" t="s">
        <v>211</v>
      </c>
    </row>
    <row r="128" spans="1:6">
      <c r="A128" s="1164">
        <f>'Operating Detail (2)'!A87</f>
        <v>0</v>
      </c>
      <c r="B128" s="1165"/>
      <c r="C128" s="539" t="e">
        <f t="array" ref="C128">INDEX('Operating Detail (2)'!$B87:$AE87,0,MATCH(1,('Operating Detail (2)'!$B$11:$AE$11="New")*('Operating Detail (2)'!$B$112:$AE$112='Budget Narrative (2)'!$G$2),0))</f>
        <v>#N/A</v>
      </c>
      <c r="E128" s="497"/>
    </row>
    <row r="129" spans="1:6">
      <c r="A129" s="1164">
        <f>'Operating Detail (2)'!A88</f>
        <v>0</v>
      </c>
      <c r="B129" s="1165"/>
      <c r="C129" s="539" t="e">
        <f t="array" ref="C129">INDEX('Operating Detail (2)'!$B88:$AE88,0,MATCH(1,('Operating Detail (2)'!$B$11:$AE$11="New")*('Operating Detail (2)'!$B$112:$AE$112='Budget Narrative (2)'!$G$2),0))</f>
        <v>#N/A</v>
      </c>
      <c r="E129" s="497"/>
    </row>
    <row r="130" spans="1:6">
      <c r="A130" s="1164">
        <f>'Operating Detail (2)'!A89</f>
        <v>0</v>
      </c>
      <c r="B130" s="1165"/>
      <c r="C130" s="539" t="e">
        <f t="array" ref="C130">INDEX('Operating Detail (2)'!$B89:$AE89,0,MATCH(1,('Operating Detail (2)'!$B$11:$AE$11="New")*('Operating Detail (2)'!$B$112:$AE$112='Budget Narrative (2)'!$G$2),0))</f>
        <v>#N/A</v>
      </c>
      <c r="E130" s="497"/>
    </row>
    <row r="131" spans="1:6">
      <c r="A131" s="1164">
        <f>'Operating Detail (2)'!A90</f>
        <v>0</v>
      </c>
      <c r="B131" s="1165"/>
      <c r="C131" s="539" t="e">
        <f t="array" ref="C131">INDEX('Operating Detail (2)'!$B90:$AE90,0,MATCH(1,('Operating Detail (2)'!$B$11:$AE$11="New")*('Operating Detail (2)'!$B$112:$AE$112='Budget Narrative (2)'!$G$2),0))</f>
        <v>#N/A</v>
      </c>
      <c r="E131" s="497"/>
    </row>
    <row r="132" spans="1:6">
      <c r="A132" s="1164">
        <f>'Operating Detail (2)'!A91</f>
        <v>0</v>
      </c>
      <c r="B132" s="1165"/>
      <c r="C132" s="539" t="e">
        <f t="array" ref="C132">INDEX('Operating Detail (2)'!$B91:$AE91,0,MATCH(1,('Operating Detail (2)'!$B$11:$AE$11="New")*('Operating Detail (2)'!$B$112:$AE$112='Budget Narrative (2)'!$G$2),0))</f>
        <v>#N/A</v>
      </c>
      <c r="E132" s="497"/>
    </row>
    <row r="133" spans="1:6">
      <c r="A133" s="1164">
        <f>'Operating Detail (2)'!A92</f>
        <v>0</v>
      </c>
      <c r="B133" s="1165"/>
      <c r="C133" s="539" t="e">
        <f t="array" ref="C133">INDEX('Operating Detail (2)'!$B92:$AE92,0,MATCH(1,('Operating Detail (2)'!$B$11:$AE$11="New")*('Operating Detail (2)'!$B$112:$AE$112='Budget Narrative (2)'!$G$2),0))</f>
        <v>#N/A</v>
      </c>
      <c r="E133" s="497"/>
    </row>
    <row r="134" spans="1:6">
      <c r="A134" s="1164">
        <f>'Operating Detail (2)'!A93</f>
        <v>0</v>
      </c>
      <c r="B134" s="1165"/>
      <c r="C134" s="539" t="e">
        <f t="array" ref="C134">INDEX('Operating Detail (2)'!$B93:$AE93,0,MATCH(1,('Operating Detail (2)'!$B$11:$AE$11="New")*('Operating Detail (2)'!$B$112:$AE$112='Budget Narrative (2)'!$G$2),0))</f>
        <v>#N/A</v>
      </c>
      <c r="E134" s="497"/>
    </row>
    <row r="135" spans="1:6">
      <c r="A135" s="1164">
        <f>'Operating Detail (2)'!A94</f>
        <v>0</v>
      </c>
      <c r="B135" s="1165"/>
      <c r="C135" s="539"/>
      <c r="E135" s="497"/>
    </row>
    <row r="136" spans="1:6" ht="13.5" thickBot="1">
      <c r="A136" s="1172" t="str">
        <f>'Operating Detail (2)'!A95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(2)'!$E27:$AH27,0,MATCH(1,('Summary (2)'!$E18:$AH18="New")*('Summary (2)'!$E72:$AH72='Budget Narrative (2)'!$G$2),0))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(2)'!A151</f>
        <v>0</v>
      </c>
      <c r="B192" s="1165"/>
      <c r="C192" s="539"/>
    </row>
    <row r="193" spans="1:2">
      <c r="A193" s="1165">
        <f>'Operating Detail (2)'!A152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51"/>
      <c r="C12" s="1252"/>
      <c r="D12" s="1253"/>
    </row>
    <row r="13" spans="1:37">
      <c r="A13" s="116"/>
      <c r="B13" s="455" t="s">
        <v>138</v>
      </c>
      <c r="C13" s="455" t="s">
        <v>139</v>
      </c>
      <c r="D13" s="450"/>
    </row>
    <row r="14" spans="1:37" ht="18.75" customHeight="1">
      <c r="A14" s="119" t="s">
        <v>140</v>
      </c>
      <c r="B14" s="584">
        <f>AI40</f>
        <v>0</v>
      </c>
      <c r="C14" s="584">
        <f>AK40</f>
        <v>0</v>
      </c>
      <c r="D14" s="1214">
        <f>'Summary (1)'!D14:D16</f>
        <v>0.2</v>
      </c>
    </row>
    <row r="15" spans="1:37" s="116" customFormat="1" ht="18.75" customHeight="1" thickBot="1">
      <c r="A15" s="119" t="s">
        <v>141</v>
      </c>
      <c r="B15" s="585">
        <f>'Summary (All Budgets)'!B15</f>
        <v>0</v>
      </c>
      <c r="C15" s="585">
        <f>'Summary (All Budgets)'!C15</f>
        <v>-3469430</v>
      </c>
      <c r="D15" s="121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1214"/>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(3)'!F59</f>
        <v>0</v>
      </c>
      <c r="F20" s="159">
        <f>'Salary Detail (3)'!G59</f>
        <v>0</v>
      </c>
      <c r="G20" s="601">
        <f>'Salary Detail (3)'!H59</f>
        <v>0</v>
      </c>
      <c r="H20" s="163">
        <f>'Salary Detail (3)'!M59</f>
        <v>0</v>
      </c>
      <c r="I20" s="159">
        <f>'Salary Detail (3)'!N59</f>
        <v>0</v>
      </c>
      <c r="J20" s="602">
        <f>'Salary Detail (3)'!O59</f>
        <v>0</v>
      </c>
      <c r="K20" s="314">
        <f>'Salary Detail (3)'!T59</f>
        <v>0</v>
      </c>
      <c r="L20" s="159">
        <f>'Salary Detail (3)'!U59</f>
        <v>0</v>
      </c>
      <c r="M20" s="601">
        <f>'Salary Detail (3)'!V59</f>
        <v>0</v>
      </c>
      <c r="N20" s="163">
        <f>'Salary Detail (3)'!AA59</f>
        <v>0</v>
      </c>
      <c r="O20" s="159">
        <f>'Salary Detail (3)'!AB59</f>
        <v>0</v>
      </c>
      <c r="P20" s="602">
        <f>'Salary Detail (3)'!AC59</f>
        <v>0</v>
      </c>
      <c r="Q20" s="163">
        <f>'Salary Detail (3)'!AH59</f>
        <v>0</v>
      </c>
      <c r="R20" s="159">
        <f>'Salary Detail (3)'!AI59</f>
        <v>0</v>
      </c>
      <c r="S20" s="602">
        <f>'Salary Detail (3)'!AJ59</f>
        <v>0</v>
      </c>
      <c r="T20" s="314">
        <f>'Salary Detail (3)'!AO59</f>
        <v>0</v>
      </c>
      <c r="U20" s="159">
        <f>'Salary Detail (3)'!AP59</f>
        <v>0</v>
      </c>
      <c r="V20" s="601">
        <f>'Salary Detail (3)'!AQ59</f>
        <v>0</v>
      </c>
      <c r="W20" s="163">
        <f>'Salary Detail (3)'!AV59</f>
        <v>0</v>
      </c>
      <c r="X20" s="159">
        <f>'Salary Detail (3)'!AW59</f>
        <v>0</v>
      </c>
      <c r="Y20" s="602">
        <f>'Salary Detail (3)'!AX59</f>
        <v>0</v>
      </c>
      <c r="Z20" s="163">
        <f>'Salary Detail (3)'!BC59</f>
        <v>0</v>
      </c>
      <c r="AA20" s="159">
        <f>'Salary Detail (3)'!BD59</f>
        <v>0</v>
      </c>
      <c r="AB20" s="602">
        <f>'Salary Detail (3)'!BE59</f>
        <v>0</v>
      </c>
      <c r="AC20" s="163">
        <f>'Salary Detail (3)'!BJ59</f>
        <v>0</v>
      </c>
      <c r="AD20" s="159">
        <f>'Salary Detail (3)'!BK59</f>
        <v>0</v>
      </c>
      <c r="AE20" s="602">
        <f>'Salary Detail (3)'!BL59</f>
        <v>0</v>
      </c>
      <c r="AF20" s="163">
        <f>'Salary Detail (3)'!BQ59</f>
        <v>0</v>
      </c>
      <c r="AG20" s="159">
        <f>'Salary Detail (3)'!BR59</f>
        <v>0</v>
      </c>
      <c r="AH20" s="602">
        <f>'Salary Detail (3)'!BS59</f>
        <v>0</v>
      </c>
      <c r="AI20" s="586">
        <f t="shared" ref="AI20:AK22" si="1">SUM(E20,H20,K20,N20,Q20,T20,W20,Z20,AC20,AF20)</f>
        <v>0</v>
      </c>
      <c r="AJ20" s="587">
        <f t="shared" si="1"/>
        <v>0</v>
      </c>
      <c r="AK20" s="141">
        <f t="shared" si="1"/>
        <v>0</v>
      </c>
    </row>
    <row r="21" spans="1:43">
      <c r="A21" s="870" t="s">
        <v>146</v>
      </c>
      <c r="B21" s="870"/>
      <c r="C21" s="870"/>
      <c r="D21" s="872"/>
      <c r="E21" s="124">
        <f>'Operating Detail (3)'!B68</f>
        <v>0</v>
      </c>
      <c r="F21" s="125">
        <f>'Operating Detail (3)'!C68</f>
        <v>0</v>
      </c>
      <c r="G21" s="588">
        <f>'Operating Detail (3)'!D68</f>
        <v>0</v>
      </c>
      <c r="H21" s="124">
        <f>'Operating Detail (3)'!E68</f>
        <v>0</v>
      </c>
      <c r="I21" s="125">
        <f>'Operating Detail (3)'!F68</f>
        <v>0</v>
      </c>
      <c r="J21" s="603">
        <f>'Operating Detail (3)'!G68</f>
        <v>0</v>
      </c>
      <c r="K21" s="315">
        <f>'Operating Detail (3)'!H68</f>
        <v>0</v>
      </c>
      <c r="L21" s="125">
        <f>'Operating Detail (3)'!I68</f>
        <v>0</v>
      </c>
      <c r="M21" s="588">
        <f>'Operating Detail (3)'!J68</f>
        <v>0</v>
      </c>
      <c r="N21" s="124">
        <f>'Operating Detail (3)'!K68</f>
        <v>0</v>
      </c>
      <c r="O21" s="125">
        <f>'Operating Detail (3)'!L68</f>
        <v>0</v>
      </c>
      <c r="P21" s="603">
        <f>'Operating Detail (3)'!M68</f>
        <v>0</v>
      </c>
      <c r="Q21" s="124">
        <f>'Operating Detail (3)'!N68</f>
        <v>0</v>
      </c>
      <c r="R21" s="125">
        <f>'Operating Detail (3)'!O68</f>
        <v>0</v>
      </c>
      <c r="S21" s="603">
        <f>'Operating Detail (3)'!P68</f>
        <v>0</v>
      </c>
      <c r="T21" s="315">
        <f>'Operating Detail (3)'!Q68</f>
        <v>0</v>
      </c>
      <c r="U21" s="125">
        <f>'Operating Detail (3)'!R68</f>
        <v>0</v>
      </c>
      <c r="V21" s="588">
        <f>'Operating Detail (3)'!S68</f>
        <v>0</v>
      </c>
      <c r="W21" s="124">
        <f>'Operating Detail (3)'!T68</f>
        <v>0</v>
      </c>
      <c r="X21" s="125">
        <f>'Operating Detail (3)'!U68</f>
        <v>0</v>
      </c>
      <c r="Y21" s="603">
        <f>'Operating Detail (3)'!V68</f>
        <v>0</v>
      </c>
      <c r="Z21" s="124">
        <f>'Operating Detail (3)'!W68</f>
        <v>0</v>
      </c>
      <c r="AA21" s="125">
        <f>'Operating Detail (3)'!X68</f>
        <v>0</v>
      </c>
      <c r="AB21" s="603">
        <f>'Operating Detail (3)'!Y68</f>
        <v>0</v>
      </c>
      <c r="AC21" s="124">
        <f>'Operating Detail (3)'!Z68</f>
        <v>0</v>
      </c>
      <c r="AD21" s="125">
        <f>'Operating Detail (3)'!AA68</f>
        <v>0</v>
      </c>
      <c r="AE21" s="603">
        <f>'Operating Detail (3)'!AB68</f>
        <v>0</v>
      </c>
      <c r="AF21" s="124">
        <f>'Operating Detail (3)'!AC68</f>
        <v>0</v>
      </c>
      <c r="AG21" s="125">
        <f>'Operating Detail (3)'!AD68</f>
        <v>0</v>
      </c>
      <c r="AH21" s="603">
        <f>'Operating Detail (3)'!AE68</f>
        <v>0</v>
      </c>
      <c r="AI21" s="588">
        <f t="shared" si="1"/>
        <v>0</v>
      </c>
      <c r="AJ21" s="589">
        <f t="shared" si="1"/>
        <v>0</v>
      </c>
      <c r="AK21" s="128">
        <f t="shared" si="1"/>
        <v>0</v>
      </c>
    </row>
    <row r="22" spans="1:43">
      <c r="A22" s="870" t="s">
        <v>147</v>
      </c>
      <c r="B22" s="870"/>
      <c r="C22" s="870"/>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0" t="s">
        <v>149</v>
      </c>
      <c r="B24" s="870"/>
      <c r="C24" s="870"/>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0" t="s">
        <v>150</v>
      </c>
      <c r="B25" s="870"/>
      <c r="C25" s="870"/>
      <c r="D25" s="872"/>
      <c r="E25" s="604">
        <f>'Operating Detail (3)'!B84</f>
        <v>0</v>
      </c>
      <c r="F25" s="605">
        <f>'Operating Detail (3)'!C84</f>
        <v>0</v>
      </c>
      <c r="G25" s="606">
        <f>'Operating Detail (3)'!D84</f>
        <v>0</v>
      </c>
      <c r="H25" s="604">
        <f>'Operating Detail (3)'!E84</f>
        <v>0</v>
      </c>
      <c r="I25" s="605">
        <f>'Operating Detail (3)'!F84</f>
        <v>0</v>
      </c>
      <c r="J25" s="607">
        <f>'Operating Detail (3)'!G84</f>
        <v>0</v>
      </c>
      <c r="K25" s="608">
        <f>'Operating Detail (3)'!H84</f>
        <v>0</v>
      </c>
      <c r="L25" s="605">
        <f>'Operating Detail (3)'!I84</f>
        <v>0</v>
      </c>
      <c r="M25" s="606">
        <f>'Operating Detail (3)'!J84</f>
        <v>0</v>
      </c>
      <c r="N25" s="604">
        <f>'Operating Detail (3)'!K84</f>
        <v>0</v>
      </c>
      <c r="O25" s="605">
        <f>'Operating Detail (3)'!L84</f>
        <v>0</v>
      </c>
      <c r="P25" s="607">
        <f>'Operating Detail (3)'!M84</f>
        <v>0</v>
      </c>
      <c r="Q25" s="604">
        <f>'Operating Detail (3)'!N84</f>
        <v>0</v>
      </c>
      <c r="R25" s="605">
        <f>'Operating Detail (3)'!O84</f>
        <v>0</v>
      </c>
      <c r="S25" s="607">
        <f>'Operating Detail (3)'!P84</f>
        <v>0</v>
      </c>
      <c r="T25" s="608">
        <f>'Operating Detail (3)'!Q84</f>
        <v>0</v>
      </c>
      <c r="U25" s="605">
        <f>'Operating Detail (3)'!R84</f>
        <v>0</v>
      </c>
      <c r="V25" s="606">
        <f>'Operating Detail (3)'!S84</f>
        <v>0</v>
      </c>
      <c r="W25" s="604">
        <f>'Operating Detail (3)'!T84</f>
        <v>0</v>
      </c>
      <c r="X25" s="605">
        <f>'Operating Detail (3)'!U84</f>
        <v>0</v>
      </c>
      <c r="Y25" s="607">
        <f>'Operating Detail (3)'!V84</f>
        <v>0</v>
      </c>
      <c r="Z25" s="604">
        <f>'Operating Detail (3)'!W84</f>
        <v>0</v>
      </c>
      <c r="AA25" s="605">
        <f>'Operating Detail (3)'!X84</f>
        <v>0</v>
      </c>
      <c r="AB25" s="607">
        <f>'Operating Detail (3)'!Y84</f>
        <v>0</v>
      </c>
      <c r="AC25" s="604">
        <f>'Operating Detail (3)'!Z84</f>
        <v>0</v>
      </c>
      <c r="AD25" s="605">
        <f>'Operating Detail (3)'!AA84</f>
        <v>0</v>
      </c>
      <c r="AE25" s="607">
        <f>'Operating Detail (3)'!AB84</f>
        <v>0</v>
      </c>
      <c r="AF25" s="604">
        <f>'Operating Detail (3)'!AC84</f>
        <v>0</v>
      </c>
      <c r="AG25" s="605">
        <f>'Operating Detail (3)'!AD84</f>
        <v>0</v>
      </c>
      <c r="AH25" s="607">
        <f>'Operating Detail (3)'!AE84</f>
        <v>0</v>
      </c>
      <c r="AI25" s="588">
        <f t="shared" si="3"/>
        <v>0</v>
      </c>
      <c r="AJ25" s="589">
        <f t="shared" si="3"/>
        <v>0</v>
      </c>
      <c r="AK25" s="128">
        <f t="shared" si="3"/>
        <v>0</v>
      </c>
    </row>
    <row r="26" spans="1:43">
      <c r="A26" s="870" t="s">
        <v>151</v>
      </c>
      <c r="B26" s="870"/>
      <c r="C26" s="870"/>
      <c r="D26" s="872"/>
      <c r="E26" s="609">
        <f>'Operating Detail (3)'!B95</f>
        <v>0</v>
      </c>
      <c r="F26" s="605">
        <f>'Operating Detail (3)'!C95</f>
        <v>0</v>
      </c>
      <c r="G26" s="606">
        <f>'Operating Detail (3)'!D95</f>
        <v>0</v>
      </c>
      <c r="H26" s="609">
        <f>'Operating Detail (3)'!E95</f>
        <v>0</v>
      </c>
      <c r="I26" s="605">
        <f>'Operating Detail (3)'!F95</f>
        <v>0</v>
      </c>
      <c r="J26" s="607">
        <f>'Operating Detail (3)'!G95</f>
        <v>0</v>
      </c>
      <c r="K26" s="610">
        <f>'Operating Detail (3)'!H95</f>
        <v>0</v>
      </c>
      <c r="L26" s="605">
        <f>'Operating Detail (3)'!I95</f>
        <v>0</v>
      </c>
      <c r="M26" s="606">
        <f>'Operating Detail (3)'!J95</f>
        <v>0</v>
      </c>
      <c r="N26" s="609">
        <f>'Operating Detail (3)'!K95</f>
        <v>0</v>
      </c>
      <c r="O26" s="605">
        <f>'Operating Detail (3)'!L95</f>
        <v>0</v>
      </c>
      <c r="P26" s="607">
        <f>'Operating Detail (3)'!M95</f>
        <v>0</v>
      </c>
      <c r="Q26" s="609">
        <f>'Operating Detail (3)'!N95</f>
        <v>0</v>
      </c>
      <c r="R26" s="605">
        <f>'Operating Detail (3)'!O95</f>
        <v>0</v>
      </c>
      <c r="S26" s="607">
        <f>'Operating Detail (3)'!P95</f>
        <v>0</v>
      </c>
      <c r="T26" s="610">
        <f>'Operating Detail (3)'!Q95</f>
        <v>0</v>
      </c>
      <c r="U26" s="605">
        <f>'Operating Detail (3)'!R95</f>
        <v>0</v>
      </c>
      <c r="V26" s="606">
        <f>'Operating Detail (3)'!S95</f>
        <v>0</v>
      </c>
      <c r="W26" s="609">
        <f>'Operating Detail (3)'!T95</f>
        <v>0</v>
      </c>
      <c r="X26" s="605">
        <f>'Operating Detail (3)'!U95</f>
        <v>0</v>
      </c>
      <c r="Y26" s="607">
        <f>'Operating Detail (3)'!V95</f>
        <v>0</v>
      </c>
      <c r="Z26" s="609">
        <f>'Operating Detail (3)'!W95</f>
        <v>0</v>
      </c>
      <c r="AA26" s="605">
        <f>'Operating Detail (3)'!X95</f>
        <v>0</v>
      </c>
      <c r="AB26" s="607">
        <f>'Operating Detail (3)'!Y95</f>
        <v>0</v>
      </c>
      <c r="AC26" s="609">
        <f>'Operating Detail (3)'!Z95</f>
        <v>0</v>
      </c>
      <c r="AD26" s="605">
        <f>'Operating Detail (3)'!AA95</f>
        <v>0</v>
      </c>
      <c r="AE26" s="607">
        <f>'Operating Detail (3)'!AB95</f>
        <v>0</v>
      </c>
      <c r="AF26" s="609">
        <f>'Operating Detail (3)'!AC95</f>
        <v>0</v>
      </c>
      <c r="AG26" s="605">
        <f>'Operating Detail (3)'!AD95</f>
        <v>0</v>
      </c>
      <c r="AH26" s="607">
        <f>'Operating Detail (3)'!AE95</f>
        <v>0</v>
      </c>
      <c r="AI26" s="588">
        <f t="shared" si="3"/>
        <v>0</v>
      </c>
      <c r="AJ26" s="589">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84" t="s">
        <v>153</v>
      </c>
      <c r="B28" s="984"/>
      <c r="C28" s="984"/>
      <c r="D28" s="985"/>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8"/>
      <c r="B29" s="988"/>
      <c r="C29" s="988"/>
      <c r="D29" s="98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84" t="s">
        <v>155</v>
      </c>
      <c r="B40" s="984"/>
      <c r="C40" s="984"/>
      <c r="D40" s="985"/>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84"/>
      <c r="B48" s="984"/>
      <c r="C48" s="984"/>
      <c r="D48" s="985"/>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84" t="s">
        <v>158</v>
      </c>
      <c r="B49" s="984"/>
      <c r="C49" s="984"/>
      <c r="D49" s="985"/>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0" t="s">
        <v>159</v>
      </c>
      <c r="B50" s="870"/>
      <c r="C50" s="870"/>
      <c r="D50" s="872"/>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1215" t="str">
        <f>IF('Summary (1)'!B55:E55&lt;&gt;"",'Summary (1)'!B55:E55,"")</f>
        <v/>
      </c>
      <c r="C55" s="1215"/>
      <c r="D55" s="1215"/>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topRight" activeCell="A173" sqref="A173:XFD191"/>
      <selection pane="bottomLeft" activeCell="A173" sqref="A173:XFD191"/>
      <selection pane="bottomRight" activeCell="A173" sqref="A173:XFD191"/>
    </sheetView>
  </sheetViews>
  <sheetFormatPr defaultColWidth="17.5703125" defaultRowHeight="15.75"/>
  <cols>
    <col min="1" max="1" width="52.140625"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(3)'!A1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(3)'!B3</f>
        <v>0</v>
      </c>
      <c r="C3" s="169"/>
      <c r="D3" s="169"/>
      <c r="E3" s="168"/>
      <c r="G3" s="179"/>
      <c r="H3" s="165"/>
      <c r="I3" s="165"/>
      <c r="J3" s="165"/>
      <c r="K3" s="165"/>
      <c r="L3" s="165"/>
      <c r="M3" s="165"/>
      <c r="O3" s="165"/>
      <c r="P3" s="165"/>
      <c r="Q3" s="165"/>
      <c r="R3" s="165"/>
      <c r="S3" s="165"/>
      <c r="BT3" s="167"/>
      <c r="BU3" s="167"/>
      <c r="BV3" s="183"/>
    </row>
    <row r="4" spans="1:111">
      <c r="A4" s="550" t="str">
        <f>'Summary (3)'!A7</f>
        <v>Provider Name</v>
      </c>
      <c r="B4" s="547">
        <f>'Summary (3)'!B7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(3)'!A8</f>
        <v>Program</v>
      </c>
      <c r="B5" s="547" t="str">
        <f>'Summary (3)'!B8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(3)'!A9</f>
        <v>F$P Contract ID#</v>
      </c>
      <c r="B6" s="548" t="str">
        <f>'Summary (3)'!B9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14">
        <f>'Summary (3)'!B12</f>
        <v>0</v>
      </c>
      <c r="C7" s="549" t="str">
        <f>'Summary (3)'!F15</f>
        <v xml:space="preserve"> </v>
      </c>
      <c r="D7" s="549"/>
      <c r="E7" s="549"/>
      <c r="F7" s="549"/>
      <c r="G7" s="549"/>
      <c r="H7" s="549"/>
      <c r="I7" s="1022" t="str">
        <f>'Summary (3)'!I15</f>
        <v xml:space="preserve"> </v>
      </c>
      <c r="J7" s="1022"/>
      <c r="K7" s="1022"/>
      <c r="L7" s="1022"/>
      <c r="M7" s="1022"/>
      <c r="N7" s="1022"/>
      <c r="O7" s="1022"/>
      <c r="P7" s="1022" t="str">
        <f>'Summary (3)'!L15</f>
        <v xml:space="preserve"> </v>
      </c>
      <c r="Q7" s="1022"/>
      <c r="R7" s="1022"/>
      <c r="S7" s="1022"/>
      <c r="T7" s="1022"/>
      <c r="U7" s="1022"/>
      <c r="V7" s="1022"/>
      <c r="W7" s="1022" t="str">
        <f>'Summary (3)'!O15</f>
        <v xml:space="preserve"> </v>
      </c>
      <c r="X7" s="1022"/>
      <c r="Y7" s="1022"/>
      <c r="Z7" s="1022"/>
      <c r="AA7" s="1022"/>
      <c r="AB7" s="1022"/>
      <c r="AC7" s="1022"/>
      <c r="AD7" s="1022" t="str">
        <f>'Summary (3)'!R15</f>
        <v xml:space="preserve"> </v>
      </c>
      <c r="AE7" s="1022"/>
      <c r="AF7" s="1022"/>
      <c r="AG7" s="1022"/>
      <c r="AH7" s="1022"/>
      <c r="AI7" s="1022"/>
      <c r="AJ7" s="1022"/>
      <c r="AK7" s="1022" t="str">
        <f>'Summary (3)'!U15</f>
        <v xml:space="preserve"> </v>
      </c>
      <c r="AL7" s="1022"/>
      <c r="AM7" s="1022"/>
      <c r="AN7" s="1022"/>
      <c r="AO7" s="1022"/>
      <c r="AP7" s="1022"/>
      <c r="AQ7" s="1022"/>
      <c r="AR7" s="1022" t="str">
        <f>'Summary (3)'!X15</f>
        <v xml:space="preserve"> </v>
      </c>
      <c r="AS7" s="1022"/>
      <c r="AT7" s="1022"/>
      <c r="AU7" s="1022"/>
      <c r="AV7" s="1022"/>
      <c r="AW7" s="1022"/>
      <c r="AX7" s="1022"/>
      <c r="AY7" s="1022" t="str">
        <f>'Summary (3)'!AA15</f>
        <v xml:space="preserve"> </v>
      </c>
      <c r="AZ7" s="1022"/>
      <c r="BA7" s="1022"/>
      <c r="BB7" s="1022"/>
      <c r="BC7" s="1022"/>
      <c r="BD7" s="1022"/>
      <c r="BE7" s="1022"/>
      <c r="BF7" s="1022" t="str">
        <f>'Summary (3)'!AD15</f>
        <v xml:space="preserve"> </v>
      </c>
      <c r="BG7" s="1022"/>
      <c r="BH7" s="1022"/>
      <c r="BI7" s="1022"/>
      <c r="BJ7" s="1022"/>
      <c r="BK7" s="1022"/>
      <c r="BL7" s="1022"/>
      <c r="BM7" s="1022" t="str">
        <f>'Summary (3)'!AG15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(3)'!E17</f>
        <v>7/1/2023 - 6/30/2023</v>
      </c>
      <c r="G9" s="423" t="str">
        <f>'Summary (3)'!F17</f>
        <v>7/1/2023 - 6/30/2023</v>
      </c>
      <c r="H9" s="337" t="str">
        <f>'Summary (3)'!G17</f>
        <v>7/1/2023 - 6/30/2023</v>
      </c>
      <c r="I9" s="1034" t="s">
        <v>169</v>
      </c>
      <c r="J9" s="1035"/>
      <c r="K9" s="1038" t="s">
        <v>170</v>
      </c>
      <c r="L9" s="1035"/>
      <c r="M9" s="272" t="str">
        <f>'Summary (3)'!H17</f>
        <v>7/1/2023 - 6/30/2024</v>
      </c>
      <c r="N9" s="420" t="str">
        <f>'Summary (3)'!I17</f>
        <v>7/1/2023 - 6/30/2024</v>
      </c>
      <c r="O9" s="351" t="str">
        <f>'Summary (3)'!J17</f>
        <v>7/1/2023 - 6/30/2024</v>
      </c>
      <c r="P9" s="1066" t="s">
        <v>169</v>
      </c>
      <c r="Q9" s="1067"/>
      <c r="R9" s="1070" t="s">
        <v>171</v>
      </c>
      <c r="S9" s="1067"/>
      <c r="T9" s="273" t="str">
        <f>'Summary (3)'!K17</f>
        <v>N/A</v>
      </c>
      <c r="U9" s="419" t="str">
        <f>'Summary (3)'!L17</f>
        <v>N/A</v>
      </c>
      <c r="V9" s="354" t="str">
        <f>'Summary (3)'!M17</f>
        <v>N/A</v>
      </c>
      <c r="W9" s="1048" t="s">
        <v>169</v>
      </c>
      <c r="X9" s="1049"/>
      <c r="Y9" s="1052" t="s">
        <v>171</v>
      </c>
      <c r="Z9" s="1049"/>
      <c r="AA9" s="274" t="str">
        <f>'Summary (3)'!N17</f>
        <v>N/A</v>
      </c>
      <c r="AB9" s="417" t="str">
        <f>'Summary (3)'!O17</f>
        <v>N/A</v>
      </c>
      <c r="AC9" s="357" t="str">
        <f>'Summary (3)'!P17</f>
        <v>N/A</v>
      </c>
      <c r="AD9" s="1087" t="s">
        <v>169</v>
      </c>
      <c r="AE9" s="1088"/>
      <c r="AF9" s="1091" t="s">
        <v>171</v>
      </c>
      <c r="AG9" s="1088"/>
      <c r="AH9" s="859" t="str">
        <f>'Summary (3)'!Q17</f>
        <v>N/A</v>
      </c>
      <c r="AI9" s="406" t="str">
        <f>'Summary (3)'!R17</f>
        <v>N/A</v>
      </c>
      <c r="AJ9" s="360" t="str">
        <f>'Summary (3)'!S17</f>
        <v>N/A</v>
      </c>
      <c r="AK9" s="1078" t="s">
        <v>169</v>
      </c>
      <c r="AL9" s="1079"/>
      <c r="AM9" s="1082" t="s">
        <v>171</v>
      </c>
      <c r="AN9" s="1079"/>
      <c r="AO9" s="858" t="str">
        <f>'Summary (3)'!T17</f>
        <v>N/A</v>
      </c>
      <c r="AP9" s="399" t="str">
        <f>'Summary (3)'!U17</f>
        <v>N/A</v>
      </c>
      <c r="AQ9" s="364" t="str">
        <f>'Summary (3)'!V17</f>
        <v>N/A</v>
      </c>
      <c r="AR9" s="1054" t="s">
        <v>169</v>
      </c>
      <c r="AS9" s="1042"/>
      <c r="AT9" s="1041" t="s">
        <v>171</v>
      </c>
      <c r="AU9" s="1042"/>
      <c r="AV9" s="855" t="str">
        <f>'Summary (3)'!W17</f>
        <v>N/A</v>
      </c>
      <c r="AW9" s="408" t="str">
        <f>'Summary (3)'!X17</f>
        <v>N/A</v>
      </c>
      <c r="AX9" s="367" t="str">
        <f>'Summary (3)'!Y17</f>
        <v>N/A</v>
      </c>
      <c r="AY9" s="1105" t="s">
        <v>169</v>
      </c>
      <c r="AZ9" s="1106"/>
      <c r="BA9" s="1109" t="s">
        <v>171</v>
      </c>
      <c r="BB9" s="1106"/>
      <c r="BC9" s="860" t="str">
        <f>'Summary (3)'!Z17</f>
        <v>N/A</v>
      </c>
      <c r="BD9" s="410" t="str">
        <f>'Summary (3)'!AA17</f>
        <v>N/A</v>
      </c>
      <c r="BE9" s="370" t="str">
        <f>'Summary (3)'!AB17</f>
        <v>N/A</v>
      </c>
      <c r="BF9" s="1117" t="s">
        <v>169</v>
      </c>
      <c r="BG9" s="1118"/>
      <c r="BH9" s="1121" t="s">
        <v>171</v>
      </c>
      <c r="BI9" s="1118"/>
      <c r="BJ9" s="861" t="str">
        <f>'Summary (3)'!AC17</f>
        <v>N/A</v>
      </c>
      <c r="BK9" s="412" t="str">
        <f>'Summary (3)'!AD17</f>
        <v>N/A</v>
      </c>
      <c r="BL9" s="373" t="str">
        <f>'Summary (3)'!AE17</f>
        <v>N/A</v>
      </c>
      <c r="BM9" s="1099" t="s">
        <v>169</v>
      </c>
      <c r="BN9" s="1100"/>
      <c r="BO9" s="1103" t="s">
        <v>171</v>
      </c>
      <c r="BP9" s="1100"/>
      <c r="BQ9" s="283" t="str">
        <f>'Summary (3)'!AF17</f>
        <v>N/A</v>
      </c>
      <c r="BR9" s="414" t="str">
        <f>'Summary (3)'!AG17</f>
        <v>N/A</v>
      </c>
      <c r="BS9" s="284" t="str">
        <f>'Summary (3)'!AH17</f>
        <v>N/A</v>
      </c>
      <c r="BT9" s="285" t="str">
        <f>'Summary (3)'!AI17</f>
        <v>7/1/2023 - 6/30/2025</v>
      </c>
      <c r="BU9" s="286" t="str">
        <f>'Summary (3)'!AJ17</f>
        <v>7/1/2023 - 6/30/2025</v>
      </c>
      <c r="BV9" s="287" t="str">
        <f>'Summary (3)'!AK17</f>
        <v>7/1/2023 - 6/30/2025</v>
      </c>
    </row>
    <row r="10" spans="1:111" s="236" customFormat="1" ht="15.75" customHeight="1">
      <c r="A10" s="544"/>
      <c r="B10" s="1029"/>
      <c r="C10" s="1030"/>
      <c r="D10" s="1025"/>
      <c r="E10" s="1026"/>
      <c r="F10" s="275" t="str">
        <f>'Summary (3)'!E18</f>
        <v>Current/Actuals</v>
      </c>
      <c r="G10" s="423" t="e">
        <f>'Summary (3)'!F18</f>
        <v>#N/A</v>
      </c>
      <c r="H10" s="338" t="str">
        <f>'Summary (3)'!G18</f>
        <v>New</v>
      </c>
      <c r="I10" s="1036"/>
      <c r="J10" s="1037"/>
      <c r="K10" s="1039"/>
      <c r="L10" s="1037"/>
      <c r="M10" s="276" t="str">
        <f>'Summary (3)'!H18</f>
        <v>Current/Actuals</v>
      </c>
      <c r="N10" s="420" t="e">
        <f>'Summary (3)'!I18</f>
        <v>#N/A</v>
      </c>
      <c r="O10" s="352" t="str">
        <f>'Summary (3)'!J18</f>
        <v>New</v>
      </c>
      <c r="P10" s="1068"/>
      <c r="Q10" s="1069"/>
      <c r="R10" s="1071"/>
      <c r="S10" s="1069"/>
      <c r="T10" s="277" t="str">
        <f>'Summary (3)'!K18</f>
        <v>Current/Actuals</v>
      </c>
      <c r="U10" s="419" t="e">
        <f>'Summary (3)'!L18</f>
        <v>#N/A</v>
      </c>
      <c r="V10" s="355" t="str">
        <f>'Summary (3)'!M18</f>
        <v>New</v>
      </c>
      <c r="W10" s="1050"/>
      <c r="X10" s="1051"/>
      <c r="Y10" s="1053"/>
      <c r="Z10" s="1051"/>
      <c r="AA10" s="278" t="str">
        <f>'Summary (3)'!N18</f>
        <v>Current/Actuals</v>
      </c>
      <c r="AB10" s="418" t="e">
        <f>'Summary (3)'!O18</f>
        <v>#N/A</v>
      </c>
      <c r="AC10" s="358" t="str">
        <f>'Summary (3)'!P18</f>
        <v>New</v>
      </c>
      <c r="AD10" s="1089"/>
      <c r="AE10" s="1090"/>
      <c r="AF10" s="1092"/>
      <c r="AG10" s="1090"/>
      <c r="AH10" s="279" t="str">
        <f>'Summary (3)'!Q18</f>
        <v>Current/Actuals</v>
      </c>
      <c r="AI10" s="407" t="e">
        <f>'Summary (3)'!R18</f>
        <v>#N/A</v>
      </c>
      <c r="AJ10" s="361" t="str">
        <f>'Summary (3)'!S18</f>
        <v>New</v>
      </c>
      <c r="AK10" s="1080"/>
      <c r="AL10" s="1081"/>
      <c r="AM10" s="1083"/>
      <c r="AN10" s="1081"/>
      <c r="AO10" s="289" t="str">
        <f>'Summary (3)'!T18</f>
        <v>Current/Actuals</v>
      </c>
      <c r="AP10" s="400" t="e">
        <f>'Summary (3)'!U18</f>
        <v>#N/A</v>
      </c>
      <c r="AQ10" s="365" t="str">
        <f>'Summary (3)'!V18</f>
        <v>New</v>
      </c>
      <c r="AR10" s="1055"/>
      <c r="AS10" s="1044"/>
      <c r="AT10" s="1043"/>
      <c r="AU10" s="1044"/>
      <c r="AV10" s="290" t="str">
        <f>'Summary (3)'!W18</f>
        <v>Current/Actuals</v>
      </c>
      <c r="AW10" s="409" t="e">
        <f>'Summary (3)'!X18</f>
        <v>#N/A</v>
      </c>
      <c r="AX10" s="368" t="str">
        <f>'Summary (3)'!Y18</f>
        <v>New</v>
      </c>
      <c r="AY10" s="1107"/>
      <c r="AZ10" s="1108"/>
      <c r="BA10" s="1110"/>
      <c r="BB10" s="1108"/>
      <c r="BC10" s="291" t="str">
        <f>'Summary (3)'!Z18</f>
        <v>Current/Actuals</v>
      </c>
      <c r="BD10" s="411" t="e">
        <f>'Summary (3)'!AA18</f>
        <v>#N/A</v>
      </c>
      <c r="BE10" s="371" t="str">
        <f>'Summary (3)'!AB18</f>
        <v>New</v>
      </c>
      <c r="BF10" s="1119"/>
      <c r="BG10" s="1120"/>
      <c r="BH10" s="1122"/>
      <c r="BI10" s="1120"/>
      <c r="BJ10" s="292" t="str">
        <f>'Summary (3)'!AC18</f>
        <v>Current/Actuals</v>
      </c>
      <c r="BK10" s="413" t="e">
        <f>'Summary (3)'!AD18</f>
        <v>#N/A</v>
      </c>
      <c r="BL10" s="374" t="str">
        <f>'Summary (3)'!AE18</f>
        <v>New</v>
      </c>
      <c r="BM10" s="1101"/>
      <c r="BN10" s="1102"/>
      <c r="BO10" s="1104"/>
      <c r="BP10" s="1102"/>
      <c r="BQ10" s="293" t="str">
        <f>'Summary (3)'!AF18</f>
        <v>Current/Actuals</v>
      </c>
      <c r="BR10" s="415" t="e">
        <f>'Summary (3)'!AG18</f>
        <v>#N/A</v>
      </c>
      <c r="BS10" s="294" t="str">
        <f>'Summary (3)'!AH18</f>
        <v>New</v>
      </c>
      <c r="BT10" s="295" t="str">
        <f>'Summary (3)'!AI18</f>
        <v>Current/Actuals</v>
      </c>
      <c r="BU10" s="262" t="s">
        <v>59</v>
      </c>
      <c r="BV10" s="296" t="str">
        <f>'Summary (3)'!AK18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(3)'!$E71</f>
        <v>1</v>
      </c>
      <c r="C71" s="467">
        <f>'Summary (3)'!$E71</f>
        <v>1</v>
      </c>
      <c r="D71" s="467">
        <f>'Summary (3)'!$E71</f>
        <v>1</v>
      </c>
      <c r="E71" s="467">
        <f>'Summary (3)'!$E71</f>
        <v>1</v>
      </c>
      <c r="F71" s="467">
        <f>'Summary (3)'!$E71</f>
        <v>1</v>
      </c>
      <c r="G71" s="468">
        <f>'Summary (3)'!$E71</f>
        <v>1</v>
      </c>
      <c r="H71" s="469">
        <f>'Summary (3)'!$E71</f>
        <v>1</v>
      </c>
      <c r="I71" s="466">
        <f>'Summary (3)'!$H71</f>
        <v>2</v>
      </c>
      <c r="J71" s="467">
        <f>'Summary (3)'!$H71</f>
        <v>2</v>
      </c>
      <c r="K71" s="467">
        <f>'Summary (3)'!$H71</f>
        <v>2</v>
      </c>
      <c r="L71" s="467">
        <f>'Summary (3)'!$H71</f>
        <v>2</v>
      </c>
      <c r="M71" s="467">
        <f>'Summary (3)'!$H71</f>
        <v>2</v>
      </c>
      <c r="N71" s="468">
        <f>'Summary (3)'!$H71</f>
        <v>2</v>
      </c>
      <c r="O71" s="469">
        <f>'Summary (3)'!$H71</f>
        <v>2</v>
      </c>
      <c r="P71" s="466">
        <f>'Summary (3)'!$K71</f>
        <v>3</v>
      </c>
      <c r="Q71" s="467">
        <f>'Summary (3)'!$K71</f>
        <v>3</v>
      </c>
      <c r="R71" s="467">
        <f>'Summary (3)'!$K71</f>
        <v>3</v>
      </c>
      <c r="S71" s="467">
        <f>'Summary (3)'!$K71</f>
        <v>3</v>
      </c>
      <c r="T71" s="467">
        <f>'Summary (3)'!$K71</f>
        <v>3</v>
      </c>
      <c r="U71" s="468">
        <f>'Summary (3)'!$K71</f>
        <v>3</v>
      </c>
      <c r="V71" s="469">
        <f>'Summary (3)'!$K71</f>
        <v>3</v>
      </c>
      <c r="W71" s="466">
        <f>'Summary (3)'!$N71</f>
        <v>4</v>
      </c>
      <c r="X71" s="467">
        <f>'Summary (3)'!$N71</f>
        <v>4</v>
      </c>
      <c r="Y71" s="467">
        <f>'Summary (3)'!$N71</f>
        <v>4</v>
      </c>
      <c r="Z71" s="467">
        <f>'Summary (3)'!$N71</f>
        <v>4</v>
      </c>
      <c r="AA71" s="467">
        <f>'Summary (3)'!$N71</f>
        <v>4</v>
      </c>
      <c r="AB71" s="468">
        <f>'Summary (3)'!$N71</f>
        <v>4</v>
      </c>
      <c r="AC71" s="469">
        <f>'Summary (3)'!$N71</f>
        <v>4</v>
      </c>
      <c r="AD71" s="466">
        <f>'Summary (3)'!$Q71</f>
        <v>5</v>
      </c>
      <c r="AE71" s="467">
        <f>'Summary (3)'!$Q71</f>
        <v>5</v>
      </c>
      <c r="AF71" s="467">
        <f>'Summary (3)'!$Q71</f>
        <v>5</v>
      </c>
      <c r="AG71" s="467">
        <f>'Summary (3)'!$Q71</f>
        <v>5</v>
      </c>
      <c r="AH71" s="467">
        <f>'Summary (3)'!$Q71</f>
        <v>5</v>
      </c>
      <c r="AI71" s="468">
        <f>'Summary (3)'!$Q71</f>
        <v>5</v>
      </c>
      <c r="AJ71" s="469">
        <f>'Summary (3)'!$Q71</f>
        <v>5</v>
      </c>
      <c r="AK71" s="466">
        <f>'Summary (3)'!$T71</f>
        <v>6</v>
      </c>
      <c r="AL71" s="467">
        <f>'Summary (3)'!$T71</f>
        <v>6</v>
      </c>
      <c r="AM71" s="467">
        <f>'Summary (3)'!$T71</f>
        <v>6</v>
      </c>
      <c r="AN71" s="467">
        <f>'Summary (3)'!$T71</f>
        <v>6</v>
      </c>
      <c r="AO71" s="467">
        <f>'Summary (3)'!$T71</f>
        <v>6</v>
      </c>
      <c r="AP71" s="468">
        <f>'Summary (3)'!$T71</f>
        <v>6</v>
      </c>
      <c r="AQ71" s="469">
        <f>'Summary (3)'!$T71</f>
        <v>6</v>
      </c>
      <c r="AR71" s="466">
        <f>'Summary (3)'!$W71</f>
        <v>7</v>
      </c>
      <c r="AS71" s="467">
        <f>'Summary (3)'!$W71</f>
        <v>7</v>
      </c>
      <c r="AT71" s="467">
        <f>'Summary (3)'!$W71</f>
        <v>7</v>
      </c>
      <c r="AU71" s="467">
        <f>'Summary (3)'!$W71</f>
        <v>7</v>
      </c>
      <c r="AV71" s="467">
        <f>'Summary (3)'!$W71</f>
        <v>7</v>
      </c>
      <c r="AW71" s="468">
        <f>'Summary (3)'!$W71</f>
        <v>7</v>
      </c>
      <c r="AX71" s="469">
        <f>'Summary (3)'!$W71</f>
        <v>7</v>
      </c>
      <c r="AY71" s="466">
        <f>'Summary (3)'!$Z71</f>
        <v>8</v>
      </c>
      <c r="AZ71" s="467">
        <f>'Summary (3)'!$Z71</f>
        <v>8</v>
      </c>
      <c r="BA71" s="467">
        <f>'Summary (3)'!$Z71</f>
        <v>8</v>
      </c>
      <c r="BB71" s="467">
        <f>'Summary (3)'!$Z71</f>
        <v>8</v>
      </c>
      <c r="BC71" s="467">
        <f>'Summary (3)'!$Z71</f>
        <v>8</v>
      </c>
      <c r="BD71" s="468">
        <f>'Summary (3)'!$Z71</f>
        <v>8</v>
      </c>
      <c r="BE71" s="469">
        <f>'Summary (3)'!$Z71</f>
        <v>8</v>
      </c>
      <c r="BF71" s="466">
        <f>'Summary (3)'!$AC71</f>
        <v>9</v>
      </c>
      <c r="BG71" s="467">
        <f>'Summary (3)'!$AC71</f>
        <v>9</v>
      </c>
      <c r="BH71" s="467">
        <f>'Summary (3)'!$AC71</f>
        <v>9</v>
      </c>
      <c r="BI71" s="467">
        <f>'Summary (3)'!$AC71</f>
        <v>9</v>
      </c>
      <c r="BJ71" s="467">
        <f>'Summary (3)'!$AC71</f>
        <v>9</v>
      </c>
      <c r="BK71" s="468">
        <f>'Summary (3)'!$AC71</f>
        <v>9</v>
      </c>
      <c r="BL71" s="469">
        <f>'Summary (3)'!$AC71</f>
        <v>9</v>
      </c>
      <c r="BM71" s="466">
        <f>'Summary (3)'!$AF71</f>
        <v>10</v>
      </c>
      <c r="BN71" s="467">
        <f>'Summary (3)'!$AF71</f>
        <v>10</v>
      </c>
      <c r="BO71" s="467">
        <f>'Summary (3)'!$AF71</f>
        <v>10</v>
      </c>
      <c r="BP71" s="467">
        <f>'Summary (3)'!$AF71</f>
        <v>10</v>
      </c>
      <c r="BQ71" s="467">
        <f>'Summary (3)'!$AF71</f>
        <v>10</v>
      </c>
      <c r="BR71" s="468">
        <f>'Summary (3)'!$AF71</f>
        <v>10</v>
      </c>
      <c r="BS71" s="469">
        <f>'Summary (3)'!$AF71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(3)'!$E72</f>
        <v>45108</v>
      </c>
      <c r="C72" s="180">
        <f>'Summary (3)'!$E72</f>
        <v>45108</v>
      </c>
      <c r="D72" s="180">
        <f>'Summary (3)'!$E72</f>
        <v>45108</v>
      </c>
      <c r="E72" s="180">
        <f>'Summary (3)'!$E72</f>
        <v>45108</v>
      </c>
      <c r="F72" s="180">
        <f>'Summary (3)'!$E72</f>
        <v>45108</v>
      </c>
      <c r="G72" s="471">
        <f>'Summary (3)'!$E72</f>
        <v>45108</v>
      </c>
      <c r="H72" s="472">
        <f>'Summary (3)'!$E72</f>
        <v>45108</v>
      </c>
      <c r="I72" s="470">
        <f>'Summary (3)'!$H72</f>
        <v>45108</v>
      </c>
      <c r="J72" s="180">
        <f>'Summary (3)'!$H72</f>
        <v>45108</v>
      </c>
      <c r="K72" s="180">
        <f>'Summary (3)'!$H72</f>
        <v>45108</v>
      </c>
      <c r="L72" s="180">
        <f>'Summary (3)'!$H72</f>
        <v>45108</v>
      </c>
      <c r="M72" s="180">
        <f>'Summary (3)'!$H72</f>
        <v>45108</v>
      </c>
      <c r="N72" s="471">
        <f>'Summary (3)'!$H72</f>
        <v>45108</v>
      </c>
      <c r="O72" s="472">
        <f>'Summary (3)'!$H72</f>
        <v>45108</v>
      </c>
      <c r="P72" s="470">
        <f>'Summary (3)'!$K72</f>
        <v>45474</v>
      </c>
      <c r="Q72" s="180">
        <f>'Summary (3)'!$K72</f>
        <v>45474</v>
      </c>
      <c r="R72" s="180">
        <f>'Summary (3)'!$K72</f>
        <v>45474</v>
      </c>
      <c r="S72" s="180">
        <f>'Summary (3)'!$K72</f>
        <v>45474</v>
      </c>
      <c r="T72" s="180">
        <f>'Summary (3)'!$K72</f>
        <v>45474</v>
      </c>
      <c r="U72" s="471">
        <f>'Summary (3)'!$K72</f>
        <v>45474</v>
      </c>
      <c r="V72" s="472">
        <f>'Summary (3)'!$K72</f>
        <v>45474</v>
      </c>
      <c r="W72" s="470">
        <f>'Summary (3)'!$N72</f>
        <v>45839</v>
      </c>
      <c r="X72" s="180">
        <f>'Summary (3)'!$N72</f>
        <v>45839</v>
      </c>
      <c r="Y72" s="180">
        <f>'Summary (3)'!$N72</f>
        <v>45839</v>
      </c>
      <c r="Z72" s="180">
        <f>'Summary (3)'!$N72</f>
        <v>45839</v>
      </c>
      <c r="AA72" s="180">
        <f>'Summary (3)'!$N72</f>
        <v>45839</v>
      </c>
      <c r="AB72" s="471">
        <f>'Summary (3)'!$N72</f>
        <v>45839</v>
      </c>
      <c r="AC72" s="472">
        <f>'Summary (3)'!$N72</f>
        <v>45839</v>
      </c>
      <c r="AD72" s="470">
        <f>'Summary (3)'!$Q72</f>
        <v>46204</v>
      </c>
      <c r="AE72" s="180">
        <f>'Summary (3)'!$Q72</f>
        <v>46204</v>
      </c>
      <c r="AF72" s="180">
        <f>'Summary (3)'!$Q72</f>
        <v>46204</v>
      </c>
      <c r="AG72" s="180">
        <f>'Summary (3)'!$Q72</f>
        <v>46204</v>
      </c>
      <c r="AH72" s="180">
        <f>'Summary (3)'!$Q72</f>
        <v>46204</v>
      </c>
      <c r="AI72" s="471">
        <f>'Summary (3)'!$Q72</f>
        <v>46204</v>
      </c>
      <c r="AJ72" s="472">
        <f>'Summary (3)'!$Q72</f>
        <v>46204</v>
      </c>
      <c r="AK72" s="470">
        <f>'Summary (3)'!$T72</f>
        <v>46569</v>
      </c>
      <c r="AL72" s="180">
        <f>'Summary (3)'!$T72</f>
        <v>46569</v>
      </c>
      <c r="AM72" s="180">
        <f>'Summary (3)'!$T72</f>
        <v>46569</v>
      </c>
      <c r="AN72" s="180">
        <f>'Summary (3)'!$T72</f>
        <v>46569</v>
      </c>
      <c r="AO72" s="180">
        <f>'Summary (3)'!$T72</f>
        <v>46569</v>
      </c>
      <c r="AP72" s="471">
        <f>'Summary (3)'!$T72</f>
        <v>46569</v>
      </c>
      <c r="AQ72" s="472">
        <f>'Summary (3)'!$T72</f>
        <v>46569</v>
      </c>
      <c r="AR72" s="470">
        <f>'Summary (3)'!$W72</f>
        <v>46935</v>
      </c>
      <c r="AS72" s="180">
        <f>'Summary (3)'!$W72</f>
        <v>46935</v>
      </c>
      <c r="AT72" s="180">
        <f>'Summary (3)'!$W72</f>
        <v>46935</v>
      </c>
      <c r="AU72" s="180">
        <f>'Summary (3)'!$W72</f>
        <v>46935</v>
      </c>
      <c r="AV72" s="180">
        <f>'Summary (3)'!$W72</f>
        <v>46935</v>
      </c>
      <c r="AW72" s="471">
        <f>'Summary (3)'!$W72</f>
        <v>46935</v>
      </c>
      <c r="AX72" s="472">
        <f>'Summary (3)'!$W72</f>
        <v>46935</v>
      </c>
      <c r="AY72" s="470">
        <f>'Summary (3)'!$Z72</f>
        <v>47300</v>
      </c>
      <c r="AZ72" s="180">
        <f>'Summary (3)'!$Z72</f>
        <v>47300</v>
      </c>
      <c r="BA72" s="180">
        <f>'Summary (3)'!$Z72</f>
        <v>47300</v>
      </c>
      <c r="BB72" s="180">
        <f>'Summary (3)'!$Z72</f>
        <v>47300</v>
      </c>
      <c r="BC72" s="180">
        <f>'Summary (3)'!$Z72</f>
        <v>47300</v>
      </c>
      <c r="BD72" s="471">
        <f>'Summary (3)'!$Z72</f>
        <v>47300</v>
      </c>
      <c r="BE72" s="472">
        <f>'Summary (3)'!$Z72</f>
        <v>47300</v>
      </c>
      <c r="BF72" s="470">
        <f>'Summary (3)'!$AC72</f>
        <v>47665</v>
      </c>
      <c r="BG72" s="180">
        <f>'Summary (3)'!$AC72</f>
        <v>47665</v>
      </c>
      <c r="BH72" s="180">
        <f>'Summary (3)'!$AC72</f>
        <v>47665</v>
      </c>
      <c r="BI72" s="180">
        <f>'Summary (3)'!$AC72</f>
        <v>47665</v>
      </c>
      <c r="BJ72" s="180">
        <f>'Summary (3)'!$AC72</f>
        <v>47665</v>
      </c>
      <c r="BK72" s="471">
        <f>'Summary (3)'!$AC72</f>
        <v>47665</v>
      </c>
      <c r="BL72" s="472">
        <f>'Summary (3)'!$AC72</f>
        <v>47665</v>
      </c>
      <c r="BM72" s="470">
        <f>'Summary (3)'!$AF72</f>
        <v>48030</v>
      </c>
      <c r="BN72" s="180">
        <f>'Summary (3)'!$AF72</f>
        <v>48030</v>
      </c>
      <c r="BO72" s="180">
        <f>'Summary (3)'!$AF72</f>
        <v>48030</v>
      </c>
      <c r="BP72" s="180">
        <f>'Summary (3)'!$AF72</f>
        <v>48030</v>
      </c>
      <c r="BQ72" s="180">
        <f>'Summary (3)'!$AF72</f>
        <v>48030</v>
      </c>
      <c r="BR72" s="471">
        <f>'Summary (3)'!$AF72</f>
        <v>48030</v>
      </c>
      <c r="BS72" s="472">
        <f>'Summary (3)'!$AF72</f>
        <v>48030</v>
      </c>
      <c r="BT72" s="180">
        <f>'Summary (3)'!AI72</f>
        <v>45108</v>
      </c>
      <c r="BU72" s="180">
        <f>'Summary (3)'!AJ72</f>
        <v>45108</v>
      </c>
      <c r="BV72" s="180">
        <f>'Summary (3)'!AK72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(3)'!$E73</f>
        <v>45107</v>
      </c>
      <c r="C73" s="180">
        <f>'Summary (3)'!$E73</f>
        <v>45107</v>
      </c>
      <c r="D73" s="180">
        <f>'Summary (3)'!$E73</f>
        <v>45107</v>
      </c>
      <c r="E73" s="180">
        <f>'Summary (3)'!$E73</f>
        <v>45107</v>
      </c>
      <c r="F73" s="180">
        <f>'Summary (3)'!$E73</f>
        <v>45107</v>
      </c>
      <c r="G73" s="471">
        <f>'Summary (3)'!$E73</f>
        <v>45107</v>
      </c>
      <c r="H73" s="472">
        <f>'Summary (3)'!$E73</f>
        <v>45107</v>
      </c>
      <c r="I73" s="470">
        <f>'Summary (3)'!$H73</f>
        <v>45473</v>
      </c>
      <c r="J73" s="180">
        <f>'Summary (3)'!$H73</f>
        <v>45473</v>
      </c>
      <c r="K73" s="180">
        <f>'Summary (3)'!$H73</f>
        <v>45473</v>
      </c>
      <c r="L73" s="180">
        <f>'Summary (3)'!$H73</f>
        <v>45473</v>
      </c>
      <c r="M73" s="180">
        <f>'Summary (3)'!$H73</f>
        <v>45473</v>
      </c>
      <c r="N73" s="471">
        <f>'Summary (3)'!$H73</f>
        <v>45473</v>
      </c>
      <c r="O73" s="472">
        <f>'Summary (3)'!$H73</f>
        <v>45473</v>
      </c>
      <c r="P73" s="470">
        <f>'Summary (3)'!$K73</f>
        <v>45838</v>
      </c>
      <c r="Q73" s="180">
        <f>'Summary (3)'!$K73</f>
        <v>45838</v>
      </c>
      <c r="R73" s="180">
        <f>'Summary (3)'!$K73</f>
        <v>45838</v>
      </c>
      <c r="S73" s="180">
        <f>'Summary (3)'!$K73</f>
        <v>45838</v>
      </c>
      <c r="T73" s="180">
        <f>'Summary (3)'!$K73</f>
        <v>45838</v>
      </c>
      <c r="U73" s="471">
        <f>'Summary (3)'!$K73</f>
        <v>45838</v>
      </c>
      <c r="V73" s="472">
        <f>'Summary (3)'!$K73</f>
        <v>45838</v>
      </c>
      <c r="W73" s="470">
        <f>'Summary (3)'!$N73</f>
        <v>46203</v>
      </c>
      <c r="X73" s="180">
        <f>'Summary (3)'!$N73</f>
        <v>46203</v>
      </c>
      <c r="Y73" s="180">
        <f>'Summary (3)'!$N73</f>
        <v>46203</v>
      </c>
      <c r="Z73" s="180">
        <f>'Summary (3)'!$N73</f>
        <v>46203</v>
      </c>
      <c r="AA73" s="180">
        <f>'Summary (3)'!$N73</f>
        <v>46203</v>
      </c>
      <c r="AB73" s="471">
        <f>'Summary (3)'!$N73</f>
        <v>46203</v>
      </c>
      <c r="AC73" s="472">
        <f>'Summary (3)'!$N73</f>
        <v>46203</v>
      </c>
      <c r="AD73" s="470">
        <f>'Summary (3)'!$Q73</f>
        <v>46568</v>
      </c>
      <c r="AE73" s="180">
        <f>'Summary (3)'!$Q73</f>
        <v>46568</v>
      </c>
      <c r="AF73" s="180">
        <f>'Summary (3)'!$Q73</f>
        <v>46568</v>
      </c>
      <c r="AG73" s="180">
        <f>'Summary (3)'!$Q73</f>
        <v>46568</v>
      </c>
      <c r="AH73" s="180">
        <f>'Summary (3)'!$Q73</f>
        <v>46568</v>
      </c>
      <c r="AI73" s="471">
        <f>'Summary (3)'!$Q73</f>
        <v>46568</v>
      </c>
      <c r="AJ73" s="472">
        <f>'Summary (3)'!$Q73</f>
        <v>46568</v>
      </c>
      <c r="AK73" s="470">
        <f>'Summary (3)'!$T73</f>
        <v>46934</v>
      </c>
      <c r="AL73" s="180">
        <f>'Summary (3)'!$T73</f>
        <v>46934</v>
      </c>
      <c r="AM73" s="180">
        <f>'Summary (3)'!$T73</f>
        <v>46934</v>
      </c>
      <c r="AN73" s="180">
        <f>'Summary (3)'!$T73</f>
        <v>46934</v>
      </c>
      <c r="AO73" s="180">
        <f>'Summary (3)'!$T73</f>
        <v>46934</v>
      </c>
      <c r="AP73" s="471">
        <f>'Summary (3)'!$T73</f>
        <v>46934</v>
      </c>
      <c r="AQ73" s="472">
        <f>'Summary (3)'!$T73</f>
        <v>46934</v>
      </c>
      <c r="AR73" s="470">
        <f>'Summary (3)'!$W73</f>
        <v>47299</v>
      </c>
      <c r="AS73" s="180">
        <f>'Summary (3)'!$W73</f>
        <v>47299</v>
      </c>
      <c r="AT73" s="180">
        <f>'Summary (3)'!$W73</f>
        <v>47299</v>
      </c>
      <c r="AU73" s="180">
        <f>'Summary (3)'!$W73</f>
        <v>47299</v>
      </c>
      <c r="AV73" s="180">
        <f>'Summary (3)'!$W73</f>
        <v>47299</v>
      </c>
      <c r="AW73" s="471">
        <f>'Summary (3)'!$W73</f>
        <v>47299</v>
      </c>
      <c r="AX73" s="472">
        <f>'Summary (3)'!$W73</f>
        <v>47299</v>
      </c>
      <c r="AY73" s="470">
        <f>'Summary (3)'!$Z73</f>
        <v>47664</v>
      </c>
      <c r="AZ73" s="180">
        <f>'Summary (3)'!$Z73</f>
        <v>47664</v>
      </c>
      <c r="BA73" s="180">
        <f>'Summary (3)'!$Z73</f>
        <v>47664</v>
      </c>
      <c r="BB73" s="180">
        <f>'Summary (3)'!$Z73</f>
        <v>47664</v>
      </c>
      <c r="BC73" s="180">
        <f>'Summary (3)'!$Z73</f>
        <v>47664</v>
      </c>
      <c r="BD73" s="471">
        <f>'Summary (3)'!$Z73</f>
        <v>47664</v>
      </c>
      <c r="BE73" s="472">
        <f>'Summary (3)'!$Z73</f>
        <v>47664</v>
      </c>
      <c r="BF73" s="470">
        <f>'Summary (3)'!$AC73</f>
        <v>48029</v>
      </c>
      <c r="BG73" s="180">
        <f>'Summary (3)'!$AC73</f>
        <v>48029</v>
      </c>
      <c r="BH73" s="180">
        <f>'Summary (3)'!$AC73</f>
        <v>48029</v>
      </c>
      <c r="BI73" s="180">
        <f>'Summary (3)'!$AC73</f>
        <v>48029</v>
      </c>
      <c r="BJ73" s="180">
        <f>'Summary (3)'!$AC73</f>
        <v>48029</v>
      </c>
      <c r="BK73" s="471">
        <f>'Summary (3)'!$AC73</f>
        <v>48029</v>
      </c>
      <c r="BL73" s="472">
        <f>'Summary (3)'!$AC73</f>
        <v>48029</v>
      </c>
      <c r="BM73" s="470">
        <f>'Summary (3)'!$AF73</f>
        <v>48395</v>
      </c>
      <c r="BN73" s="180">
        <f>'Summary (3)'!$AF73</f>
        <v>48395</v>
      </c>
      <c r="BO73" s="180">
        <f>'Summary (3)'!$AF73</f>
        <v>48395</v>
      </c>
      <c r="BP73" s="180">
        <f>'Summary (3)'!$AF73</f>
        <v>48395</v>
      </c>
      <c r="BQ73" s="180">
        <f>'Summary (3)'!$AF73</f>
        <v>48395</v>
      </c>
      <c r="BR73" s="471">
        <f>'Summary (3)'!$AF73</f>
        <v>48395</v>
      </c>
      <c r="BS73" s="472">
        <f>'Summary (3)'!$AF73</f>
        <v>48395</v>
      </c>
      <c r="BT73" s="180">
        <f>'Summary (3)'!AI73</f>
        <v>45838</v>
      </c>
      <c r="BU73" s="180">
        <f>'Summary (3)'!AJ73</f>
        <v>45838</v>
      </c>
      <c r="BV73" s="180">
        <f>'Summary (3)'!AK73</f>
        <v>45838</v>
      </c>
    </row>
    <row r="74" spans="1:111" s="169" customFormat="1">
      <c r="A74" s="461" t="s">
        <v>105</v>
      </c>
      <c r="B74" s="470">
        <f>'Summary (3)'!$E74</f>
        <v>0</v>
      </c>
      <c r="C74" s="180">
        <f>'Summary (3)'!$E74</f>
        <v>0</v>
      </c>
      <c r="D74" s="180">
        <f>'Summary (3)'!$E74</f>
        <v>0</v>
      </c>
      <c r="E74" s="180">
        <f>'Summary (3)'!$E74</f>
        <v>0</v>
      </c>
      <c r="F74" s="180">
        <f>'Summary (3)'!$E74</f>
        <v>0</v>
      </c>
      <c r="G74" s="471">
        <f>'Summary (3)'!$E74</f>
        <v>0</v>
      </c>
      <c r="H74" s="472">
        <f>'Summary (3)'!$E74</f>
        <v>0</v>
      </c>
      <c r="I74" s="470">
        <f>'Summary (3)'!$H74</f>
        <v>0</v>
      </c>
      <c r="J74" s="180">
        <f>'Summary (3)'!$H74</f>
        <v>0</v>
      </c>
      <c r="K74" s="180">
        <f>'Summary (3)'!$H74</f>
        <v>0</v>
      </c>
      <c r="L74" s="180">
        <f>'Summary (3)'!$H74</f>
        <v>0</v>
      </c>
      <c r="M74" s="180">
        <f>'Summary (3)'!$H74</f>
        <v>0</v>
      </c>
      <c r="N74" s="471">
        <f>'Summary (3)'!$H74</f>
        <v>0</v>
      </c>
      <c r="O74" s="472">
        <f>'Summary (3)'!$H74</f>
        <v>0</v>
      </c>
      <c r="P74" s="470">
        <f>'Summary (3)'!$K74</f>
        <v>0</v>
      </c>
      <c r="Q74" s="180">
        <f>'Summary (3)'!$K74</f>
        <v>0</v>
      </c>
      <c r="R74" s="180">
        <f>'Summary (3)'!$K74</f>
        <v>0</v>
      </c>
      <c r="S74" s="180">
        <f>'Summary (3)'!$K74</f>
        <v>0</v>
      </c>
      <c r="T74" s="180">
        <f>'Summary (3)'!$K74</f>
        <v>0</v>
      </c>
      <c r="U74" s="471">
        <f>'Summary (3)'!$K74</f>
        <v>0</v>
      </c>
      <c r="V74" s="472">
        <f>'Summary (3)'!$K74</f>
        <v>0</v>
      </c>
      <c r="W74" s="470">
        <f>'Summary (3)'!$N74</f>
        <v>0</v>
      </c>
      <c r="X74" s="180">
        <f>'Summary (3)'!$N74</f>
        <v>0</v>
      </c>
      <c r="Y74" s="180">
        <f>'Summary (3)'!$N74</f>
        <v>0</v>
      </c>
      <c r="Z74" s="180">
        <f>'Summary (3)'!$N74</f>
        <v>0</v>
      </c>
      <c r="AA74" s="180">
        <f>'Summary (3)'!$N74</f>
        <v>0</v>
      </c>
      <c r="AB74" s="471">
        <f>'Summary (3)'!$N74</f>
        <v>0</v>
      </c>
      <c r="AC74" s="472">
        <f>'Summary (3)'!$N74</f>
        <v>0</v>
      </c>
      <c r="AD74" s="470">
        <f>'Summary (3)'!$Q74</f>
        <v>0</v>
      </c>
      <c r="AE74" s="180">
        <f>'Summary (3)'!$Q74</f>
        <v>0</v>
      </c>
      <c r="AF74" s="180">
        <f>'Summary (3)'!$Q74</f>
        <v>0</v>
      </c>
      <c r="AG74" s="180">
        <f>'Summary (3)'!$Q74</f>
        <v>0</v>
      </c>
      <c r="AH74" s="180">
        <f>'Summary (3)'!$Q74</f>
        <v>0</v>
      </c>
      <c r="AI74" s="471">
        <f>'Summary (3)'!$Q74</f>
        <v>0</v>
      </c>
      <c r="AJ74" s="472">
        <f>'Summary (3)'!$Q74</f>
        <v>0</v>
      </c>
      <c r="AK74" s="470">
        <f>'Summary (3)'!$T74</f>
        <v>0</v>
      </c>
      <c r="AL74" s="180">
        <f>'Summary (3)'!$T74</f>
        <v>0</v>
      </c>
      <c r="AM74" s="180">
        <f>'Summary (3)'!$T74</f>
        <v>0</v>
      </c>
      <c r="AN74" s="180">
        <f>'Summary (3)'!$T74</f>
        <v>0</v>
      </c>
      <c r="AO74" s="180">
        <f>'Summary (3)'!$T74</f>
        <v>0</v>
      </c>
      <c r="AP74" s="471">
        <f>'Summary (3)'!$T74</f>
        <v>0</v>
      </c>
      <c r="AQ74" s="472">
        <f>'Summary (3)'!$T74</f>
        <v>0</v>
      </c>
      <c r="AR74" s="470">
        <f>'Summary (3)'!$W74</f>
        <v>0</v>
      </c>
      <c r="AS74" s="180">
        <f>'Summary (3)'!$W74</f>
        <v>0</v>
      </c>
      <c r="AT74" s="180">
        <f>'Summary (3)'!$W74</f>
        <v>0</v>
      </c>
      <c r="AU74" s="180">
        <f>'Summary (3)'!$W74</f>
        <v>0</v>
      </c>
      <c r="AV74" s="180">
        <f>'Summary (3)'!$W74</f>
        <v>0</v>
      </c>
      <c r="AW74" s="471">
        <f>'Summary (3)'!$W74</f>
        <v>0</v>
      </c>
      <c r="AX74" s="472">
        <f>'Summary (3)'!$W74</f>
        <v>0</v>
      </c>
      <c r="AY74" s="470">
        <f>'Summary (3)'!$Z74</f>
        <v>0</v>
      </c>
      <c r="AZ74" s="180">
        <f>'Summary (3)'!$Z74</f>
        <v>0</v>
      </c>
      <c r="BA74" s="180">
        <f>'Summary (3)'!$Z74</f>
        <v>0</v>
      </c>
      <c r="BB74" s="180">
        <f>'Summary (3)'!$Z74</f>
        <v>0</v>
      </c>
      <c r="BC74" s="180">
        <f>'Summary (3)'!$Z74</f>
        <v>0</v>
      </c>
      <c r="BD74" s="471">
        <f>'Summary (3)'!$Z74</f>
        <v>0</v>
      </c>
      <c r="BE74" s="472">
        <f>'Summary (3)'!$Z74</f>
        <v>0</v>
      </c>
      <c r="BF74" s="470">
        <f>'Summary (3)'!$AC74</f>
        <v>0</v>
      </c>
      <c r="BG74" s="180">
        <f>'Summary (3)'!$AC74</f>
        <v>0</v>
      </c>
      <c r="BH74" s="180">
        <f>'Summary (3)'!$AC74</f>
        <v>0</v>
      </c>
      <c r="BI74" s="180">
        <f>'Summary (3)'!$AC74</f>
        <v>0</v>
      </c>
      <c r="BJ74" s="180">
        <f>'Summary (3)'!$AC74</f>
        <v>0</v>
      </c>
      <c r="BK74" s="471">
        <f>'Summary (3)'!$AC74</f>
        <v>0</v>
      </c>
      <c r="BL74" s="472">
        <f>'Summary (3)'!$AC74</f>
        <v>0</v>
      </c>
      <c r="BM74" s="470">
        <f>'Summary (3)'!$AF74</f>
        <v>0</v>
      </c>
      <c r="BN74" s="180">
        <f>'Summary (3)'!$AF74</f>
        <v>0</v>
      </c>
      <c r="BO74" s="180">
        <f>'Summary (3)'!$AF74</f>
        <v>0</v>
      </c>
      <c r="BP74" s="180">
        <f>'Summary (3)'!$AF74</f>
        <v>0</v>
      </c>
      <c r="BQ74" s="180">
        <f>'Summary (3)'!$AF74</f>
        <v>0</v>
      </c>
      <c r="BR74" s="471">
        <f>'Summary (3)'!$AF74</f>
        <v>0</v>
      </c>
      <c r="BS74" s="472">
        <f>'Summary (3)'!$AF74</f>
        <v>0</v>
      </c>
      <c r="BT74" s="180">
        <f>'Summary (3)'!AI74</f>
        <v>0</v>
      </c>
      <c r="BU74" s="180">
        <f>'Summary (3)'!AJ74</f>
        <v>0</v>
      </c>
      <c r="BV74" s="180">
        <f>'Summary (3)'!AK74</f>
        <v>0</v>
      </c>
    </row>
    <row r="75" spans="1:111" s="169" customFormat="1" ht="16.5" thickBot="1">
      <c r="A75" s="462" t="s">
        <v>117</v>
      </c>
      <c r="B75" s="473">
        <f>'Summary (3)'!$E75</f>
        <v>0</v>
      </c>
      <c r="C75" s="474">
        <f>'Summary (3)'!$E75</f>
        <v>0</v>
      </c>
      <c r="D75" s="474">
        <f>'Summary (3)'!$E75</f>
        <v>0</v>
      </c>
      <c r="E75" s="474">
        <f>'Summary (3)'!$E75</f>
        <v>0</v>
      </c>
      <c r="F75" s="474">
        <f>'Summary (3)'!$E75</f>
        <v>0</v>
      </c>
      <c r="G75" s="475">
        <f>'Summary (3)'!$E75</f>
        <v>0</v>
      </c>
      <c r="H75" s="476">
        <f>'Summary (3)'!$E75</f>
        <v>0</v>
      </c>
      <c r="I75" s="473">
        <f>'Summary (3)'!$H75</f>
        <v>0</v>
      </c>
      <c r="J75" s="474">
        <f>'Summary (3)'!$H75</f>
        <v>0</v>
      </c>
      <c r="K75" s="474">
        <f>'Summary (3)'!$H75</f>
        <v>0</v>
      </c>
      <c r="L75" s="474">
        <f>'Summary (3)'!$H75</f>
        <v>0</v>
      </c>
      <c r="M75" s="474">
        <f>'Summary (3)'!$H75</f>
        <v>0</v>
      </c>
      <c r="N75" s="475">
        <f>'Summary (3)'!$H75</f>
        <v>0</v>
      </c>
      <c r="O75" s="476">
        <f>'Summary (3)'!$H75</f>
        <v>0</v>
      </c>
      <c r="P75" s="473">
        <f>'Summary (3)'!$K75</f>
        <v>0</v>
      </c>
      <c r="Q75" s="474">
        <f>'Summary (3)'!$K75</f>
        <v>0</v>
      </c>
      <c r="R75" s="474">
        <f>'Summary (3)'!$K75</f>
        <v>0</v>
      </c>
      <c r="S75" s="474">
        <f>'Summary (3)'!$K75</f>
        <v>0</v>
      </c>
      <c r="T75" s="474">
        <f>'Summary (3)'!$K75</f>
        <v>0</v>
      </c>
      <c r="U75" s="475">
        <f>'Summary (3)'!$K75</f>
        <v>0</v>
      </c>
      <c r="V75" s="476">
        <f>'Summary (3)'!$K75</f>
        <v>0</v>
      </c>
      <c r="W75" s="473">
        <f>'Summary (3)'!$N75</f>
        <v>0</v>
      </c>
      <c r="X75" s="474">
        <f>'Summary (3)'!$N75</f>
        <v>0</v>
      </c>
      <c r="Y75" s="474">
        <f>'Summary (3)'!$N75</f>
        <v>0</v>
      </c>
      <c r="Z75" s="474">
        <f>'Summary (3)'!$N75</f>
        <v>0</v>
      </c>
      <c r="AA75" s="474">
        <f>'Summary (3)'!$N75</f>
        <v>0</v>
      </c>
      <c r="AB75" s="475">
        <f>'Summary (3)'!$N75</f>
        <v>0</v>
      </c>
      <c r="AC75" s="476">
        <f>'Summary (3)'!$N75</f>
        <v>0</v>
      </c>
      <c r="AD75" s="473">
        <f>'Summary (3)'!$Q75</f>
        <v>0</v>
      </c>
      <c r="AE75" s="474">
        <f>'Summary (3)'!$Q75</f>
        <v>0</v>
      </c>
      <c r="AF75" s="474">
        <f>'Summary (3)'!$Q75</f>
        <v>0</v>
      </c>
      <c r="AG75" s="474">
        <f>'Summary (3)'!$Q75</f>
        <v>0</v>
      </c>
      <c r="AH75" s="474">
        <f>'Summary (3)'!$Q75</f>
        <v>0</v>
      </c>
      <c r="AI75" s="475">
        <f>'Summary (3)'!$Q75</f>
        <v>0</v>
      </c>
      <c r="AJ75" s="476">
        <f>'Summary (3)'!$Q75</f>
        <v>0</v>
      </c>
      <c r="AK75" s="473">
        <f>'Summary (3)'!$T75</f>
        <v>0</v>
      </c>
      <c r="AL75" s="474">
        <f>'Summary (3)'!$T75</f>
        <v>0</v>
      </c>
      <c r="AM75" s="474">
        <f>'Summary (3)'!$T75</f>
        <v>0</v>
      </c>
      <c r="AN75" s="474">
        <f>'Summary (3)'!$T75</f>
        <v>0</v>
      </c>
      <c r="AO75" s="474">
        <f>'Summary (3)'!$T75</f>
        <v>0</v>
      </c>
      <c r="AP75" s="475">
        <f>'Summary (3)'!$T75</f>
        <v>0</v>
      </c>
      <c r="AQ75" s="476">
        <f>'Summary (3)'!$T75</f>
        <v>0</v>
      </c>
      <c r="AR75" s="473">
        <f>'Summary (3)'!$W75</f>
        <v>0</v>
      </c>
      <c r="AS75" s="474">
        <f>'Summary (3)'!$W75</f>
        <v>0</v>
      </c>
      <c r="AT75" s="474">
        <f>'Summary (3)'!$W75</f>
        <v>0</v>
      </c>
      <c r="AU75" s="474">
        <f>'Summary (3)'!$W75</f>
        <v>0</v>
      </c>
      <c r="AV75" s="474">
        <f>'Summary (3)'!$W75</f>
        <v>0</v>
      </c>
      <c r="AW75" s="475">
        <f>'Summary (3)'!$W75</f>
        <v>0</v>
      </c>
      <c r="AX75" s="476">
        <f>'Summary (3)'!$W75</f>
        <v>0</v>
      </c>
      <c r="AY75" s="473">
        <f>'Summary (3)'!$Z75</f>
        <v>0</v>
      </c>
      <c r="AZ75" s="474">
        <f>'Summary (3)'!$Z75</f>
        <v>0</v>
      </c>
      <c r="BA75" s="474">
        <f>'Summary (3)'!$Z75</f>
        <v>0</v>
      </c>
      <c r="BB75" s="474">
        <f>'Summary (3)'!$Z75</f>
        <v>0</v>
      </c>
      <c r="BC75" s="474">
        <f>'Summary (3)'!$Z75</f>
        <v>0</v>
      </c>
      <c r="BD75" s="475">
        <f>'Summary (3)'!$Z75</f>
        <v>0</v>
      </c>
      <c r="BE75" s="476">
        <f>'Summary (3)'!$Z75</f>
        <v>0</v>
      </c>
      <c r="BF75" s="473">
        <f>'Summary (3)'!$AC75</f>
        <v>0</v>
      </c>
      <c r="BG75" s="474">
        <f>'Summary (3)'!$AC75</f>
        <v>0</v>
      </c>
      <c r="BH75" s="474">
        <f>'Summary (3)'!$AC75</f>
        <v>0</v>
      </c>
      <c r="BI75" s="474">
        <f>'Summary (3)'!$AC75</f>
        <v>0</v>
      </c>
      <c r="BJ75" s="474">
        <f>'Summary (3)'!$AC75</f>
        <v>0</v>
      </c>
      <c r="BK75" s="475">
        <f>'Summary (3)'!$AC75</f>
        <v>0</v>
      </c>
      <c r="BL75" s="476">
        <f>'Summary (3)'!$AC75</f>
        <v>0</v>
      </c>
      <c r="BM75" s="473">
        <f>'Summary (3)'!$AF75</f>
        <v>0</v>
      </c>
      <c r="BN75" s="474">
        <f>'Summary (3)'!$AF75</f>
        <v>0</v>
      </c>
      <c r="BO75" s="474">
        <f>'Summary (3)'!$AF75</f>
        <v>0</v>
      </c>
      <c r="BP75" s="474">
        <f>'Summary (3)'!$AF75</f>
        <v>0</v>
      </c>
      <c r="BQ75" s="474">
        <f>'Summary (3)'!$AF75</f>
        <v>0</v>
      </c>
      <c r="BR75" s="475">
        <f>'Summary (3)'!$AF75</f>
        <v>0</v>
      </c>
      <c r="BS75" s="476">
        <f>'Summary (3)'!$AF75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(3)'!A1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(3)'!B3</f>
        <v>0</v>
      </c>
      <c r="C3" s="1123"/>
      <c r="D3" s="169"/>
      <c r="E3" s="169"/>
      <c r="F3" s="169"/>
    </row>
    <row r="4" spans="1:36" ht="15" customHeight="1">
      <c r="A4" s="185" t="str">
        <f>'Summary (3)'!A7</f>
        <v>Provider Name</v>
      </c>
      <c r="B4" s="1124">
        <f>'Summary (3)'!B7</f>
        <v>0</v>
      </c>
      <c r="C4" s="1124"/>
      <c r="D4" s="165"/>
      <c r="E4" s="165"/>
      <c r="F4" s="165"/>
    </row>
    <row r="5" spans="1:36" ht="15" customHeight="1">
      <c r="A5" s="185" t="str">
        <f>'Summary (3)'!A8</f>
        <v>Program</v>
      </c>
      <c r="B5" s="1124" t="str">
        <f>'Summary (3)'!B8</f>
        <v xml:space="preserve">Flexible Housing Subsidy Pool </v>
      </c>
      <c r="C5" s="1124"/>
      <c r="D5" s="165"/>
      <c r="E5" s="165"/>
      <c r="F5" s="165"/>
    </row>
    <row r="6" spans="1:36" ht="15.75">
      <c r="A6" s="185" t="str">
        <f>'Summary (3)'!A9</f>
        <v>F$P Contract ID#</v>
      </c>
      <c r="B6" s="1125" t="str">
        <f>'Summary (3)'!B9</f>
        <v>N/A</v>
      </c>
      <c r="C6" s="1125"/>
      <c r="D6" s="164"/>
      <c r="E6" s="164"/>
      <c r="F6" s="164"/>
    </row>
    <row r="7" spans="1:36" ht="15.75">
      <c r="A7" s="185" t="s">
        <v>165</v>
      </c>
      <c r="B7" s="1254">
        <f>'Summary (3)'!B12</f>
        <v>0</v>
      </c>
      <c r="C7" s="1255"/>
      <c r="D7" s="164"/>
      <c r="E7" s="164"/>
      <c r="F7" s="164"/>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129" t="str">
        <f>'Summary (3)'!E16</f>
        <v>Year 1</v>
      </c>
      <c r="C9" s="1130"/>
      <c r="D9" s="1131"/>
      <c r="E9" s="1132" t="str">
        <f>'Summary (3)'!H16</f>
        <v>Year 2</v>
      </c>
      <c r="F9" s="1133"/>
      <c r="G9" s="1134"/>
      <c r="H9" s="1135" t="str">
        <f>'Summary (3)'!K16</f>
        <v>Year 3</v>
      </c>
      <c r="I9" s="1136"/>
      <c r="J9" s="1137"/>
      <c r="K9" s="1138" t="str">
        <f>'Summary (3)'!N16</f>
        <v>Year 4</v>
      </c>
      <c r="L9" s="1139"/>
      <c r="M9" s="1140"/>
      <c r="N9" s="1141" t="str">
        <f>'Summary (3)'!Q16</f>
        <v>Year 5</v>
      </c>
      <c r="O9" s="1142"/>
      <c r="P9" s="1143"/>
      <c r="Q9" s="1144" t="str">
        <f>'Summary (3)'!T16</f>
        <v>Year 6</v>
      </c>
      <c r="R9" s="1145"/>
      <c r="S9" s="1146"/>
      <c r="T9" s="1147" t="str">
        <f>'Summary (3)'!W16</f>
        <v>Year 7</v>
      </c>
      <c r="U9" s="1148"/>
      <c r="V9" s="1149"/>
      <c r="W9" s="1150" t="str">
        <f>'Summary (3)'!Z16</f>
        <v>Year 8</v>
      </c>
      <c r="X9" s="1151"/>
      <c r="Y9" s="1152"/>
      <c r="Z9" s="1153" t="str">
        <f>'Summary (3)'!AC16</f>
        <v>Year 9</v>
      </c>
      <c r="AA9" s="1154"/>
      <c r="AB9" s="1155"/>
      <c r="AC9" s="1156" t="str">
        <f>'Summary (3)'!AF16</f>
        <v>Year 10</v>
      </c>
      <c r="AD9" s="1157"/>
      <c r="AE9" s="1158"/>
      <c r="AF9" s="1126" t="s">
        <v>143</v>
      </c>
      <c r="AG9" s="1127"/>
      <c r="AH9" s="1128"/>
      <c r="AJ9"/>
    </row>
    <row r="10" spans="1:36" s="35" customFormat="1" ht="27" customHeight="1">
      <c r="B10" s="28" t="str">
        <f>'Salary Detail (3)'!F9</f>
        <v>7/1/2023 - 6/30/2023</v>
      </c>
      <c r="C10" s="105" t="str">
        <f>'Salary Detail (3)'!G9</f>
        <v>7/1/2023 - 6/30/2023</v>
      </c>
      <c r="D10" s="29" t="str">
        <f>'Salary Detail (3)'!H9</f>
        <v>7/1/2023 - 6/30/2023</v>
      </c>
      <c r="E10" s="36" t="str">
        <f>'Salary Detail (3)'!M9</f>
        <v>7/1/2023 - 6/30/2024</v>
      </c>
      <c r="F10" s="106" t="str">
        <f>'Salary Detail (3)'!N9</f>
        <v>7/1/2023 - 6/30/2024</v>
      </c>
      <c r="G10" s="37" t="str">
        <f>'Salary Detail (3)'!O9</f>
        <v>7/1/2023 - 6/30/2024</v>
      </c>
      <c r="H10" s="50" t="str">
        <f>'Salary Detail (3)'!T9</f>
        <v>N/A</v>
      </c>
      <c r="I10" s="51" t="str">
        <f>'Salary Detail (3)'!U9</f>
        <v>N/A</v>
      </c>
      <c r="J10" s="107" t="str">
        <f>'Salary Detail (3)'!V9</f>
        <v>N/A</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7/1/2023 - 6/30/2025</v>
      </c>
      <c r="AG10" s="103" t="str">
        <f>'Salary Detail (3)'!BU9</f>
        <v>7/1/2023 - 6/30/2025</v>
      </c>
      <c r="AH10" s="95" t="str">
        <f>'Salary Detail (3)'!BV9</f>
        <v>7/1/2023 - 6/30/2025</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59</v>
      </c>
      <c r="AH11" s="97" t="str">
        <f>'Salary Detail (3)'!BV10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113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114</v>
      </c>
      <c r="B112" s="109">
        <f>'Summary (3)'!E72</f>
        <v>45108</v>
      </c>
      <c r="C112" s="109">
        <f>'Summary (3)'!F72</f>
        <v>45108</v>
      </c>
      <c r="D112" s="109">
        <f>'Summary (3)'!G72</f>
        <v>45108</v>
      </c>
      <c r="E112" s="109">
        <f>'Summary (3)'!H72</f>
        <v>45108</v>
      </c>
      <c r="F112" s="109">
        <f>'Summary (3)'!I72</f>
        <v>45108</v>
      </c>
      <c r="G112" s="109">
        <f>'Summary (3)'!J72</f>
        <v>45108</v>
      </c>
      <c r="H112" s="109">
        <f>'Summary (3)'!K72</f>
        <v>45474</v>
      </c>
      <c r="I112" s="109">
        <f>'Summary (3)'!L72</f>
        <v>45474</v>
      </c>
      <c r="J112" s="109">
        <f>'Summary (3)'!M72</f>
        <v>45474</v>
      </c>
      <c r="K112" s="109">
        <f>'Summary (3)'!N72</f>
        <v>45839</v>
      </c>
      <c r="L112" s="109">
        <f>'Summary (3)'!O72</f>
        <v>45839</v>
      </c>
      <c r="M112" s="109">
        <f>'Summary (3)'!P72</f>
        <v>45839</v>
      </c>
      <c r="N112" s="109">
        <f>'Summary (3)'!Q72</f>
        <v>46204</v>
      </c>
      <c r="O112" s="109">
        <f>'Summary (3)'!R72</f>
        <v>46204</v>
      </c>
      <c r="P112" s="109">
        <f>'Summary (3)'!S72</f>
        <v>46204</v>
      </c>
      <c r="Q112" s="109">
        <f>'Summary (3)'!T72</f>
        <v>46569</v>
      </c>
      <c r="R112" s="109">
        <f>'Summary (3)'!U72</f>
        <v>46569</v>
      </c>
      <c r="S112" s="109">
        <f>'Summary (3)'!V72</f>
        <v>46569</v>
      </c>
      <c r="T112" s="109">
        <f>'Summary (3)'!W72</f>
        <v>46935</v>
      </c>
      <c r="U112" s="109">
        <f>'Summary (3)'!X72</f>
        <v>46935</v>
      </c>
      <c r="V112" s="109">
        <f>'Summary (3)'!Y72</f>
        <v>46935</v>
      </c>
      <c r="W112" s="109">
        <f>'Summary (3)'!Z72</f>
        <v>47300</v>
      </c>
      <c r="X112" s="109">
        <f>'Summary (3)'!AA72</f>
        <v>47300</v>
      </c>
      <c r="Y112" s="109">
        <f>'Summary (3)'!AB72</f>
        <v>47300</v>
      </c>
      <c r="Z112" s="109">
        <f>'Summary (3)'!AC72</f>
        <v>47665</v>
      </c>
      <c r="AA112" s="109">
        <f>'Summary (3)'!AD72</f>
        <v>47665</v>
      </c>
      <c r="AB112" s="109">
        <f>'Summary (3)'!AE72</f>
        <v>47665</v>
      </c>
      <c r="AC112" s="109">
        <f>'Summary (3)'!AF72</f>
        <v>48030</v>
      </c>
      <c r="AD112" s="109">
        <f>'Summary (3)'!AG72</f>
        <v>48030</v>
      </c>
      <c r="AE112" s="109">
        <f>'Summary (3)'!AH72</f>
        <v>48030</v>
      </c>
      <c r="AF112" s="109">
        <f>'Summary (3)'!AI72</f>
        <v>45108</v>
      </c>
      <c r="AG112" s="109">
        <f>'Summary (3)'!AJ72</f>
        <v>45108</v>
      </c>
      <c r="AH112" s="109">
        <f>'Summary (3)'!AK72</f>
        <v>45108</v>
      </c>
      <c r="AJ112" s="102"/>
    </row>
    <row r="113" spans="1:36" s="101" customFormat="1">
      <c r="A113" s="109" t="s">
        <v>115</v>
      </c>
      <c r="B113" s="109">
        <f>'Summary (3)'!E73</f>
        <v>45107</v>
      </c>
      <c r="C113" s="109">
        <f>'Summary (3)'!F73</f>
        <v>45107</v>
      </c>
      <c r="D113" s="109">
        <f>'Summary (3)'!G73</f>
        <v>45107</v>
      </c>
      <c r="E113" s="109">
        <f>'Summary (3)'!H73</f>
        <v>45473</v>
      </c>
      <c r="F113" s="109">
        <f>'Summary (3)'!I73</f>
        <v>45473</v>
      </c>
      <c r="G113" s="109">
        <f>'Summary (3)'!J73</f>
        <v>45473</v>
      </c>
      <c r="H113" s="109">
        <f>'Summary (3)'!K73</f>
        <v>45838</v>
      </c>
      <c r="I113" s="109">
        <f>'Summary (3)'!L73</f>
        <v>45838</v>
      </c>
      <c r="J113" s="109">
        <f>'Summary (3)'!M73</f>
        <v>45838</v>
      </c>
      <c r="K113" s="109">
        <f>'Summary (3)'!N73</f>
        <v>46203</v>
      </c>
      <c r="L113" s="109">
        <f>'Summary (3)'!O73</f>
        <v>46203</v>
      </c>
      <c r="M113" s="109">
        <f>'Summary (3)'!P73</f>
        <v>46203</v>
      </c>
      <c r="N113" s="109">
        <f>'Summary (3)'!Q73</f>
        <v>46568</v>
      </c>
      <c r="O113" s="109">
        <f>'Summary (3)'!R73</f>
        <v>46568</v>
      </c>
      <c r="P113" s="109">
        <f>'Summary (3)'!S73</f>
        <v>46568</v>
      </c>
      <c r="Q113" s="109">
        <f>'Summary (3)'!T73</f>
        <v>46934</v>
      </c>
      <c r="R113" s="109">
        <f>'Summary (3)'!U73</f>
        <v>46934</v>
      </c>
      <c r="S113" s="109">
        <f>'Summary (3)'!V73</f>
        <v>46934</v>
      </c>
      <c r="T113" s="109">
        <f>'Summary (3)'!W73</f>
        <v>47299</v>
      </c>
      <c r="U113" s="109">
        <f>'Summary (3)'!X73</f>
        <v>47299</v>
      </c>
      <c r="V113" s="109">
        <f>'Summary (3)'!Y73</f>
        <v>47299</v>
      </c>
      <c r="W113" s="109">
        <f>'Summary (3)'!Z73</f>
        <v>47664</v>
      </c>
      <c r="X113" s="109">
        <f>'Summary (3)'!AA73</f>
        <v>47664</v>
      </c>
      <c r="Y113" s="109">
        <f>'Summary (3)'!AB73</f>
        <v>47664</v>
      </c>
      <c r="Z113" s="109">
        <f>'Summary (3)'!AC73</f>
        <v>48029</v>
      </c>
      <c r="AA113" s="109">
        <f>'Summary (3)'!AD73</f>
        <v>48029</v>
      </c>
      <c r="AB113" s="109">
        <f>'Summary (3)'!AE73</f>
        <v>48029</v>
      </c>
      <c r="AC113" s="109">
        <f>'Summary (3)'!AF73</f>
        <v>48395</v>
      </c>
      <c r="AD113" s="109">
        <f>'Summary (3)'!AG73</f>
        <v>48395</v>
      </c>
      <c r="AE113" s="109">
        <f>'Summary (3)'!AH73</f>
        <v>48395</v>
      </c>
      <c r="AF113" s="109">
        <f>'Summary (3)'!AI73</f>
        <v>45838</v>
      </c>
      <c r="AG113" s="109">
        <f>'Summary (3)'!AJ73</f>
        <v>45838</v>
      </c>
      <c r="AH113" s="109">
        <f>'Summary (3)'!AK73</f>
        <v>45838</v>
      </c>
      <c r="AJ113" s="102"/>
    </row>
    <row r="114" spans="1:36">
      <c r="A114" s="108" t="s">
        <v>105</v>
      </c>
      <c r="B114" s="109">
        <f>'Summary (3)'!E74</f>
        <v>0</v>
      </c>
      <c r="C114" s="109">
        <f>'Summary (3)'!F74</f>
        <v>0</v>
      </c>
      <c r="D114" s="109">
        <f>'Summary (3)'!G74</f>
        <v>0</v>
      </c>
      <c r="E114" s="109">
        <f>'Summary (3)'!H74</f>
        <v>0</v>
      </c>
      <c r="F114" s="109">
        <f>'Summary (3)'!I74</f>
        <v>0</v>
      </c>
      <c r="G114" s="109">
        <f>'Summary (3)'!J74</f>
        <v>0</v>
      </c>
      <c r="H114" s="109">
        <f>'Summary (3)'!K74</f>
        <v>0</v>
      </c>
      <c r="I114" s="109">
        <f>'Summary (3)'!L74</f>
        <v>0</v>
      </c>
      <c r="J114" s="109">
        <f>'Summary (3)'!M74</f>
        <v>0</v>
      </c>
      <c r="K114" s="109">
        <f>'Summary (3)'!N74</f>
        <v>0</v>
      </c>
      <c r="L114" s="109">
        <f>'Summary (3)'!O74</f>
        <v>0</v>
      </c>
      <c r="M114" s="109">
        <f>'Summary (3)'!P74</f>
        <v>0</v>
      </c>
      <c r="N114" s="109">
        <f>'Summary (3)'!Q74</f>
        <v>0</v>
      </c>
      <c r="O114" s="109">
        <f>'Summary (3)'!R74</f>
        <v>0</v>
      </c>
      <c r="P114" s="109">
        <f>'Summary (3)'!S74</f>
        <v>0</v>
      </c>
      <c r="Q114" s="109">
        <f>'Summary (3)'!T74</f>
        <v>0</v>
      </c>
      <c r="R114" s="109">
        <f>'Summary (3)'!U74</f>
        <v>0</v>
      </c>
      <c r="S114" s="109">
        <f>'Summary (3)'!V74</f>
        <v>0</v>
      </c>
      <c r="T114" s="109">
        <f>'Summary (3)'!W74</f>
        <v>0</v>
      </c>
      <c r="U114" s="109">
        <f>'Summary (3)'!X74</f>
        <v>0</v>
      </c>
      <c r="V114" s="109">
        <f>'Summary (3)'!Y74</f>
        <v>0</v>
      </c>
      <c r="W114" s="109">
        <f>'Summary (3)'!Z74</f>
        <v>0</v>
      </c>
      <c r="X114" s="109">
        <f>'Summary (3)'!AA74</f>
        <v>0</v>
      </c>
      <c r="Y114" s="109">
        <f>'Summary (3)'!AB74</f>
        <v>0</v>
      </c>
      <c r="Z114" s="109">
        <f>'Summary (3)'!AC74</f>
        <v>0</v>
      </c>
      <c r="AA114" s="109">
        <f>'Summary (3)'!AD74</f>
        <v>0</v>
      </c>
      <c r="AB114" s="109">
        <f>'Summary (3)'!AE74</f>
        <v>0</v>
      </c>
      <c r="AC114" s="109">
        <f>'Summary (3)'!AF74</f>
        <v>0</v>
      </c>
      <c r="AD114" s="109">
        <f>'Summary (3)'!AG74</f>
        <v>0</v>
      </c>
      <c r="AE114" s="109">
        <f>'Summary (3)'!AH74</f>
        <v>0</v>
      </c>
      <c r="AF114" s="109">
        <f>'Summary (3)'!AI74</f>
        <v>0</v>
      </c>
      <c r="AG114" s="109">
        <f>'Summary (3)'!AJ74</f>
        <v>0</v>
      </c>
      <c r="AH114" s="109">
        <f>'Summary (3)'!AK74</f>
        <v>0</v>
      </c>
    </row>
    <row r="115" spans="1:36">
      <c r="A115" s="108" t="s">
        <v>117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15">
        <f>'Summary (3)'!B12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(3)'!A12</f>
        <v>0</v>
      </c>
      <c r="B4" s="9" t="e">
        <f t="array" ref="B4">INDEX('Salary Detail (3)'!$B12:$BS12,0,MATCH(1,('Salary Detail (3)'!$B$11:$BS$11='Budget Narrative (3)'!$B$3)*('Salary Detail (3)'!$B$72:$BS$72='Budget Narrative (3)'!$G$2),0))</f>
        <v>#N/A</v>
      </c>
      <c r="C4" s="457" t="e">
        <f t="array" ref="C4">INDEX('Salary Detail (3)'!$B12:$BS12,0,MATCH(1,('Salary Detail (3)'!$B$10:$BS$10="New")*('Salary Detail (3)'!$B$72:$BS$72='Budget Narrative (3)'!$G$2),0))</f>
        <v>#N/A</v>
      </c>
      <c r="D4" s="27"/>
      <c r="E4" s="27"/>
      <c r="F4" s="486"/>
      <c r="G4" s="10"/>
      <c r="H4" s="11"/>
      <c r="I4" s="11"/>
      <c r="J4" s="18"/>
    </row>
    <row r="5" spans="1:10">
      <c r="A5" s="862">
        <f>'Salary Detail (3)'!A13</f>
        <v>0</v>
      </c>
      <c r="B5" s="9" t="e">
        <f t="array" ref="B5">INDEX('Salary Detail (3)'!$B13:$BS13,0,MATCH(1,('Salary Detail (3)'!$B$11:$BS$11='Budget Narrative (3)'!$B$3)*('Salary Detail (3)'!$B$72:$BS$72='Budget Narrative (3)'!$G$2),0))</f>
        <v>#N/A</v>
      </c>
      <c r="C5" s="457" t="e">
        <f t="array" ref="C5">INDEX('Salary Detail (3)'!$B13:$BS13,0,MATCH(1,('Salary Detail (3)'!$B$10:$BS$10="New")*('Salary Detail (3)'!$B$72:$BS$72='Budget Narrative (3)'!$G$2),0))</f>
        <v>#N/A</v>
      </c>
      <c r="D5" s="27"/>
      <c r="E5" s="14"/>
      <c r="F5" s="486"/>
      <c r="G5" s="10"/>
      <c r="H5" s="11"/>
      <c r="I5" s="479"/>
      <c r="J5" s="18"/>
    </row>
    <row r="6" spans="1:10">
      <c r="A6" s="862">
        <f>'Salary Detail (3)'!A14</f>
        <v>0</v>
      </c>
      <c r="B6" s="9" t="e">
        <f t="array" ref="B6">INDEX('Salary Detail (3)'!$B14:$BS14,0,MATCH(1,('Salary Detail (3)'!$B$11:$BS$11='Budget Narrative (3)'!$B$3)*('Salary Detail (3)'!$B$72:$BS$72='Budget Narrative (3)'!$G$2),0))</f>
        <v>#N/A</v>
      </c>
      <c r="C6" s="457" t="e">
        <f t="array" ref="C6">INDEX('Salary Detail (3)'!$B14:$BS14,0,MATCH(1,('Salary Detail (3)'!$B$10:$BS$10="New")*('Salary Detail (3)'!$B$72:$BS$72='Budget Narrative (3)'!$G$2),0))</f>
        <v>#N/A</v>
      </c>
      <c r="D6" s="27"/>
      <c r="E6" s="14"/>
      <c r="F6" s="486"/>
      <c r="G6" s="10"/>
      <c r="H6" s="11"/>
      <c r="I6" s="480"/>
      <c r="J6" s="18"/>
    </row>
    <row r="7" spans="1:10">
      <c r="A7" s="862">
        <f>'Salary Detail (3)'!A15</f>
        <v>0</v>
      </c>
      <c r="B7" s="9" t="e">
        <f t="array" ref="B7">INDEX('Salary Detail (3)'!$B15:$BS15,0,MATCH(1,('Salary Detail (3)'!$B$11:$BS$11='Budget Narrative (3)'!$B$3)*('Salary Detail (3)'!$B$72:$BS$72='Budget Narrative (3)'!$G$2),0))</f>
        <v>#N/A</v>
      </c>
      <c r="C7" s="457" t="e">
        <f t="array" ref="C7">INDEX('Salary Detail (3)'!$B15:$BS15,0,MATCH(1,('Salary Detail (3)'!$B$10:$BS$10="New")*('Salary Detail (3)'!$B$72:$BS$72='Budget Narrative (3)'!$G$2),0))</f>
        <v>#N/A</v>
      </c>
      <c r="D7" s="27"/>
      <c r="E7" s="14"/>
      <c r="F7" s="486"/>
      <c r="G7" s="10"/>
      <c r="H7" s="11"/>
      <c r="I7" s="11"/>
      <c r="J7" s="18"/>
    </row>
    <row r="8" spans="1:10">
      <c r="A8" s="862">
        <f>'Salary Detail (3)'!A16</f>
        <v>0</v>
      </c>
      <c r="B8" s="9" t="e">
        <f t="array" ref="B8">INDEX('Salary Detail (3)'!$B16:$BS16,0,MATCH(1,('Salary Detail (3)'!$B$11:$BS$11='Budget Narrative (3)'!$B$3)*('Salary Detail (3)'!$B$72:$BS$72='Budget Narrative (3)'!$G$2),0))</f>
        <v>#N/A</v>
      </c>
      <c r="C8" s="457" t="e">
        <f t="array" ref="C8">INDEX('Salary Detail (3)'!$B16:$BS16,0,MATCH(1,('Salary Detail (3)'!$B$10:$BS$10="New")*('Salary Detail (3)'!$B$72:$BS$72='Budget Narrative (3)'!$G$2),0))</f>
        <v>#N/A</v>
      </c>
      <c r="D8" s="27"/>
      <c r="E8" s="14"/>
      <c r="F8" s="486"/>
      <c r="G8" s="10"/>
      <c r="H8" s="11"/>
      <c r="I8" s="11"/>
      <c r="J8" s="18"/>
    </row>
    <row r="9" spans="1:10">
      <c r="A9" s="862">
        <f>'Salary Detail (3)'!A17</f>
        <v>0</v>
      </c>
      <c r="B9" s="9" t="e">
        <f t="array" ref="B9">INDEX('Salary Detail (3)'!$B17:$BS17,0,MATCH(1,('Salary Detail (3)'!$B$11:$BS$11='Budget Narrative (3)'!$B$3)*('Salary Detail (3)'!$B$72:$BS$72='Budget Narrative (3)'!$G$2),0))</f>
        <v>#N/A</v>
      </c>
      <c r="C9" s="457" t="e">
        <f t="array" ref="C9">INDEX('Salary Detail (3)'!$B17:$BS17,0,MATCH(1,('Salary Detail (3)'!$B$10:$BS$10="New")*('Salary Detail (3)'!$B$72:$BS$72='Budget Narrative (3)'!$G$2),0))</f>
        <v>#N/A</v>
      </c>
      <c r="D9" s="27"/>
      <c r="E9" s="14"/>
      <c r="F9" s="486"/>
      <c r="G9" s="10"/>
      <c r="H9" s="11"/>
      <c r="I9" s="11"/>
      <c r="J9" s="18"/>
    </row>
    <row r="10" spans="1:10">
      <c r="A10" s="862">
        <f>'Salary Detail (3)'!A18</f>
        <v>0</v>
      </c>
      <c r="B10" s="9" t="e">
        <f t="array" ref="B10">INDEX('Salary Detail (3)'!$B18:$BS18,0,MATCH(1,('Salary Detail (3)'!$B$11:$BS$11='Budget Narrative (3)'!$B$3)*('Salary Detail (3)'!$B$72:$BS$72='Budget Narrative (3)'!$G$2),0))</f>
        <v>#N/A</v>
      </c>
      <c r="C10" s="457" t="e">
        <f t="array" ref="C10">INDEX('Salary Detail (3)'!$B18:$BS18,0,MATCH(1,('Salary Detail (3)'!$B$10:$BS$10="New")*('Salary Detail (3)'!$B$72:$BS$72='Budget Narrative (3)'!$G$2),0))</f>
        <v>#N/A</v>
      </c>
      <c r="D10" s="27"/>
      <c r="E10" s="14"/>
      <c r="F10" s="486"/>
      <c r="G10" s="10"/>
      <c r="H10" s="11"/>
      <c r="I10" s="11"/>
      <c r="J10" s="18"/>
    </row>
    <row r="11" spans="1:10">
      <c r="A11" s="862">
        <f>'Salary Detail (3)'!A19</f>
        <v>0</v>
      </c>
      <c r="B11" s="9" t="e">
        <f t="array" ref="B11">INDEX('Salary Detail (3)'!$B19:$BS19,0,MATCH(1,('Salary Detail (3)'!$B$11:$BS$11='Budget Narrative (3)'!$B$3)*('Salary Detail (3)'!$B$72:$BS$72='Budget Narrative (3)'!$G$2),0))</f>
        <v>#N/A</v>
      </c>
      <c r="C11" s="457" t="e">
        <f t="array" ref="C11">INDEX('Salary Detail (3)'!$B19:$BS19,0,MATCH(1,('Salary Detail (3)'!$B$10:$BS$10="New")*('Salary Detail (3)'!$B$72:$BS$72='Budget Narrative (3)'!$G$2),0))</f>
        <v>#N/A</v>
      </c>
      <c r="D11" s="27"/>
      <c r="E11" s="14"/>
      <c r="F11" s="486"/>
      <c r="G11" s="10"/>
      <c r="H11" s="11"/>
      <c r="I11" s="11"/>
      <c r="J11" s="18"/>
    </row>
    <row r="12" spans="1:10">
      <c r="A12" s="862">
        <f>'Salary Detail (3)'!A20</f>
        <v>0</v>
      </c>
      <c r="B12" s="9" t="e">
        <f t="array" ref="B12">INDEX('Salary Detail (3)'!$B20:$BS20,0,MATCH(1,('Salary Detail (3)'!$B$11:$BS$11='Budget Narrative (3)'!$B$3)*('Salary Detail (3)'!$B$72:$BS$72='Budget Narrative (3)'!$G$2),0))</f>
        <v>#N/A</v>
      </c>
      <c r="C12" s="457" t="e">
        <f t="array" ref="C12">INDEX('Salary Detail (3)'!$B20:$BS20,0,MATCH(1,('Salary Detail (3)'!$B$10:$BS$10="New")*('Salary Detail (3)'!$B$72:$BS$72='Budget Narrative (3)'!$G$2),0))</f>
        <v>#N/A</v>
      </c>
      <c r="D12" s="27"/>
      <c r="E12" s="14"/>
      <c r="F12" s="486"/>
      <c r="G12" s="10"/>
      <c r="H12" s="11"/>
      <c r="I12" s="11"/>
      <c r="J12" s="18"/>
    </row>
    <row r="13" spans="1:10">
      <c r="A13" s="862">
        <f>'Salary Detail (3)'!A21</f>
        <v>0</v>
      </c>
      <c r="B13" s="9" t="e">
        <f t="array" ref="B13">INDEX('Salary Detail (3)'!$B21:$BS21,0,MATCH(1,('Salary Detail (3)'!$B$11:$BS$11='Budget Narrative (3)'!$B$3)*('Salary Detail (3)'!$B$72:$BS$72='Budget Narrative (3)'!$G$2),0))</f>
        <v>#N/A</v>
      </c>
      <c r="C13" s="457" t="e">
        <f t="array" ref="C13">INDEX('Salary Detail (3)'!$B21:$BS21,0,MATCH(1,('Salary Detail (3)'!$B$10:$BS$10="New")*('Salary Detail (3)'!$B$72:$BS$72='Budget Narrative (3)'!$G$2),0))</f>
        <v>#N/A</v>
      </c>
      <c r="D13" s="27"/>
      <c r="E13" s="14"/>
      <c r="F13" s="486"/>
      <c r="G13" s="10"/>
      <c r="H13" s="11"/>
      <c r="I13" s="11"/>
      <c r="J13" s="18"/>
    </row>
    <row r="14" spans="1:10">
      <c r="A14" s="862">
        <f>'Salary Detail (3)'!A22</f>
        <v>0</v>
      </c>
      <c r="B14" s="9" t="e">
        <f t="array" ref="B14">INDEX('Salary Detail (3)'!$B22:$BS22,0,MATCH(1,('Salary Detail (3)'!$B$11:$BS$11='Budget Narrative (3)'!$B$3)*('Salary Detail (3)'!$B$72:$BS$72='Budget Narrative (3)'!$G$2),0))</f>
        <v>#N/A</v>
      </c>
      <c r="C14" s="457" t="e">
        <f t="array" ref="C14">INDEX('Salary Detail (3)'!$B22:$BS22,0,MATCH(1,('Salary Detail (3)'!$B$10:$BS$10="New")*('Salary Detail (3)'!$B$72:$BS$72='Budget Narrative (3)'!$G$2),0))</f>
        <v>#N/A</v>
      </c>
      <c r="D14" s="27"/>
      <c r="E14" s="14"/>
      <c r="F14" s="486"/>
      <c r="G14" s="10"/>
      <c r="H14" s="11"/>
      <c r="I14" s="11"/>
      <c r="J14" s="18"/>
    </row>
    <row r="15" spans="1:10">
      <c r="A15" s="862">
        <f>'Salary Detail (3)'!A23</f>
        <v>0</v>
      </c>
      <c r="B15" s="9" t="e">
        <f t="array" ref="B15">INDEX('Salary Detail (3)'!$B23:$BS23,0,MATCH(1,('Salary Detail (3)'!$B$11:$BS$11='Budget Narrative (3)'!$B$3)*('Salary Detail (3)'!$B$72:$BS$72='Budget Narrative (3)'!$G$2),0))</f>
        <v>#N/A</v>
      </c>
      <c r="C15" s="457" t="e">
        <f t="array" ref="C15">INDEX('Salary Detail (3)'!$B23:$BS23,0,MATCH(1,('Salary Detail (3)'!$B$10:$BS$10="New")*('Salary Detail (3)'!$B$72:$BS$72='Budget Narrative (3)'!$G$2),0))</f>
        <v>#N/A</v>
      </c>
      <c r="D15" s="27"/>
      <c r="E15" s="14"/>
      <c r="F15" s="486"/>
      <c r="G15" s="10"/>
      <c r="H15" s="11"/>
      <c r="I15" s="11"/>
      <c r="J15" s="18"/>
    </row>
    <row r="16" spans="1:10">
      <c r="A16" s="862">
        <f>'Salary Detail (3)'!A24</f>
        <v>0</v>
      </c>
      <c r="B16" s="9" t="e">
        <f t="array" ref="B16">INDEX('Salary Detail (3)'!$B24:$BS24,0,MATCH(1,('Salary Detail (3)'!$B$11:$BS$11='Budget Narrative (3)'!$B$3)*('Salary Detail (3)'!$B$72:$BS$72='Budget Narrative (3)'!$G$2),0))</f>
        <v>#N/A</v>
      </c>
      <c r="C16" s="457" t="e">
        <f t="array" ref="C16">INDEX('Salary Detail (3)'!$B24:$BS24,0,MATCH(1,('Salary Detail (3)'!$B$10:$BS$10="New")*('Salary Detail (3)'!$B$72:$BS$72='Budget Narrative (3)'!$G$2),0))</f>
        <v>#N/A</v>
      </c>
      <c r="D16" s="27"/>
      <c r="E16" s="14"/>
      <c r="F16" s="486"/>
      <c r="G16" s="10"/>
      <c r="H16" s="11"/>
      <c r="I16" s="11"/>
      <c r="J16" s="18"/>
    </row>
    <row r="17" spans="1:10">
      <c r="A17" s="862">
        <f>'Salary Detail (3)'!A25</f>
        <v>0</v>
      </c>
      <c r="B17" s="9" t="e">
        <f t="array" ref="B17">INDEX('Salary Detail (3)'!$B25:$BS25,0,MATCH(1,('Salary Detail (3)'!$B$11:$BS$11='Budget Narrative (3)'!$B$3)*('Salary Detail (3)'!$B$72:$BS$72='Budget Narrative (3)'!$G$2),0))</f>
        <v>#N/A</v>
      </c>
      <c r="C17" s="457" t="e">
        <f t="array" ref="C17">INDEX('Salary Detail (3)'!$B25:$BS25,0,MATCH(1,('Salary Detail (3)'!$B$10:$BS$10="New")*('Salary Detail (3)'!$B$72:$BS$72='Budget Narrative (3)'!$G$2),0))</f>
        <v>#N/A</v>
      </c>
      <c r="D17" s="27"/>
      <c r="E17" s="14"/>
      <c r="F17" s="486"/>
      <c r="G17" s="10"/>
      <c r="H17" s="11"/>
      <c r="I17" s="11"/>
      <c r="J17" s="18"/>
    </row>
    <row r="18" spans="1:10">
      <c r="A18" s="862">
        <f>'Salary Detail (3)'!A26</f>
        <v>0</v>
      </c>
      <c r="B18" s="9" t="e">
        <f t="array" ref="B18">INDEX('Salary Detail (3)'!$B26:$BS26,0,MATCH(1,('Salary Detail (3)'!$B$11:$BS$11='Budget Narrative (3)'!$B$3)*('Salary Detail (3)'!$B$72:$BS$72='Budget Narrative (3)'!$G$2),0))</f>
        <v>#N/A</v>
      </c>
      <c r="C18" s="457" t="e">
        <f t="array" ref="C18">INDEX('Salary Detail (3)'!$B26:$BS26,0,MATCH(1,('Salary Detail (3)'!$B$10:$BS$10="New")*('Salary Detail (3)'!$B$72:$BS$72='Budget Narrative (3)'!$G$2),0))</f>
        <v>#N/A</v>
      </c>
      <c r="D18" s="27"/>
      <c r="E18" s="14"/>
      <c r="F18" s="486"/>
      <c r="G18" s="10"/>
      <c r="H18" s="11"/>
      <c r="I18" s="11"/>
      <c r="J18" s="18"/>
    </row>
    <row r="19" spans="1:10">
      <c r="A19" s="862">
        <f>'Salary Detail (3)'!A27</f>
        <v>0</v>
      </c>
      <c r="B19" s="9" t="e">
        <f t="array" ref="B19">INDEX('Salary Detail (3)'!$B27:$BS27,0,MATCH(1,('Salary Detail (3)'!$B$11:$BS$11='Budget Narrative (3)'!$B$3)*('Salary Detail (3)'!$B$72:$BS$72='Budget Narrative (3)'!$G$2),0))</f>
        <v>#N/A</v>
      </c>
      <c r="C19" s="457" t="e">
        <f t="array" ref="C19">INDEX('Salary Detail (3)'!$B27:$BS27,0,MATCH(1,('Salary Detail (3)'!$B$10:$BS$10="New")*('Salary Detail (3)'!$B$72:$BS$72='Budget Narrative (3)'!$G$2),0))</f>
        <v>#N/A</v>
      </c>
      <c r="D19" s="27"/>
      <c r="E19" s="14"/>
      <c r="F19" s="486"/>
      <c r="G19" s="10"/>
      <c r="H19" s="11"/>
      <c r="I19" s="11"/>
      <c r="J19" s="18"/>
    </row>
    <row r="20" spans="1:10">
      <c r="A20" s="862">
        <f>'Salary Detail (3)'!A28</f>
        <v>0</v>
      </c>
      <c r="B20" s="9" t="e">
        <f t="array" ref="B20">INDEX('Salary Detail (3)'!$B28:$BS28,0,MATCH(1,('Salary Detail (3)'!$B$11:$BS$11='Budget Narrative (3)'!$B$3)*('Salary Detail (3)'!$B$72:$BS$72='Budget Narrative (3)'!$G$2),0))</f>
        <v>#N/A</v>
      </c>
      <c r="C20" s="457" t="e">
        <f t="array" ref="C20">INDEX('Salary Detail (3)'!$B28:$BS28,0,MATCH(1,('Salary Detail (3)'!$B$10:$BS$10="New")*('Salary Detail (3)'!$B$72:$BS$72='Budget Narrative (3)'!$G$2),0))</f>
        <v>#N/A</v>
      </c>
      <c r="D20" s="27"/>
      <c r="E20" s="14"/>
      <c r="F20" s="486"/>
      <c r="G20" s="10"/>
      <c r="H20" s="11"/>
      <c r="I20" s="11"/>
      <c r="J20" s="18"/>
    </row>
    <row r="21" spans="1:10">
      <c r="A21" s="862">
        <f>'Salary Detail (3)'!A29</f>
        <v>0</v>
      </c>
      <c r="B21" s="9" t="e">
        <f t="array" ref="B21">INDEX('Salary Detail (3)'!$B29:$BS29,0,MATCH(1,('Salary Detail (3)'!$B$11:$BS$11='Budget Narrative (3)'!$B$3)*('Salary Detail (3)'!$B$72:$BS$72='Budget Narrative (3)'!$G$2),0))</f>
        <v>#N/A</v>
      </c>
      <c r="C21" s="457" t="e">
        <f t="array" ref="C21">INDEX('Salary Detail (3)'!$B29:$BS29,0,MATCH(1,('Salary Detail (3)'!$B$10:$BS$10="New")*('Salary Detail (3)'!$B$72:$BS$72='Budget Narrative (3)'!$G$2),0))</f>
        <v>#N/A</v>
      </c>
      <c r="D21" s="27"/>
      <c r="E21" s="14"/>
      <c r="F21" s="486"/>
      <c r="G21" s="10"/>
      <c r="H21" s="11"/>
      <c r="I21" s="11"/>
      <c r="J21" s="18"/>
    </row>
    <row r="22" spans="1:10">
      <c r="A22" s="862">
        <f>'Salary Detail (3)'!A30</f>
        <v>0</v>
      </c>
      <c r="B22" s="9" t="e">
        <f t="array" ref="B22">INDEX('Salary Detail (3)'!$B30:$BS30,0,MATCH(1,('Salary Detail (3)'!$B$11:$BS$11='Budget Narrative (3)'!$B$3)*('Salary Detail (3)'!$B$72:$BS$72='Budget Narrative (3)'!$G$2),0))</f>
        <v>#N/A</v>
      </c>
      <c r="C22" s="457" t="e">
        <f t="array" ref="C22">INDEX('Salary Detail (3)'!$B30:$BS30,0,MATCH(1,('Salary Detail (3)'!$B$10:$BS$10="New")*('Salary Detail (3)'!$B$72:$BS$72='Budget Narrative (3)'!$G$2),0))</f>
        <v>#N/A</v>
      </c>
      <c r="D22" s="27"/>
      <c r="E22" s="14"/>
      <c r="F22" s="486"/>
      <c r="G22" s="10"/>
      <c r="H22" s="11"/>
      <c r="I22" s="11"/>
      <c r="J22" s="18"/>
    </row>
    <row r="23" spans="1:10">
      <c r="A23" s="862">
        <f>'Salary Detail (3)'!A31</f>
        <v>0</v>
      </c>
      <c r="B23" s="9" t="e">
        <f t="array" ref="B23">INDEX('Salary Detail (3)'!$B31:$BS31,0,MATCH(1,('Salary Detail (3)'!$B$11:$BS$11='Budget Narrative (3)'!$B$3)*('Salary Detail (3)'!$B$72:$BS$72='Budget Narrative (3)'!$G$2),0))</f>
        <v>#N/A</v>
      </c>
      <c r="C23" s="457" t="e">
        <f t="array" ref="C23">INDEX('Salary Detail (3)'!$B31:$BS31,0,MATCH(1,('Salary Detail (3)'!$B$10:$BS$10="New")*('Salary Detail (3)'!$B$72:$BS$72='Budget Narrative (3)'!$G$2),0))</f>
        <v>#N/A</v>
      </c>
      <c r="D23" s="27"/>
      <c r="E23" s="14"/>
      <c r="F23" s="486"/>
      <c r="G23" s="10"/>
      <c r="H23" s="11"/>
      <c r="I23" s="11"/>
      <c r="J23" s="18"/>
    </row>
    <row r="24" spans="1:10">
      <c r="A24" s="862">
        <f>'Salary Detail (3)'!A32</f>
        <v>0</v>
      </c>
      <c r="B24" s="9" t="e">
        <f t="array" ref="B24">INDEX('Salary Detail (3)'!$B32:$BS32,0,MATCH(1,('Salary Detail (3)'!$B$11:$BS$11='Budget Narrative (3)'!$B$3)*('Salary Detail (3)'!$B$72:$BS$72='Budget Narrative (3)'!$G$2),0))</f>
        <v>#N/A</v>
      </c>
      <c r="C24" s="457" t="e">
        <f t="array" ref="C24">INDEX('Salary Detail (3)'!$B32:$BS32,0,MATCH(1,('Salary Detail (3)'!$B$10:$BS$10="New")*('Salary Detail (3)'!$B$72:$BS$72='Budget Narrative (3)'!$G$2),0))</f>
        <v>#N/A</v>
      </c>
      <c r="D24" s="27"/>
      <c r="E24" s="14"/>
      <c r="F24" s="486"/>
      <c r="G24" s="10"/>
      <c r="H24" s="11"/>
      <c r="I24" s="11"/>
      <c r="J24" s="18"/>
    </row>
    <row r="25" spans="1:10">
      <c r="A25" s="862">
        <f>'Salary Detail (3)'!A33</f>
        <v>0</v>
      </c>
      <c r="B25" s="9" t="e">
        <f t="array" ref="B25">INDEX('Salary Detail (3)'!$B33:$BS33,0,MATCH(1,('Salary Detail (3)'!$B$11:$BS$11='Budget Narrative (3)'!$B$3)*('Salary Detail (3)'!$B$72:$BS$72='Budget Narrative (3)'!$G$2),0))</f>
        <v>#N/A</v>
      </c>
      <c r="C25" s="457" t="e">
        <f t="array" ref="C25">INDEX('Salary Detail (3)'!$B33:$BS33,0,MATCH(1,('Salary Detail (3)'!$B$10:$BS$10="New")*('Salary Detail (3)'!$B$72:$BS$72='Budget Narrative (3)'!$G$2),0))</f>
        <v>#N/A</v>
      </c>
      <c r="D25" s="27"/>
      <c r="E25" s="14"/>
      <c r="F25" s="486"/>
      <c r="G25" s="10"/>
      <c r="H25" s="11"/>
      <c r="I25" s="11"/>
      <c r="J25" s="18"/>
    </row>
    <row r="26" spans="1:10">
      <c r="A26" s="862">
        <f>'Salary Detail (3)'!A34</f>
        <v>0</v>
      </c>
      <c r="B26" s="9" t="e">
        <f t="array" ref="B26">INDEX('Salary Detail (3)'!$B34:$BS34,0,MATCH(1,('Salary Detail (3)'!$B$11:$BS$11='Budget Narrative (3)'!$B$3)*('Salary Detail (3)'!$B$72:$BS$72='Budget Narrative (3)'!$G$2),0))</f>
        <v>#N/A</v>
      </c>
      <c r="C26" s="457" t="e">
        <f t="array" ref="C26">INDEX('Salary Detail (3)'!$B34:$BS34,0,MATCH(1,('Salary Detail (3)'!$B$10:$BS$10="New")*('Salary Detail (3)'!$B$72:$BS$72='Budget Narrative (3)'!$G$2),0))</f>
        <v>#N/A</v>
      </c>
      <c r="D26" s="27"/>
      <c r="E26" s="14"/>
      <c r="F26" s="486"/>
      <c r="G26" s="10"/>
      <c r="H26" s="11"/>
      <c r="I26" s="11"/>
      <c r="J26" s="18"/>
    </row>
    <row r="27" spans="1:10">
      <c r="A27" s="862">
        <f>'Salary Detail (3)'!A35</f>
        <v>0</v>
      </c>
      <c r="B27" s="9" t="e">
        <f t="array" ref="B27">INDEX('Salary Detail (3)'!$B35:$BS35,0,MATCH(1,('Salary Detail (3)'!$B$11:$BS$11='Budget Narrative (3)'!$B$3)*('Salary Detail (3)'!$B$72:$BS$72='Budget Narrative (3)'!$G$2),0))</f>
        <v>#N/A</v>
      </c>
      <c r="C27" s="457" t="e">
        <f t="array" ref="C27">INDEX('Salary Detail (3)'!$B35:$BS35,0,MATCH(1,('Salary Detail (3)'!$B$10:$BS$10="New")*('Salary Detail (3)'!$B$72:$BS$72='Budget Narrative (3)'!$G$2),0))</f>
        <v>#N/A</v>
      </c>
      <c r="D27" s="27"/>
      <c r="E27" s="14"/>
      <c r="F27" s="486"/>
      <c r="G27" s="10"/>
      <c r="H27" s="11"/>
      <c r="I27" s="11"/>
      <c r="J27" s="18"/>
    </row>
    <row r="28" spans="1:10">
      <c r="A28" s="862">
        <f>'Salary Detail (3)'!A36</f>
        <v>0</v>
      </c>
      <c r="B28" s="9" t="e">
        <f t="array" ref="B28">INDEX('Salary Detail (3)'!$B36:$BS36,0,MATCH(1,('Salary Detail (3)'!$B$11:$BS$11='Budget Narrative (3)'!$B$3)*('Salary Detail (3)'!$B$72:$BS$72='Budget Narrative (3)'!$G$2),0))</f>
        <v>#N/A</v>
      </c>
      <c r="C28" s="457" t="e">
        <f t="array" ref="C28">INDEX('Salary Detail (3)'!$B36:$BS36,0,MATCH(1,('Salary Detail (3)'!$B$10:$BS$10="New")*('Salary Detail (3)'!$B$72:$BS$72='Budget Narrative (3)'!$G$2),0))</f>
        <v>#N/A</v>
      </c>
      <c r="D28" s="27"/>
      <c r="E28" s="14"/>
      <c r="F28" s="486"/>
      <c r="G28" s="10"/>
      <c r="H28" s="11"/>
      <c r="I28" s="11"/>
      <c r="J28" s="18"/>
    </row>
    <row r="29" spans="1:10">
      <c r="A29" s="862">
        <f>'Salary Detail (3)'!A37</f>
        <v>0</v>
      </c>
      <c r="B29" s="9" t="e">
        <f t="array" ref="B29">INDEX('Salary Detail (3)'!$B37:$BS37,0,MATCH(1,('Salary Detail (3)'!$B$11:$BS$11='Budget Narrative (3)'!$B$3)*('Salary Detail (3)'!$B$72:$BS$72='Budget Narrative (3)'!$G$2),0))</f>
        <v>#N/A</v>
      </c>
      <c r="C29" s="457" t="e">
        <f t="array" ref="C29">INDEX('Salary Detail (3)'!$B37:$BS37,0,MATCH(1,('Salary Detail (3)'!$B$10:$BS$10="New")*('Salary Detail (3)'!$B$72:$BS$72='Budget Narrative (3)'!$G$2),0))</f>
        <v>#N/A</v>
      </c>
      <c r="D29" s="27"/>
      <c r="E29" s="14"/>
      <c r="F29" s="486"/>
      <c r="G29" s="10"/>
      <c r="H29" s="11"/>
      <c r="I29" s="11"/>
      <c r="J29" s="18"/>
    </row>
    <row r="30" spans="1:10">
      <c r="A30" s="862">
        <f>'Salary Detail (3)'!A38</f>
        <v>0</v>
      </c>
      <c r="B30" s="9" t="e">
        <f t="array" ref="B30">INDEX('Salary Detail (3)'!$B38:$BS38,0,MATCH(1,('Salary Detail (3)'!$B$11:$BS$11='Budget Narrative (3)'!$B$3)*('Salary Detail (3)'!$B$72:$BS$72='Budget Narrative (3)'!$G$2),0))</f>
        <v>#N/A</v>
      </c>
      <c r="C30" s="457" t="e">
        <f t="array" ref="C30">INDEX('Salary Detail (3)'!$B38:$BS38,0,MATCH(1,('Salary Detail (3)'!$B$10:$BS$10="New")*('Salary Detail (3)'!$B$72:$BS$72='Budget Narrative (3)'!$G$2),0))</f>
        <v>#N/A</v>
      </c>
      <c r="D30" s="27"/>
      <c r="E30" s="14"/>
      <c r="F30" s="486"/>
      <c r="G30" s="10"/>
      <c r="H30" s="11"/>
      <c r="I30" s="11"/>
      <c r="J30" s="18"/>
    </row>
    <row r="31" spans="1:10">
      <c r="A31" s="862">
        <f>'Salary Detail (3)'!A39</f>
        <v>0</v>
      </c>
      <c r="B31" s="9" t="e">
        <f t="array" ref="B31">INDEX('Salary Detail (3)'!$B39:$BS39,0,MATCH(1,('Salary Detail (3)'!$B$11:$BS$11='Budget Narrative (3)'!$B$3)*('Salary Detail (3)'!$B$72:$BS$72='Budget Narrative (3)'!$G$2),0))</f>
        <v>#N/A</v>
      </c>
      <c r="C31" s="457" t="e">
        <f t="array" ref="C31">INDEX('Salary Detail (3)'!$B39:$BS39,0,MATCH(1,('Salary Detail (3)'!$B$10:$BS$10="New")*('Salary Detail (3)'!$B$72:$BS$72='Budget Narrative (3)'!$G$2),0))</f>
        <v>#N/A</v>
      </c>
      <c r="D31" s="27"/>
      <c r="E31" s="14"/>
      <c r="F31" s="486"/>
      <c r="G31" s="10"/>
      <c r="H31" s="11"/>
      <c r="I31" s="11"/>
      <c r="J31" s="18"/>
    </row>
    <row r="32" spans="1:10">
      <c r="A32" s="862">
        <f>'Salary Detail (3)'!A40</f>
        <v>0</v>
      </c>
      <c r="B32" s="9" t="e">
        <f t="array" ref="B32">INDEX('Salary Detail (3)'!$B40:$BS40,0,MATCH(1,('Salary Detail (3)'!$B$11:$BS$11='Budget Narrative (3)'!$B$3)*('Salary Detail (3)'!$B$72:$BS$72='Budget Narrative (3)'!$G$2),0))</f>
        <v>#N/A</v>
      </c>
      <c r="C32" s="457" t="e">
        <f t="array" ref="C32">INDEX('Salary Detail (3)'!$B40:$BS40,0,MATCH(1,('Salary Detail (3)'!$B$10:$BS$10="New")*('Salary Detail (3)'!$B$72:$BS$72='Budget Narrative (3)'!$G$2),0))</f>
        <v>#N/A</v>
      </c>
      <c r="D32" s="27"/>
      <c r="E32" s="14"/>
      <c r="F32" s="486"/>
      <c r="G32" s="10"/>
      <c r="H32" s="11"/>
      <c r="I32" s="11"/>
      <c r="J32" s="18"/>
    </row>
    <row r="33" spans="1:10">
      <c r="A33" s="862">
        <f>'Salary Detail (3)'!A41</f>
        <v>0</v>
      </c>
      <c r="B33" s="9" t="e">
        <f t="array" ref="B33">INDEX('Salary Detail (3)'!$B41:$BS41,0,MATCH(1,('Salary Detail (3)'!$B$11:$BS$11='Budget Narrative (3)'!$B$3)*('Salary Detail (3)'!$B$72:$BS$72='Budget Narrative (3)'!$G$2),0))</f>
        <v>#N/A</v>
      </c>
      <c r="C33" s="457" t="e">
        <f t="array" ref="C33">INDEX('Salary Detail (3)'!$B41:$BS41,0,MATCH(1,('Salary Detail (3)'!$B$10:$BS$10="New")*('Salary Detail (3)'!$B$72:$BS$72='Budget Narrative (3)'!$G$2),0))</f>
        <v>#N/A</v>
      </c>
      <c r="D33" s="27"/>
      <c r="E33" s="14"/>
      <c r="F33" s="486"/>
      <c r="G33" s="10"/>
      <c r="H33" s="11"/>
      <c r="I33" s="11"/>
      <c r="J33" s="18"/>
    </row>
    <row r="34" spans="1:10">
      <c r="A34" s="862">
        <f>'Salary Detail (3)'!A42</f>
        <v>0</v>
      </c>
      <c r="B34" s="9" t="e">
        <f t="array" ref="B34">INDEX('Salary Detail (3)'!$B42:$BS42,0,MATCH(1,('Salary Detail (3)'!$B$11:$BS$11='Budget Narrative (3)'!$B$3)*('Salary Detail (3)'!$B$72:$BS$72='Budget Narrative (3)'!$G$2),0))</f>
        <v>#N/A</v>
      </c>
      <c r="C34" s="457" t="e">
        <f t="array" ref="C34">INDEX('Salary Detail (3)'!$B42:$BS42,0,MATCH(1,('Salary Detail (3)'!$B$10:$BS$10="New")*('Salary Detail (3)'!$B$72:$BS$72='Budget Narrative (3)'!$G$2),0))</f>
        <v>#N/A</v>
      </c>
      <c r="D34" s="27"/>
      <c r="E34" s="14"/>
      <c r="F34" s="486"/>
      <c r="G34" s="10"/>
      <c r="H34" s="11"/>
      <c r="I34" s="11"/>
      <c r="J34" s="18"/>
    </row>
    <row r="35" spans="1:10">
      <c r="A35" s="862">
        <f>'Salary Detail (3)'!A43</f>
        <v>0</v>
      </c>
      <c r="B35" s="9" t="e">
        <f t="array" ref="B35">INDEX('Salary Detail (3)'!$B43:$BS43,0,MATCH(1,('Salary Detail (3)'!$B$11:$BS$11='Budget Narrative (3)'!$B$3)*('Salary Detail (3)'!$B$72:$BS$72='Budget Narrative (3)'!$G$2),0))</f>
        <v>#N/A</v>
      </c>
      <c r="C35" s="457" t="e">
        <f t="array" ref="C35">INDEX('Salary Detail (3)'!$B43:$BS43,0,MATCH(1,('Salary Detail (3)'!$B$10:$BS$10="New")*('Salary Detail (3)'!$B$72:$BS$72='Budget Narrative (3)'!$G$2),0))</f>
        <v>#N/A</v>
      </c>
      <c r="D35" s="27"/>
      <c r="E35" s="14"/>
      <c r="F35" s="486"/>
      <c r="G35" s="10"/>
      <c r="H35" s="11"/>
      <c r="I35" s="11"/>
      <c r="J35" s="18"/>
    </row>
    <row r="36" spans="1:10">
      <c r="A36" s="862">
        <f>'Salary Detail (3)'!A44</f>
        <v>0</v>
      </c>
      <c r="B36" s="9" t="e">
        <f t="array" ref="B36">INDEX('Salary Detail (3)'!$B44:$BS44,0,MATCH(1,('Salary Detail (3)'!$B$11:$BS$11='Budget Narrative (3)'!$B$3)*('Salary Detail (3)'!$B$72:$BS$72='Budget Narrative (3)'!$G$2),0))</f>
        <v>#N/A</v>
      </c>
      <c r="C36" s="457" t="e">
        <f t="array" ref="C36">INDEX('Salary Detail (3)'!$B44:$BS44,0,MATCH(1,('Salary Detail (3)'!$B$10:$BS$10="New")*('Salary Detail (3)'!$B$72:$BS$72='Budget Narrative (3)'!$G$2),0))</f>
        <v>#N/A</v>
      </c>
      <c r="D36" s="27"/>
      <c r="E36" s="14"/>
      <c r="F36" s="486"/>
      <c r="G36" s="10"/>
      <c r="H36" s="11"/>
      <c r="I36" s="11"/>
      <c r="J36" s="18"/>
    </row>
    <row r="37" spans="1:10">
      <c r="A37" s="862">
        <f>'Salary Detail (3)'!A45</f>
        <v>0</v>
      </c>
      <c r="B37" s="9" t="e">
        <f t="array" ref="B37">INDEX('Salary Detail (3)'!$B45:$BS45,0,MATCH(1,('Salary Detail (3)'!$B$11:$BS$11='Budget Narrative (3)'!$B$3)*('Salary Detail (3)'!$B$72:$BS$72='Budget Narrative (3)'!$G$2),0))</f>
        <v>#N/A</v>
      </c>
      <c r="C37" s="457" t="e">
        <f t="array" ref="C37">INDEX('Salary Detail (3)'!$B45:$BS45,0,MATCH(1,('Salary Detail (3)'!$B$10:$BS$10="New")*('Salary Detail (3)'!$B$72:$BS$72='Budget Narrative (3)'!$G$2),0))</f>
        <v>#N/A</v>
      </c>
      <c r="D37" s="27"/>
      <c r="E37" s="14"/>
      <c r="F37" s="486"/>
      <c r="G37" s="10"/>
      <c r="H37" s="11"/>
      <c r="I37" s="11"/>
      <c r="J37" s="18"/>
    </row>
    <row r="38" spans="1:10">
      <c r="A38" s="862">
        <f>'Salary Detail (3)'!A46</f>
        <v>0</v>
      </c>
      <c r="B38" s="9" t="e">
        <f t="array" ref="B38">INDEX('Salary Detail (3)'!$B46:$BS46,0,MATCH(1,('Salary Detail (3)'!$B$11:$BS$11='Budget Narrative (3)'!$B$3)*('Salary Detail (3)'!$B$72:$BS$72='Budget Narrative (3)'!$G$2),0))</f>
        <v>#N/A</v>
      </c>
      <c r="C38" s="457" t="e">
        <f t="array" ref="C38">INDEX('Salary Detail (3)'!$B46:$BS46,0,MATCH(1,('Salary Detail (3)'!$B$10:$BS$10="New")*('Salary Detail (3)'!$B$72:$BS$72='Budget Narrative (3)'!$G$2),0))</f>
        <v>#N/A</v>
      </c>
      <c r="D38" s="27"/>
      <c r="E38" s="14"/>
      <c r="F38" s="486"/>
      <c r="G38" s="10"/>
      <c r="H38" s="11"/>
      <c r="I38" s="11"/>
      <c r="J38" s="18"/>
    </row>
    <row r="39" spans="1:10">
      <c r="A39" s="862">
        <f>'Salary Detail (3)'!A47</f>
        <v>0</v>
      </c>
      <c r="B39" s="9" t="e">
        <f t="array" ref="B39">INDEX('Salary Detail (3)'!$B47:$BS47,0,MATCH(1,('Salary Detail (3)'!$B$11:$BS$11='Budget Narrative (3)'!$B$3)*('Salary Detail (3)'!$B$72:$BS$72='Budget Narrative (3)'!$G$2),0))</f>
        <v>#N/A</v>
      </c>
      <c r="C39" s="457" t="e">
        <f t="array" ref="C39">INDEX('Salary Detail (3)'!$B47:$BS47,0,MATCH(1,('Salary Detail (3)'!$B$10:$BS$10="New")*('Salary Detail (3)'!$B$72:$BS$72='Budget Narrative (3)'!$G$2),0))</f>
        <v>#N/A</v>
      </c>
      <c r="D39" s="27"/>
      <c r="E39" s="14"/>
      <c r="F39" s="486"/>
      <c r="G39" s="10"/>
      <c r="H39" s="11"/>
      <c r="I39" s="11"/>
      <c r="J39" s="18"/>
    </row>
    <row r="40" spans="1:10">
      <c r="A40" s="862">
        <f>'Salary Detail (3)'!A48</f>
        <v>0</v>
      </c>
      <c r="B40" s="9" t="e">
        <f t="array" ref="B40">INDEX('Salary Detail (3)'!$B48:$BS48,0,MATCH(1,('Salary Detail (3)'!$B$11:$BS$11='Budget Narrative (3)'!$B$3)*('Salary Detail (3)'!$B$72:$BS$72='Budget Narrative (3)'!$G$2),0))</f>
        <v>#N/A</v>
      </c>
      <c r="C40" s="457" t="e">
        <f t="array" ref="C40">INDEX('Salary Detail (3)'!$B48:$BS48,0,MATCH(1,('Salary Detail (3)'!$B$10:$BS$10="New")*('Salary Detail (3)'!$B$72:$BS$72='Budget Narrative (3)'!$G$2),0))</f>
        <v>#N/A</v>
      </c>
      <c r="D40" s="27"/>
      <c r="F40" s="486"/>
    </row>
    <row r="41" spans="1:10">
      <c r="A41" s="862">
        <f>'Salary Detail (3)'!A49</f>
        <v>0</v>
      </c>
      <c r="B41" s="9" t="e">
        <f t="array" ref="B41">INDEX('Salary Detail (3)'!$B49:$BS49,0,MATCH(1,('Salary Detail (3)'!$B$11:$BS$11='Budget Narrative (3)'!$B$3)*('Salary Detail (3)'!$B$72:$BS$72='Budget Narrative (3)'!$G$2),0))</f>
        <v>#N/A</v>
      </c>
      <c r="C41" s="457" t="e">
        <f t="array" ref="C41">INDEX('Salary Detail (3)'!$B49:$BS49,0,MATCH(1,('Salary Detail (3)'!$B$10:$BS$10="New")*('Salary Detail (3)'!$B$72:$BS$72='Budget Narrative (3)'!$G$2),0))</f>
        <v>#N/A</v>
      </c>
      <c r="D41" s="27"/>
      <c r="F41" s="486"/>
    </row>
    <row r="42" spans="1:10" ht="15.75" customHeight="1">
      <c r="A42" s="862">
        <f>'Salary Detail (3)'!A50</f>
        <v>0</v>
      </c>
      <c r="B42" s="9" t="e">
        <f t="array" ref="B42">INDEX('Salary Detail (3)'!$B50:$BS50,0,MATCH(1,('Salary Detail (3)'!$B$11:$BS$11='Budget Narrative (3)'!$B$3)*('Salary Detail (3)'!$B$72:$BS$72='Budget Narrative (3)'!$G$2),0))</f>
        <v>#N/A</v>
      </c>
      <c r="C42" s="457" t="e">
        <f t="array" ref="C42">INDEX('Salary Detail (3)'!$B50:$BS50,0,MATCH(1,('Salary Detail (3)'!$B$10:$BS$10="New")*('Salary Detail (3)'!$B$72:$BS$72='Budget Narrative (3)'!$G$2),0))</f>
        <v>#N/A</v>
      </c>
      <c r="D42" s="27"/>
      <c r="E42" s="14"/>
      <c r="F42" s="486"/>
      <c r="G42" s="10"/>
      <c r="H42" s="11"/>
      <c r="I42" s="11"/>
      <c r="J42" s="18"/>
    </row>
    <row r="43" spans="1:10" ht="15.75" customHeight="1">
      <c r="A43" s="862">
        <f>'Salary Detail (3)'!A51</f>
        <v>0</v>
      </c>
      <c r="B43" s="9" t="e">
        <f t="array" ref="B43">INDEX('Salary Detail (3)'!$B51:$BS51,0,MATCH(1,('Salary Detail (3)'!$B$11:$BS$11='Budget Narrative (3)'!$B$3)*('Salary Detail (3)'!$B$72:$BS$72='Budget Narrative (3)'!$G$2),0))</f>
        <v>#N/A</v>
      </c>
      <c r="C43" s="457" t="e">
        <f t="array" ref="C43">INDEX('Salary Detail (3)'!$B51:$BS51,0,MATCH(1,('Salary Detail (3)'!$B$10:$BS$10="New")*('Salary Detail (3)'!$B$72:$BS$72='Budget Narrative (3)'!$G$2),0))</f>
        <v>#N/A</v>
      </c>
      <c r="D43" s="27"/>
      <c r="E43" s="14"/>
      <c r="F43" s="486"/>
      <c r="G43" s="10"/>
      <c r="H43" s="11"/>
      <c r="I43" s="11"/>
      <c r="J43" s="18"/>
    </row>
    <row r="44" spans="1:10" ht="15.75" customHeight="1">
      <c r="A44" s="862">
        <f>'Salary Detail (3)'!A52</f>
        <v>0</v>
      </c>
      <c r="B44" s="9" t="e">
        <f t="array" ref="B44">INDEX('Salary Detail (3)'!$B52:$BS52,0,MATCH(1,('Salary Detail (3)'!$B$11:$BS$11='Budget Narrative (3)'!$B$3)*('Salary Detail (3)'!$B$72:$BS$72='Budget Narrative (3)'!$G$2),0))</f>
        <v>#N/A</v>
      </c>
      <c r="C44" s="457" t="e">
        <f t="array" ref="C44">INDEX('Salary Detail (3)'!$B52:$BS52,0,MATCH(1,('Salary Detail (3)'!$B$10:$BS$10="New")*('Salary Detail (3)'!$B$72:$BS$72='Budget Narrative (3)'!$G$2),0))</f>
        <v>#N/A</v>
      </c>
      <c r="D44" s="27"/>
      <c r="E44" s="14"/>
      <c r="F44" s="486"/>
      <c r="G44" s="10"/>
      <c r="H44" s="11"/>
      <c r="I44" s="11"/>
      <c r="J44" s="18"/>
    </row>
    <row r="45" spans="1:10" ht="15.75" customHeight="1">
      <c r="A45" s="864">
        <f>'Salary Detail (3)'!A53</f>
        <v>0</v>
      </c>
      <c r="B45" s="9" t="e">
        <f t="array" ref="B45">INDEX('Salary Detail (3)'!$B53:$BS53,0,MATCH(1,('Salary Detail (3)'!$B$11:$BS$11='Budget Narrative (3)'!$B$3)*('Salary Detail (3)'!$B$72:$BS$72='Budget Narrative (3)'!$G$2),0))</f>
        <v>#N/A</v>
      </c>
      <c r="C45" s="457" t="e">
        <f t="array" ref="C45">INDEX('Salary Detail (3)'!$B53:$BS53,0,MATCH(1,('Salary Detail (3)'!$B$10:$BS$10="New")*('Salary Detail (3)'!$B$72:$BS$72='Budget Narrative (3)'!$G$2),0))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(3)'!$B58:$BS58,0,MATCH(1,('Salary Detail (3)'!$B$10:$BS$10="New")*('Salary Detail (3)'!$B$72:$BS$72='Budget Narrative (3)'!$G$2),0))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(3)'!A13</f>
        <v>Rental of Property</v>
      </c>
      <c r="B51" s="1165"/>
      <c r="C51" s="539" t="e">
        <f t="array" ref="C51">INDEX('Operating Detail (3)'!$B13:$AE13,0,MATCH(1,('Operating Detail (3)'!$B$11:$AE$11="New")*('Operating Detail (3)'!$B$112:$AE$112='Budget Narrative (3)'!$G$2),0))</f>
        <v>#N/A</v>
      </c>
      <c r="D51" s="27"/>
      <c r="E51" s="494"/>
      <c r="F51" s="863"/>
      <c r="H51" s="15"/>
      <c r="I51" s="15"/>
      <c r="J51" s="7"/>
    </row>
    <row r="52" spans="1:10">
      <c r="A52" s="1164" t="str">
        <f>'Operating Detail (3)'!A14</f>
        <v xml:space="preserve">Utilities(Elec, Water, Gas, Phone, Scavenger) </v>
      </c>
      <c r="B52" s="1165"/>
      <c r="C52" s="539" t="e">
        <f t="array" ref="C52">INDEX('Operating Detail (3)'!$B14:$AE14,0,MATCH(1,('Operating Detail (3)'!$B$11:$AE$11="New")*('Operating Detail (3)'!$B$112:$AE$112='Budget Narrative (3)'!$G$2),0))</f>
        <v>#N/A</v>
      </c>
      <c r="D52" s="27"/>
      <c r="E52" s="495"/>
      <c r="F52" s="863"/>
      <c r="H52" s="15"/>
      <c r="I52" s="15"/>
      <c r="J52" s="7"/>
    </row>
    <row r="53" spans="1:10">
      <c r="A53" s="1164" t="str">
        <f>'Operating Detail (3)'!A15</f>
        <v>Office Supplies, Postage</v>
      </c>
      <c r="B53" s="1165"/>
      <c r="C53" s="539" t="e">
        <f t="array" ref="C53">INDEX('Operating Detail (3)'!$B15:$AE15,0,MATCH(1,('Operating Detail (3)'!$B$11:$AE$11="New")*('Operating Detail (3)'!$B$112:$AE$112='Budget Narrative (3)'!$G$2),0))</f>
        <v>#N/A</v>
      </c>
      <c r="D53" s="27"/>
      <c r="E53" s="496"/>
      <c r="F53" s="863"/>
      <c r="G53" s="6"/>
      <c r="H53" s="11"/>
      <c r="I53" s="11"/>
      <c r="J53" s="18"/>
    </row>
    <row r="54" spans="1:10">
      <c r="A54" s="1164" t="str">
        <f>'Operating Detail (3)'!A16</f>
        <v>Building Maintenance Supplies and Repair</v>
      </c>
      <c r="B54" s="1165"/>
      <c r="C54" s="539" t="e">
        <f t="array" ref="C54">INDEX('Operating Detail (3)'!$B16:$AE16,0,MATCH(1,('Operating Detail (3)'!$B$11:$AE$11="New")*('Operating Detail (3)'!$B$112:$AE$112='Budget Narrative (3)'!$G$2),0))</f>
        <v>#N/A</v>
      </c>
      <c r="D54" s="27"/>
      <c r="E54" s="496"/>
      <c r="F54" s="863"/>
      <c r="G54" s="6"/>
      <c r="H54" s="11"/>
      <c r="I54" s="11"/>
      <c r="J54" s="18"/>
    </row>
    <row r="55" spans="1:10">
      <c r="A55" s="1164" t="str">
        <f>'Operating Detail (3)'!A17</f>
        <v>Printing and Reproduction</v>
      </c>
      <c r="B55" s="1165"/>
      <c r="C55" s="539" t="e">
        <f t="array" ref="C55">INDEX('Operating Detail (3)'!$B17:$AE17,0,MATCH(1,('Operating Detail (3)'!$B$11:$AE$11="New")*('Operating Detail (3)'!$B$112:$AE$112='Budget Narrative (3)'!$G$2),0))</f>
        <v>#N/A</v>
      </c>
      <c r="D55" s="27"/>
      <c r="E55" s="495"/>
      <c r="F55" s="863"/>
      <c r="H55" s="15"/>
      <c r="I55" s="15"/>
      <c r="J55" s="18"/>
    </row>
    <row r="56" spans="1:10">
      <c r="A56" s="1164" t="str">
        <f>'Operating Detail (3)'!A18</f>
        <v>Insurance</v>
      </c>
      <c r="B56" s="1165"/>
      <c r="C56" s="539" t="e">
        <f t="array" ref="C56">INDEX('Operating Detail (3)'!$B18:$AE18,0,MATCH(1,('Operating Detail (3)'!$B$11:$AE$11="New")*('Operating Detail (3)'!$B$112:$AE$112='Budget Narrative (3)'!$G$2),0))</f>
        <v>#N/A</v>
      </c>
      <c r="D56" s="27"/>
      <c r="E56" s="495"/>
      <c r="F56" s="863"/>
      <c r="H56" s="15"/>
      <c r="I56" s="15"/>
      <c r="J56" s="18"/>
    </row>
    <row r="57" spans="1:10">
      <c r="A57" s="1164" t="str">
        <f>'Operating Detail (3)'!A19</f>
        <v>Staff Training</v>
      </c>
      <c r="B57" s="1165"/>
      <c r="C57" s="539" t="e">
        <f t="array" ref="C57">INDEX('Operating Detail (3)'!$B19:$AE19,0,MATCH(1,('Operating Detail (3)'!$B$11:$AE$11="New")*('Operating Detail (3)'!$B$112:$AE$112='Budget Narrative (3)'!$G$2),0))</f>
        <v>#N/A</v>
      </c>
      <c r="D57" s="27"/>
      <c r="E57" s="495"/>
      <c r="F57" s="863"/>
      <c r="H57" s="15"/>
      <c r="I57" s="15"/>
      <c r="J57" s="18"/>
    </row>
    <row r="58" spans="1:10">
      <c r="A58" s="1164" t="str">
        <f>'Operating Detail (3)'!A20</f>
        <v>Staff Travel-(Local &amp; Out of Town)</v>
      </c>
      <c r="B58" s="1165"/>
      <c r="C58" s="539" t="e">
        <f t="array" ref="C58">INDEX('Operating Detail (3)'!$B20:$AE20,0,MATCH(1,('Operating Detail (3)'!$B$11:$AE$11="New")*('Operating Detail (3)'!$B$112:$AE$112='Budget Narrative (3)'!$G$2),0))</f>
        <v>#N/A</v>
      </c>
      <c r="D58" s="27"/>
      <c r="E58" s="495"/>
      <c r="F58" s="863"/>
      <c r="H58" s="15"/>
      <c r="I58" s="15"/>
      <c r="J58" s="18"/>
    </row>
    <row r="59" spans="1:10">
      <c r="A59" s="1164" t="str">
        <f>'Operating Detail (3)'!A21</f>
        <v>Rental of Equipment</v>
      </c>
      <c r="B59" s="1165"/>
      <c r="C59" s="539" t="e">
        <f t="array" ref="C59">INDEX('Operating Detail (3)'!$B21:$AE21,0,MATCH(1,('Operating Detail (3)'!$B$11:$AE$11="New")*('Operating Detail (3)'!$B$112:$AE$112='Budget Narrative (3)'!$G$2),0))</f>
        <v>#N/A</v>
      </c>
      <c r="D59" s="27"/>
      <c r="E59" s="495"/>
      <c r="F59" s="863"/>
      <c r="H59" s="15"/>
      <c r="I59" s="15"/>
      <c r="J59" s="18"/>
    </row>
    <row r="60" spans="1:10">
      <c r="A60" s="1164">
        <f>'Operating Detail (3)'!A22</f>
        <v>0</v>
      </c>
      <c r="B60" s="1165"/>
      <c r="C60" s="539" t="e">
        <f t="array" ref="C60">INDEX('Operating Detail (3)'!$B22:$AE22,0,MATCH(1,('Operating Detail (3)'!$B$11:$AE$11="New")*('Operating Detail (3)'!$B$112:$AE$112='Budget Narrative (3)'!$G$2),0))</f>
        <v>#N/A</v>
      </c>
      <c r="D60" s="27"/>
      <c r="E60" s="497"/>
      <c r="F60" s="863"/>
      <c r="H60" s="15"/>
      <c r="I60" s="15"/>
      <c r="J60" s="18"/>
    </row>
    <row r="61" spans="1:10">
      <c r="A61" s="1164">
        <f>'Operating Detail (3)'!A23</f>
        <v>0</v>
      </c>
      <c r="B61" s="1165"/>
      <c r="C61" s="539" t="e">
        <f t="array" ref="C61">INDEX('Operating Detail (3)'!$B23:$AE23,0,MATCH(1,('Operating Detail (3)'!$B$11:$AE$11="New")*('Operating Detail (3)'!$B$112:$AE$112='Budget Narrative (3)'!$G$2),0))</f>
        <v>#N/A</v>
      </c>
      <c r="D61" s="27"/>
      <c r="E61" s="498"/>
      <c r="F61" s="863"/>
      <c r="G61" s="6"/>
      <c r="H61" s="11"/>
      <c r="I61" s="11"/>
      <c r="J61" s="18"/>
    </row>
    <row r="62" spans="1:10">
      <c r="A62" s="1164">
        <f>'Operating Detail (3)'!A24</f>
        <v>0</v>
      </c>
      <c r="B62" s="1165"/>
      <c r="C62" s="539" t="e">
        <f t="array" ref="C62">INDEX('Operating Detail (3)'!$B24:$AE24,0,MATCH(1,('Operating Detail (3)'!$B$11:$AE$11="New")*('Operating Detail (3)'!$B$112:$AE$112='Budget Narrative (3)'!$G$2),0))</f>
        <v>#N/A</v>
      </c>
      <c r="D62" s="27"/>
      <c r="E62" s="498"/>
      <c r="F62" s="863"/>
      <c r="G62" s="6"/>
      <c r="H62" s="11"/>
      <c r="I62" s="11"/>
      <c r="J62" s="18"/>
    </row>
    <row r="63" spans="1:10">
      <c r="A63" s="1164">
        <f>'Operating Detail (3)'!A25</f>
        <v>0</v>
      </c>
      <c r="B63" s="1165"/>
      <c r="C63" s="539" t="e">
        <f t="array" ref="C63">INDEX('Operating Detail (3)'!$B25:$AE25,0,MATCH(1,('Operating Detail (3)'!$B$11:$AE$11="New")*('Operating Detail (3)'!$B$112:$AE$112='Budget Narrative (3)'!$G$2),0))</f>
        <v>#N/A</v>
      </c>
      <c r="D63" s="27"/>
      <c r="E63" s="498"/>
      <c r="F63" s="863"/>
      <c r="G63" s="6"/>
      <c r="H63" s="11"/>
      <c r="I63" s="11"/>
      <c r="J63" s="18"/>
    </row>
    <row r="64" spans="1:10">
      <c r="A64" s="1164">
        <f>'Operating Detail (3)'!A26</f>
        <v>0</v>
      </c>
      <c r="B64" s="1165"/>
      <c r="C64" s="539" t="e">
        <f t="array" ref="C64">INDEX('Operating Detail (3)'!$B26:$AE26,0,MATCH(1,('Operating Detail (3)'!$B$11:$AE$11="New")*('Operating Detail (3)'!$B$112:$AE$112='Budget Narrative (3)'!$G$2),0))</f>
        <v>#N/A</v>
      </c>
      <c r="D64" s="27"/>
      <c r="E64" s="499"/>
      <c r="F64" s="863"/>
      <c r="G64" s="6"/>
      <c r="H64" s="11"/>
      <c r="I64" s="11"/>
      <c r="J64" s="18"/>
    </row>
    <row r="65" spans="1:10">
      <c r="A65" s="1164">
        <f>'Operating Detail (3)'!A27</f>
        <v>0</v>
      </c>
      <c r="B65" s="1165"/>
      <c r="C65" s="539" t="e">
        <f t="array" ref="C65">INDEX('Operating Detail (3)'!$B27:$AE27,0,MATCH(1,('Operating Detail (3)'!$B$11:$AE$11="New")*('Operating Detail (3)'!$B$112:$AE$112='Budget Narrative (3)'!$G$2),0))</f>
        <v>#N/A</v>
      </c>
      <c r="D65" s="27"/>
      <c r="E65" s="498"/>
      <c r="F65" s="863"/>
      <c r="G65" s="6"/>
    </row>
    <row r="66" spans="1:10">
      <c r="A66" s="1164">
        <f>'Operating Detail (3)'!A28</f>
        <v>0</v>
      </c>
      <c r="B66" s="1165"/>
      <c r="C66" s="539" t="e">
        <f t="array" ref="C66">INDEX('Operating Detail (3)'!$B28:$AE28,0,MATCH(1,('Operating Detail (3)'!$B$11:$AE$11="New")*('Operating Detail (3)'!$B$112:$AE$112='Budget Narrative (3)'!$G$2),0))</f>
        <v>#N/A</v>
      </c>
      <c r="D66" s="27"/>
      <c r="E66" s="498"/>
      <c r="F66" s="863"/>
      <c r="G66" s="6"/>
      <c r="H66" s="11"/>
      <c r="I66" s="11"/>
      <c r="J66" s="18"/>
    </row>
    <row r="67" spans="1:10">
      <c r="A67" s="1164">
        <f>'Operating Detail (3)'!A29</f>
        <v>0</v>
      </c>
      <c r="B67" s="1165"/>
      <c r="C67" s="539" t="e">
        <f t="array" ref="C67">INDEX('Operating Detail (3)'!$B29:$AE29,0,MATCH(1,('Operating Detail (3)'!$B$11:$AE$11="New")*('Operating Detail (3)'!$B$112:$AE$112='Budget Narrative (3)'!$G$2),0))</f>
        <v>#N/A</v>
      </c>
      <c r="D67" s="27"/>
      <c r="E67" s="498"/>
      <c r="F67" s="863"/>
      <c r="G67" s="6"/>
      <c r="H67" s="11"/>
      <c r="I67" s="11"/>
      <c r="J67" s="18"/>
    </row>
    <row r="68" spans="1:10">
      <c r="A68" s="1164">
        <f>'Operating Detail (3)'!A30</f>
        <v>0</v>
      </c>
      <c r="B68" s="1165"/>
      <c r="C68" s="539" t="e">
        <f t="array" ref="C68">INDEX('Operating Detail (3)'!$B30:$AE30,0,MATCH(1,('Operating Detail (3)'!$B$11:$AE$11="New")*('Operating Detail (3)'!$B$112:$AE$112='Budget Narrative (3)'!$G$2),0))</f>
        <v>#N/A</v>
      </c>
      <c r="D68" s="27"/>
      <c r="E68" s="498"/>
      <c r="F68" s="863"/>
      <c r="G68" s="6"/>
      <c r="H68" s="11"/>
      <c r="I68" s="11"/>
      <c r="J68" s="18"/>
    </row>
    <row r="69" spans="1:10">
      <c r="A69" s="1164">
        <f>'Operating Detail (3)'!A31</f>
        <v>0</v>
      </c>
      <c r="B69" s="1165"/>
      <c r="C69" s="539" t="e">
        <f t="array" ref="C69">INDEX('Operating Detail (3)'!$B31:$AE31,0,MATCH(1,('Operating Detail (3)'!$B$11:$AE$11="New")*('Operating Detail (3)'!$B$112:$AE$112='Budget Narrative (3)'!$G$2),0))</f>
        <v>#N/A</v>
      </c>
      <c r="D69" s="27"/>
      <c r="E69" s="498"/>
      <c r="F69" s="863"/>
      <c r="G69" s="6"/>
      <c r="H69" s="11"/>
      <c r="I69" s="11"/>
    </row>
    <row r="70" spans="1:10">
      <c r="A70" s="1164">
        <f>'Operating Detail (3)'!A32</f>
        <v>0</v>
      </c>
      <c r="B70" s="1165"/>
      <c r="C70" s="539" t="e">
        <f t="array" ref="C70">INDEX('Operating Detail (3)'!$B32:$AE32,0,MATCH(1,('Operating Detail (3)'!$B$11:$AE$11="New")*('Operating Detail (3)'!$B$112:$AE$112='Budget Narrative (3)'!$G$2),0))</f>
        <v>#N/A</v>
      </c>
      <c r="D70" s="27"/>
      <c r="E70" s="498"/>
      <c r="F70" s="863"/>
      <c r="G70" s="6"/>
      <c r="H70" s="11"/>
      <c r="I70" s="11"/>
      <c r="J70" s="18"/>
    </row>
    <row r="71" spans="1:10">
      <c r="A71" s="1164">
        <f>'Operating Detail (3)'!A33</f>
        <v>0</v>
      </c>
      <c r="B71" s="1165"/>
      <c r="C71" s="539" t="e">
        <f t="array" ref="C71">INDEX('Operating Detail (3)'!$B33:$AE33,0,MATCH(1,('Operating Detail (3)'!$B$11:$AE$11="New")*('Operating Detail (3)'!$B$112:$AE$112='Budget Narrative (3)'!$G$2),0))</f>
        <v>#N/A</v>
      </c>
      <c r="D71" s="27"/>
      <c r="E71" s="500"/>
      <c r="F71" s="863"/>
      <c r="G71" s="6"/>
      <c r="H71" s="11"/>
      <c r="I71" s="11"/>
      <c r="J71" s="18"/>
    </row>
    <row r="72" spans="1:10">
      <c r="A72" s="1164">
        <f>'Operating Detail (3)'!A34</f>
        <v>0</v>
      </c>
      <c r="B72" s="1165"/>
      <c r="C72" s="539" t="e">
        <f t="array" ref="C72">INDEX('Operating Detail (3)'!$B34:$AE34,0,MATCH(1,('Operating Detail (3)'!$B$11:$AE$11="New")*('Operating Detail (3)'!$B$112:$AE$112='Budget Narrative (3)'!$G$2),0))</f>
        <v>#N/A</v>
      </c>
      <c r="D72" s="27"/>
      <c r="E72" s="498"/>
      <c r="F72" s="863"/>
      <c r="G72" s="6"/>
      <c r="H72" s="11"/>
      <c r="I72" s="11"/>
      <c r="J72" s="18"/>
    </row>
    <row r="73" spans="1:10">
      <c r="A73" s="1164">
        <f>'Operating Detail (3)'!A35</f>
        <v>0</v>
      </c>
      <c r="B73" s="1165"/>
      <c r="C73" s="539" t="e">
        <f t="array" ref="C73">INDEX('Operating Detail (3)'!$B35:$AE35,0,MATCH(1,('Operating Detail (3)'!$B$11:$AE$11="New")*('Operating Detail (3)'!$B$112:$AE$112='Budget Narrative (3)'!$G$2),0))</f>
        <v>#N/A</v>
      </c>
      <c r="D73" s="27"/>
      <c r="E73" s="498"/>
      <c r="F73" s="863"/>
    </row>
    <row r="74" spans="1:10">
      <c r="A74" s="1164">
        <f>'Operating Detail (3)'!A36</f>
        <v>0</v>
      </c>
      <c r="B74" s="1165"/>
      <c r="C74" s="539" t="e">
        <f t="array" ref="C74">INDEX('Operating Detail (3)'!$B36:$AE36,0,MATCH(1,('Operating Detail (3)'!$B$11:$AE$11="New")*('Operating Detail (3)'!$B$112:$AE$112='Budget Narrative (3)'!$G$2),0))</f>
        <v>#N/A</v>
      </c>
      <c r="D74" s="27"/>
      <c r="E74" s="498"/>
      <c r="F74" s="863"/>
      <c r="G74" s="6"/>
      <c r="H74" s="11"/>
      <c r="I74" s="11"/>
      <c r="J74" s="7"/>
    </row>
    <row r="75" spans="1:10">
      <c r="A75" s="1164">
        <f>'Operating Detail (3)'!A37</f>
        <v>0</v>
      </c>
      <c r="B75" s="1165"/>
      <c r="C75" s="539" t="e">
        <f t="array" ref="C75">INDEX('Operating Detail (3)'!$B37:$AE37,0,MATCH(1,('Operating Detail (3)'!$B$11:$AE$11="New")*('Operating Detail (3)'!$B$112:$AE$112='Budget Narrative (3)'!$G$2),0))</f>
        <v>#N/A</v>
      </c>
      <c r="D75" s="27"/>
      <c r="E75" s="498"/>
      <c r="F75" s="863"/>
      <c r="G75" s="6"/>
      <c r="H75" s="11"/>
      <c r="I75" s="11"/>
      <c r="J75" s="7"/>
    </row>
    <row r="76" spans="1:10">
      <c r="A76" s="1164">
        <f>'Operating Detail (3)'!A38</f>
        <v>0</v>
      </c>
      <c r="B76" s="1165"/>
      <c r="C76" s="539" t="e">
        <f t="array" ref="C76">INDEX('Operating Detail (3)'!$B38:$AE38,0,MATCH(1,('Operating Detail (3)'!$B$11:$AE$11="New")*('Operating Detail (3)'!$B$112:$AE$112='Budget Narrative (3)'!$G$2),0))</f>
        <v>#N/A</v>
      </c>
      <c r="D76" s="27"/>
      <c r="E76" s="498"/>
      <c r="F76" s="863"/>
      <c r="G76" s="6"/>
      <c r="H76" s="11"/>
      <c r="I76" s="11"/>
      <c r="J76" s="7"/>
    </row>
    <row r="77" spans="1:10">
      <c r="A77" s="1164">
        <f>'Operating Detail (3)'!A39</f>
        <v>0</v>
      </c>
      <c r="B77" s="1165"/>
      <c r="C77" s="539" t="e">
        <f t="array" ref="C77">INDEX('Operating Detail (3)'!$B39:$AE39,0,MATCH(1,('Operating Detail (3)'!$B$11:$AE$11="New")*('Operating Detail (3)'!$B$112:$AE$112='Budget Narrative (3)'!$G$2),0))</f>
        <v>#N/A</v>
      </c>
      <c r="D77" s="27"/>
      <c r="E77" s="498"/>
      <c r="F77" s="863"/>
      <c r="G77" s="6"/>
    </row>
    <row r="78" spans="1:10">
      <c r="A78" s="1164">
        <f>'Operating Detail (3)'!A40</f>
        <v>0</v>
      </c>
      <c r="B78" s="1165"/>
      <c r="C78" s="539" t="e">
        <f t="array" ref="C78">INDEX('Operating Detail (3)'!$B40:$AE40,0,MATCH(1,('Operating Detail (3)'!$B$11:$AE$11="New")*('Operating Detail (3)'!$B$112:$AE$112='Budget Narrative (3)'!$G$2),0))</f>
        <v>#N/A</v>
      </c>
      <c r="D78" s="27"/>
      <c r="E78" s="498"/>
      <c r="F78" s="863"/>
      <c r="G78" s="6"/>
      <c r="H78" s="11"/>
      <c r="I78" s="11"/>
      <c r="J78" s="18"/>
    </row>
    <row r="79" spans="1:10">
      <c r="A79" s="1164">
        <f>'Operating Detail (3)'!A41</f>
        <v>0</v>
      </c>
      <c r="B79" s="1165"/>
      <c r="C79" s="539" t="e">
        <f t="array" ref="C79">INDEX('Operating Detail (3)'!$B41:$AE41,0,MATCH(1,('Operating Detail (3)'!$B$11:$AE$11="New")*('Operating Detail (3)'!$B$112:$AE$112='Budget Narrative (3)'!$G$2),0))</f>
        <v>#N/A</v>
      </c>
      <c r="D79" s="27"/>
      <c r="E79" s="498"/>
      <c r="F79" s="863"/>
      <c r="G79" s="6"/>
      <c r="H79" s="11"/>
      <c r="I79" s="11"/>
      <c r="J79" s="18"/>
    </row>
    <row r="80" spans="1:10">
      <c r="A80" s="1164" t="str">
        <f>'Operating Detail (3)'!A42</f>
        <v>Consultants</v>
      </c>
      <c r="B80" s="1165"/>
      <c r="C80" s="539" t="e">
        <f t="array" ref="C80">INDEX('Operating Detail (3)'!$B42:$AE42,0,MATCH(1,('Operating Detail (3)'!$B$11:$AE$11="New")*('Operating Detail (3)'!$B$112:$AE$112='Budget Narrative (3)'!$G$2),0))</f>
        <v>#N/A</v>
      </c>
      <c r="D80" s="27"/>
      <c r="E80" s="498"/>
      <c r="F80" s="863"/>
      <c r="G80" s="6"/>
      <c r="H80" s="11"/>
      <c r="I80" s="11"/>
      <c r="J80" s="18"/>
    </row>
    <row r="81" spans="1:10">
      <c r="A81" s="1164">
        <f>'Operating Detail (3)'!A43</f>
        <v>0</v>
      </c>
      <c r="B81" s="1165"/>
      <c r="C81" s="539" t="e">
        <f t="array" ref="C81">INDEX('Operating Detail (3)'!$B43:$AE43,0,MATCH(1,('Operating Detail (3)'!$B$11:$AE$11="New")*('Operating Detail (3)'!$B$112:$AE$112='Budget Narrative (3)'!$G$2),0))</f>
        <v>#N/A</v>
      </c>
      <c r="D81" s="27"/>
      <c r="E81" s="498"/>
      <c r="F81" s="863"/>
      <c r="G81" s="6"/>
      <c r="H81" s="11"/>
      <c r="I81" s="11"/>
      <c r="J81" s="18"/>
    </row>
    <row r="82" spans="1:10">
      <c r="A82" s="1164">
        <f>'Operating Detail (3)'!A44</f>
        <v>0</v>
      </c>
      <c r="B82" s="1165"/>
      <c r="C82" s="539" t="e">
        <f t="array" ref="C82">INDEX('Operating Detail (3)'!$B44:$AE44,0,MATCH(1,('Operating Detail (3)'!$B$11:$AE$11="New")*('Operating Detail (3)'!$B$112:$AE$112='Budget Narrative (3)'!$G$2),0))</f>
        <v>#N/A</v>
      </c>
      <c r="D82" s="27"/>
      <c r="E82" s="498"/>
      <c r="F82" s="863"/>
      <c r="G82" s="6"/>
      <c r="H82" s="11"/>
      <c r="I82" s="11"/>
      <c r="J82" s="18"/>
    </row>
    <row r="83" spans="1:10">
      <c r="A83" s="1164">
        <f>'Operating Detail (3)'!A45</f>
        <v>0</v>
      </c>
      <c r="B83" s="1165"/>
      <c r="C83" s="539" t="e">
        <f t="array" ref="C83">INDEX('Operating Detail (3)'!$B45:$AE45,0,MATCH(1,('Operating Detail (3)'!$B$11:$AE$11="New")*('Operating Detail (3)'!$B$112:$AE$112='Budget Narrative (3)'!$G$2),0))</f>
        <v>#N/A</v>
      </c>
      <c r="D83" s="27"/>
      <c r="E83" s="498"/>
      <c r="F83" s="863"/>
      <c r="G83" s="6"/>
      <c r="H83" s="11"/>
      <c r="I83" s="11"/>
      <c r="J83" s="18"/>
    </row>
    <row r="84" spans="1:10">
      <c r="A84" s="1164">
        <f>'Operating Detail (3)'!A46</f>
        <v>0</v>
      </c>
      <c r="B84" s="1165"/>
      <c r="C84" s="539" t="e">
        <f t="array" ref="C84">INDEX('Operating Detail (3)'!$B46:$AE46,0,MATCH(1,('Operating Detail (3)'!$B$11:$AE$11="New")*('Operating Detail (3)'!$B$112:$AE$112='Budget Narrative (3)'!$G$2),0))</f>
        <v>#N/A</v>
      </c>
      <c r="D84" s="27"/>
      <c r="E84" s="498"/>
      <c r="F84" s="863"/>
      <c r="G84" s="6"/>
      <c r="H84" s="11"/>
      <c r="I84" s="11"/>
      <c r="J84" s="18"/>
    </row>
    <row r="85" spans="1:10">
      <c r="A85" s="1164">
        <f>'Operating Detail (3)'!A47</f>
        <v>0</v>
      </c>
      <c r="B85" s="1165"/>
      <c r="C85" s="539" t="e">
        <f t="array" ref="C85">INDEX('Operating Detail (3)'!$B47:$AE47,0,MATCH(1,('Operating Detail (3)'!$B$11:$AE$11="New")*('Operating Detail (3)'!$B$112:$AE$112='Budget Narrative (3)'!$G$2),0))</f>
        <v>#N/A</v>
      </c>
      <c r="D85" s="27"/>
      <c r="E85" s="498"/>
      <c r="F85" s="863"/>
      <c r="G85" s="6"/>
      <c r="H85" s="11"/>
      <c r="I85" s="11"/>
      <c r="J85" s="18"/>
    </row>
    <row r="86" spans="1:10">
      <c r="A86" s="1164">
        <f>'Operating Detail (3)'!A48</f>
        <v>0</v>
      </c>
      <c r="B86" s="1165"/>
      <c r="C86" s="539" t="e">
        <f t="array" ref="C86">INDEX('Operating Detail (3)'!$B48:$AE48,0,MATCH(1,('Operating Detail (3)'!$B$11:$AE$11="New")*('Operating Detail (3)'!$B$112:$AE$112='Budget Narrative (3)'!$G$2),0))</f>
        <v>#N/A</v>
      </c>
      <c r="D86" s="27"/>
      <c r="E86" s="498"/>
      <c r="F86" s="863"/>
      <c r="G86" s="6"/>
      <c r="H86" s="11"/>
      <c r="I86" s="11"/>
      <c r="J86" s="18"/>
    </row>
    <row r="87" spans="1:10">
      <c r="A87" s="1164">
        <f>'Operating Detail (3)'!A49</f>
        <v>0</v>
      </c>
      <c r="B87" s="1165"/>
      <c r="C87" s="539" t="e">
        <f t="array" ref="C87">INDEX('Operating Detail (3)'!$B49:$AE49,0,MATCH(1,('Operating Detail (3)'!$B$11:$AE$11="New")*('Operating Detail (3)'!$B$112:$AE$112='Budget Narrative (3)'!$G$2),0))</f>
        <v>#N/A</v>
      </c>
      <c r="D87" s="27"/>
      <c r="E87" s="498"/>
      <c r="F87" s="863"/>
      <c r="G87" s="6"/>
      <c r="H87" s="11"/>
      <c r="I87" s="11"/>
      <c r="J87" s="18"/>
    </row>
    <row r="88" spans="1:10">
      <c r="A88" s="1164">
        <f>'Operating Detail (3)'!A50</f>
        <v>0</v>
      </c>
      <c r="B88" s="1165"/>
      <c r="C88" s="539" t="e">
        <f t="array" ref="C88">INDEX('Operating Detail (3)'!$B50:$AE50,0,MATCH(1,('Operating Detail (3)'!$B$11:$AE$11="New")*('Operating Detail (3)'!$B$112:$AE$112='Budget Narrative (3)'!$G$2),0))</f>
        <v>#N/A</v>
      </c>
      <c r="D88" s="18"/>
      <c r="E88" s="498"/>
      <c r="F88" s="863"/>
      <c r="G88" s="6"/>
      <c r="H88" s="11"/>
      <c r="I88" s="11"/>
      <c r="J88" s="18"/>
    </row>
    <row r="89" spans="1:10">
      <c r="A89" s="1164">
        <f>'Operating Detail (3)'!A51</f>
        <v>0</v>
      </c>
      <c r="B89" s="1165"/>
      <c r="C89" s="539" t="e">
        <f t="array" ref="C89">INDEX('Operating Detail (3)'!$B51:$AE51,0,MATCH(1,('Operating Detail (3)'!$B$11:$AE$11="New")*('Operating Detail (3)'!$B$112:$AE$112='Budget Narrative (3)'!$G$2),0))</f>
        <v>#N/A</v>
      </c>
      <c r="D89" s="18"/>
      <c r="E89" s="498"/>
      <c r="F89" s="863"/>
      <c r="G89" s="6"/>
      <c r="H89" s="11"/>
      <c r="I89" s="11"/>
      <c r="J89" s="18"/>
    </row>
    <row r="90" spans="1:10">
      <c r="A90" s="1164">
        <f>'Operating Detail (3)'!A52</f>
        <v>0</v>
      </c>
      <c r="B90" s="1165"/>
      <c r="C90" s="539" t="e">
        <f t="array" ref="C90">INDEX('Operating Detail (3)'!$B52:$AE52,0,MATCH(1,('Operating Detail (3)'!$B$11:$AE$11="New")*('Operating Detail (3)'!$B$112:$AE$112='Budget Narrative (3)'!$G$2),0))</f>
        <v>#N/A</v>
      </c>
      <c r="D90" s="18"/>
      <c r="E90" s="498"/>
      <c r="F90" s="863"/>
      <c r="G90" s="6"/>
      <c r="H90" s="11"/>
      <c r="I90" s="11"/>
      <c r="J90" s="18"/>
    </row>
    <row r="91" spans="1:10">
      <c r="A91" s="1164">
        <f>'Operating Detail (3)'!A53</f>
        <v>0</v>
      </c>
      <c r="B91" s="1165"/>
      <c r="C91" s="539" t="e">
        <f t="array" ref="C91">INDEX('Operating Detail (3)'!$B53:$AE53,0,MATCH(1,('Operating Detail (3)'!$B$11:$AE$11="New")*('Operating Detail (3)'!$B$112:$AE$112='Budget Narrative (3)'!$G$2),0))</f>
        <v>#N/A</v>
      </c>
      <c r="D91" s="18"/>
      <c r="E91" s="498"/>
      <c r="F91" s="863"/>
      <c r="G91" s="6"/>
      <c r="H91" s="11"/>
      <c r="I91" s="11"/>
      <c r="J91" s="18"/>
    </row>
    <row r="92" spans="1:10">
      <c r="A92" s="1164" t="str">
        <f>'Operating Detail (3)'!A54</f>
        <v>Subcontractors (First $25k Only)</v>
      </c>
      <c r="B92" s="1165"/>
      <c r="C92" s="539" t="e">
        <f t="array" ref="C92">INDEX('Operating Detail (3)'!$B54:$AE54,0,MATCH(1,('Operating Detail (3)'!$B$11:$AE$11="New")*('Operating Detail (3)'!$B$112:$AE$112='Budget Narrative (3)'!$G$2),0))</f>
        <v>#N/A</v>
      </c>
      <c r="D92" s="18"/>
      <c r="E92" s="498"/>
      <c r="F92" s="863"/>
      <c r="G92" s="6"/>
      <c r="H92" s="11"/>
      <c r="I92" s="11"/>
      <c r="J92" s="18"/>
    </row>
    <row r="93" spans="1:10">
      <c r="A93" s="1164">
        <f>'Operating Detail (3)'!A55</f>
        <v>0</v>
      </c>
      <c r="B93" s="1165"/>
      <c r="C93" s="539" t="e">
        <f t="array" ref="C93">INDEX('Operating Detail (3)'!$B55:$AE55,0,MATCH(1,('Operating Detail (3)'!$B$11:$AE$11="New")*('Operating Detail (3)'!$B$112:$AE$112='Budget Narrative (3)'!$G$2),0))</f>
        <v>#N/A</v>
      </c>
      <c r="D93" s="18"/>
      <c r="E93" s="498"/>
      <c r="F93" s="863"/>
      <c r="G93" s="6"/>
      <c r="H93" s="11"/>
      <c r="I93" s="11"/>
      <c r="J93" s="18"/>
    </row>
    <row r="94" spans="1:10">
      <c r="A94" s="1164">
        <f>'Operating Detail (3)'!A56</f>
        <v>0</v>
      </c>
      <c r="B94" s="1165"/>
      <c r="C94" s="539" t="e">
        <f t="array" ref="C94">INDEX('Operating Detail (3)'!$B56:$AE56,0,MATCH(1,('Operating Detail (3)'!$B$11:$AE$11="New")*('Operating Detail (3)'!$B$112:$AE$112='Budget Narrative (3)'!$G$2),0))</f>
        <v>#N/A</v>
      </c>
      <c r="D94" s="18"/>
      <c r="E94" s="498"/>
      <c r="F94" s="863"/>
      <c r="G94" s="6"/>
      <c r="H94" s="11"/>
      <c r="I94" s="11"/>
      <c r="J94" s="18"/>
    </row>
    <row r="95" spans="1:10">
      <c r="A95" s="1164">
        <f>'Operating Detail (3)'!A57</f>
        <v>0</v>
      </c>
      <c r="B95" s="1165"/>
      <c r="C95" s="539" t="e">
        <f t="array" ref="C95">INDEX('Operating Detail (3)'!$B57:$AE57,0,MATCH(1,('Operating Detail (3)'!$B$11:$AE$11="New")*('Operating Detail (3)'!$B$112:$AE$112='Budget Narrative (3)'!$G$2),0))</f>
        <v>#N/A</v>
      </c>
      <c r="D95" s="18"/>
      <c r="E95" s="498"/>
      <c r="F95" s="863"/>
      <c r="G95" s="6"/>
      <c r="H95" s="11"/>
      <c r="I95" s="11"/>
      <c r="J95" s="18"/>
    </row>
    <row r="96" spans="1:10">
      <c r="A96" s="1164">
        <f>'Operating Detail (3)'!A58</f>
        <v>0</v>
      </c>
      <c r="B96" s="1165"/>
      <c r="C96" s="539" t="e">
        <f t="array" ref="C96">INDEX('Operating Detail (3)'!$B58:$AE58,0,MATCH(1,('Operating Detail (3)'!$B$11:$AE$11="New")*('Operating Detail (3)'!$B$112:$AE$112='Budget Narrative (3)'!$G$2),0))</f>
        <v>#N/A</v>
      </c>
      <c r="D96" s="18"/>
      <c r="E96" s="498"/>
      <c r="F96" s="863"/>
      <c r="G96" s="6"/>
      <c r="H96" s="11"/>
      <c r="I96" s="11"/>
      <c r="J96" s="18"/>
    </row>
    <row r="97" spans="1:10">
      <c r="A97" s="1164">
        <f>'Operating Detail (3)'!A59</f>
        <v>0</v>
      </c>
      <c r="B97" s="1165"/>
      <c r="C97" s="539" t="e">
        <f t="array" ref="C97">INDEX('Operating Detail (3)'!$B59:$AE59,0,MATCH(1,('Operating Detail (3)'!$B$11:$AE$11="New")*('Operating Detail (3)'!$B$112:$AE$112='Budget Narrative (3)'!$G$2),0))</f>
        <v>#N/A</v>
      </c>
      <c r="D97" s="18"/>
      <c r="E97" s="498"/>
      <c r="F97" s="863"/>
      <c r="G97" s="6"/>
      <c r="H97" s="11"/>
      <c r="I97" s="11"/>
      <c r="J97" s="18"/>
    </row>
    <row r="98" spans="1:10">
      <c r="A98" s="1164">
        <f>'Operating Detail (3)'!A60</f>
        <v>0</v>
      </c>
      <c r="B98" s="1165"/>
      <c r="C98" s="539" t="e">
        <f t="array" ref="C98">INDEX('Operating Detail (3)'!$B60:$AE60,0,MATCH(1,('Operating Detail (3)'!$B$11:$AE$11="New")*('Operating Detail (3)'!$B$112:$AE$112='Budget Narrative (3)'!$G$2),0))</f>
        <v>#N/A</v>
      </c>
      <c r="D98" s="18"/>
      <c r="E98" s="498"/>
      <c r="F98" s="863"/>
      <c r="G98" s="6"/>
      <c r="H98" s="11"/>
      <c r="I98" s="11"/>
      <c r="J98" s="18"/>
    </row>
    <row r="99" spans="1:10">
      <c r="A99" s="1164">
        <f>'Operating Detail (3)'!A61</f>
        <v>0</v>
      </c>
      <c r="B99" s="1165"/>
      <c r="C99" s="539" t="e">
        <f t="array" ref="C99">INDEX('Operating Detail (3)'!$B61:$AE61,0,MATCH(1,('Operating Detail (3)'!$B$11:$AE$11="New")*('Operating Detail (3)'!$B$112:$AE$112='Budget Narrative (3)'!$G$2),0))</f>
        <v>#N/A</v>
      </c>
      <c r="D99" s="18"/>
      <c r="E99" s="498"/>
      <c r="F99" s="863"/>
      <c r="G99" s="6"/>
      <c r="H99" s="11"/>
      <c r="I99" s="11"/>
      <c r="J99" s="18"/>
    </row>
    <row r="100" spans="1:10">
      <c r="A100" s="1164">
        <f>'Operating Detail (3)'!A62</f>
        <v>0</v>
      </c>
      <c r="B100" s="1165"/>
      <c r="C100" s="539" t="e">
        <f t="array" ref="C100">INDEX('Operating Detail (3)'!$B62:$AE62,0,MATCH(1,('Operating Detail (3)'!$B$11:$AE$11="New")*('Operating Detail (3)'!$B$112:$AE$112='Budget Narrative (3)'!$G$2),0))</f>
        <v>#N/A</v>
      </c>
      <c r="D100" s="18"/>
      <c r="E100" s="498"/>
      <c r="F100" s="863"/>
      <c r="G100" s="6"/>
      <c r="H100" s="11"/>
      <c r="I100" s="11"/>
      <c r="J100" s="18"/>
    </row>
    <row r="101" spans="1:10">
      <c r="A101" s="1164">
        <f>'Operating Detail (3)'!A63</f>
        <v>0</v>
      </c>
      <c r="B101" s="1165"/>
      <c r="C101" s="539" t="e">
        <f t="array" ref="C101">INDEX('Operating Detail (3)'!$B63:$AE63,0,MATCH(1,('Operating Detail (3)'!$B$11:$AE$11="New")*('Operating Detail (3)'!$B$112:$AE$112='Budget Narrative (3)'!$G$2),0))</f>
        <v>#N/A</v>
      </c>
      <c r="D101" s="18"/>
      <c r="E101" s="498"/>
      <c r="F101" s="863"/>
      <c r="G101" s="6"/>
      <c r="H101" s="11"/>
      <c r="I101" s="11"/>
      <c r="J101" s="18"/>
    </row>
    <row r="102" spans="1:10">
      <c r="A102" s="1164">
        <f>'Operating Detail (3)'!A64</f>
        <v>0</v>
      </c>
      <c r="B102" s="1165"/>
      <c r="C102" s="539" t="e">
        <f t="array" ref="C102">INDEX('Operating Detail (3)'!$B64:$AE64,0,MATCH(1,('Operating Detail (3)'!$B$11:$AE$11="New")*('Operating Detail (3)'!$B$112:$AE$112='Budget Narrative (3)'!$G$2),0))</f>
        <v>#N/A</v>
      </c>
      <c r="D102" s="18"/>
      <c r="E102" s="498"/>
      <c r="F102" s="863"/>
      <c r="G102" s="6"/>
      <c r="H102" s="11"/>
      <c r="I102" s="11"/>
      <c r="J102" s="18"/>
    </row>
    <row r="103" spans="1:10">
      <c r="A103" s="1164">
        <f>'Operating Detail (3)'!A65</f>
        <v>0</v>
      </c>
      <c r="B103" s="1165"/>
      <c r="C103" s="539" t="e">
        <f t="array" ref="C103">INDEX('Operating Detail (3)'!$B65:$AE65,0,MATCH(1,('Operating Detail (3)'!$B$11:$AE$11="New")*('Operating Detail (3)'!$B$112:$AE$112='Budget Narrative (3)'!$G$2),0))</f>
        <v>#N/A</v>
      </c>
      <c r="D103" s="18"/>
      <c r="E103" s="498"/>
      <c r="F103" s="863"/>
      <c r="G103" s="6"/>
      <c r="H103" s="11"/>
      <c r="I103" s="11"/>
      <c r="J103" s="18"/>
    </row>
    <row r="104" spans="1:10">
      <c r="A104" s="1164">
        <f>'Operating Detail (3)'!A66</f>
        <v>0</v>
      </c>
      <c r="B104" s="1165"/>
      <c r="C104" s="539" t="e">
        <f t="array" ref="C104">INDEX('Operating Detail (3)'!$B66:$AE66,0,MATCH(1,('Operating Detail (3)'!$B$11:$AE$11="New")*('Operating Detail (3)'!$B$112:$AE$112='Budget Narrative (3)'!$G$2),0))</f>
        <v>#N/A</v>
      </c>
      <c r="D104" s="18"/>
      <c r="E104" s="498"/>
      <c r="F104" s="863"/>
      <c r="G104" s="6"/>
      <c r="H104" s="11"/>
      <c r="I104" s="11"/>
      <c r="J104" s="18"/>
    </row>
    <row r="105" spans="1:10">
      <c r="A105" s="1168">
        <f>'Operating Detail (3)'!A67</f>
        <v>0</v>
      </c>
      <c r="B105" s="1169"/>
      <c r="C105" s="770"/>
      <c r="D105" s="426"/>
      <c r="E105" s="501"/>
      <c r="F105" s="863"/>
      <c r="G105" s="6"/>
      <c r="H105" s="11"/>
      <c r="I105" s="11"/>
      <c r="J105" s="18"/>
    </row>
    <row r="106" spans="1:10">
      <c r="A106" s="1170" t="str">
        <f>'Operating Detail (3)'!A68</f>
        <v>TOTAL OPERATING EXPENSES</v>
      </c>
      <c r="B106" s="1171"/>
      <c r="C106" s="429" t="e">
        <f>SUM(C51:C105)</f>
        <v>#N/A</v>
      </c>
      <c r="D106" s="18"/>
      <c r="E106" s="498"/>
      <c r="F106" s="6"/>
      <c r="G106" s="6"/>
      <c r="H106" s="11"/>
      <c r="I106" s="11"/>
      <c r="J106" s="18"/>
    </row>
    <row r="107" spans="1:10" ht="13.5" thickBot="1">
      <c r="A107" s="502" t="s">
        <v>217</v>
      </c>
      <c r="B107" s="503" t="e">
        <f t="array" ref="B107">INDEX('Summary (3)'!E23:AH23,0,MATCH(1,('Summary (3)'!$E$18:$AH$18="New")*('Summary (3)'!$E$72:$AH$72='Budget Narrative (3)'!$G$2),0))</f>
        <v>#N/A</v>
      </c>
      <c r="C107" s="504" t="e">
        <f t="array" ref="C107">INDEX('Summary (3)'!E24:AH24,0,MATCH(1,('Summary (3)'!$E$18:$AH$18="New")*('Summary (3)'!$E$72:$AH$72='Budget Narrative (3)'!$G$2),0))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(3)'!A71</f>
        <v>0</v>
      </c>
      <c r="B111" s="1165"/>
      <c r="C111" s="539" t="e">
        <f t="array" ref="C111">INDEX('Operating Detail (3)'!$B71:$AE71,0,MATCH(1,('Operating Detail (3)'!$B$11:$AE$11="New")*('Operating Detail (3)'!$B$112:$AE$112='Budget Narrative (3)'!$G$2),0))</f>
        <v>#N/A</v>
      </c>
      <c r="D111" s="27"/>
      <c r="E111" s="494"/>
      <c r="F111" s="863"/>
    </row>
    <row r="112" spans="1:10">
      <c r="A112" s="1164">
        <f>'Operating Detail (3)'!A72</f>
        <v>0</v>
      </c>
      <c r="B112" s="1165"/>
      <c r="C112" s="539" t="e">
        <f t="array" ref="C112">INDEX('Operating Detail (3)'!$B72:$AE72,0,MATCH(1,('Operating Detail (3)'!$B$11:$AE$11="New")*('Operating Detail (3)'!$B$112:$AE$112='Budget Narrative (3)'!$G$2),0))</f>
        <v>#N/A</v>
      </c>
      <c r="D112" s="27"/>
      <c r="E112" s="495"/>
      <c r="F112" s="863"/>
    </row>
    <row r="113" spans="1:6">
      <c r="A113" s="1164">
        <f>'Operating Detail (3)'!A73</f>
        <v>0</v>
      </c>
      <c r="B113" s="1165"/>
      <c r="C113" s="539" t="e">
        <f t="array" ref="C113">INDEX('Operating Detail (3)'!$B73:$AE73,0,MATCH(1,('Operating Detail (3)'!$B$11:$AE$11="New")*('Operating Detail (3)'!$B$112:$AE$112='Budget Narrative (3)'!$G$2),0))</f>
        <v>#N/A</v>
      </c>
      <c r="D113" s="27"/>
      <c r="E113" s="496"/>
      <c r="F113" s="863"/>
    </row>
    <row r="114" spans="1:6">
      <c r="A114" s="1164">
        <f>'Operating Detail (3)'!A74</f>
        <v>0</v>
      </c>
      <c r="B114" s="1165"/>
      <c r="C114" s="539" t="e">
        <f t="array" ref="C114">INDEX('Operating Detail (3)'!$B74:$AE74,0,MATCH(1,('Operating Detail (3)'!$B$11:$AE$11="New")*('Operating Detail (3)'!$B$112:$AE$112='Budget Narrative (3)'!$G$2),0))</f>
        <v>#N/A</v>
      </c>
      <c r="D114" s="27"/>
      <c r="E114" s="496"/>
      <c r="F114" s="863"/>
    </row>
    <row r="115" spans="1:6">
      <c r="A115" s="1164">
        <f>'Operating Detail (3)'!A75</f>
        <v>0</v>
      </c>
      <c r="B115" s="1165"/>
      <c r="C115" s="539" t="e">
        <f t="array" ref="C115">INDEX('Operating Detail (3)'!$B75:$AE75,0,MATCH(1,('Operating Detail (3)'!$B$11:$AE$11="New")*('Operating Detail (3)'!$B$112:$AE$112='Budget Narrative (3)'!$G$2),0))</f>
        <v>#N/A</v>
      </c>
      <c r="D115" s="27"/>
      <c r="E115" s="495"/>
      <c r="F115" s="863"/>
    </row>
    <row r="116" spans="1:6">
      <c r="A116" s="1164">
        <f>'Operating Detail (3)'!A76</f>
        <v>0</v>
      </c>
      <c r="B116" s="1165"/>
      <c r="C116" s="539" t="e">
        <f t="array" ref="C116">INDEX('Operating Detail (3)'!$B76:$AE76,0,MATCH(1,('Operating Detail (3)'!$B$11:$AE$11="New")*('Operating Detail (3)'!$B$112:$AE$112='Budget Narrative (3)'!$G$2),0))</f>
        <v>#N/A</v>
      </c>
      <c r="D116" s="27"/>
      <c r="E116" s="495"/>
      <c r="F116" s="863"/>
    </row>
    <row r="117" spans="1:6">
      <c r="A117" s="1164">
        <f>'Operating Detail (3)'!A77</f>
        <v>0</v>
      </c>
      <c r="B117" s="1165"/>
      <c r="C117" s="539" t="e">
        <f t="array" ref="C117">INDEX('Operating Detail (3)'!$B77:$AE77,0,MATCH(1,('Operating Detail (3)'!$B$11:$AE$11="New")*('Operating Detail (3)'!$B$112:$AE$112='Budget Narrative (3)'!$G$2),0))</f>
        <v>#N/A</v>
      </c>
      <c r="D117" s="27"/>
      <c r="E117" s="495"/>
      <c r="F117" s="863"/>
    </row>
    <row r="118" spans="1:6">
      <c r="A118" s="1164">
        <f>'Operating Detail (3)'!A78</f>
        <v>0</v>
      </c>
      <c r="B118" s="1165"/>
      <c r="C118" s="539" t="e">
        <f t="array" ref="C118">INDEX('Operating Detail (3)'!$B78:$AE78,0,MATCH(1,('Operating Detail (3)'!$B$11:$AE$11="New")*('Operating Detail (3)'!$B$112:$AE$112='Budget Narrative (3)'!$G$2),0))</f>
        <v>#N/A</v>
      </c>
      <c r="D118" s="27"/>
      <c r="E118" s="495"/>
      <c r="F118" s="863"/>
    </row>
    <row r="119" spans="1:6">
      <c r="A119" s="1164">
        <f>'Operating Detail (3)'!A79</f>
        <v>0</v>
      </c>
      <c r="B119" s="1165"/>
      <c r="C119" s="539" t="e">
        <f t="array" ref="C119">INDEX('Operating Detail (3)'!$B79:$AE79,0,MATCH(1,('Operating Detail (3)'!$B$11:$AE$11="New")*('Operating Detail (3)'!$B$112:$AE$112='Budget Narrative (3)'!$G$2),0))</f>
        <v>#N/A</v>
      </c>
      <c r="E119" s="497"/>
    </row>
    <row r="120" spans="1:6">
      <c r="A120" s="1164">
        <f>'Operating Detail (3)'!A80</f>
        <v>0</v>
      </c>
      <c r="B120" s="1165"/>
      <c r="C120" s="539" t="e">
        <f t="array" ref="C120">INDEX('Operating Detail (3)'!$B80:$AE80,0,MATCH(1,('Operating Detail (3)'!$B$11:$AE$11="New")*('Operating Detail (3)'!$B$112:$AE$112='Budget Narrative (3)'!$G$2),0))</f>
        <v>#N/A</v>
      </c>
      <c r="E120" s="497"/>
    </row>
    <row r="121" spans="1:6">
      <c r="A121" s="1164">
        <f>'Operating Detail (3)'!A81</f>
        <v>0</v>
      </c>
      <c r="B121" s="1165"/>
      <c r="C121" s="539" t="e">
        <f t="array" ref="C121">INDEX('Operating Detail (3)'!$B81:$AE81,0,MATCH(1,('Operating Detail (3)'!$B$11:$AE$11="New")*('Operating Detail (3)'!$B$112:$AE$112='Budget Narrative (3)'!$G$2),0))</f>
        <v>#N/A</v>
      </c>
      <c r="E121" s="497"/>
    </row>
    <row r="122" spans="1:6">
      <c r="A122" s="1164">
        <f>'Operating Detail (3)'!A82</f>
        <v>0</v>
      </c>
      <c r="B122" s="1165"/>
      <c r="C122" s="539" t="e">
        <f t="array" ref="C122">INDEX('Operating Detail (3)'!$B82:$AE82,0,MATCH(1,('Operating Detail (3)'!$B$11:$AE$11="New")*('Operating Detail (3)'!$B$112:$AE$112='Budget Narrative (3)'!$G$2),0))</f>
        <v>#N/A</v>
      </c>
      <c r="E122" s="497"/>
    </row>
    <row r="123" spans="1:6">
      <c r="A123" s="1164"/>
      <c r="B123" s="1165"/>
      <c r="C123" s="539"/>
      <c r="E123" s="497"/>
    </row>
    <row r="124" spans="1:6" ht="13.5" thickBot="1">
      <c r="A124" s="1172" t="str">
        <f>'Operating Detail (3)'!A84</f>
        <v>TOTAL OTHER EXPENSES</v>
      </c>
      <c r="B124" s="1173"/>
      <c r="C124" s="504" t="e">
        <f>SUM(C111:C122)</f>
        <v>#N/A</v>
      </c>
      <c r="D124" s="505"/>
      <c r="E124" s="507"/>
      <c r="F124" s="6"/>
    </row>
    <row r="125" spans="1:6">
      <c r="A125" s="1165">
        <f>'Operating Detail (3)'!A85</f>
        <v>0</v>
      </c>
      <c r="B125" s="1165"/>
      <c r="C125" s="539"/>
    </row>
    <row r="126" spans="1:6" ht="13.5" thickBot="1">
      <c r="A126" s="863"/>
      <c r="B126" s="863"/>
      <c r="C126" s="539"/>
    </row>
    <row r="127" spans="1:6" ht="12.75" customHeight="1">
      <c r="A127" s="1166" t="str">
        <f>'Operating Detail (3)'!A86</f>
        <v>Capital Expenses</v>
      </c>
      <c r="B127" s="1167"/>
      <c r="C127" s="484" t="s">
        <v>218</v>
      </c>
      <c r="D127" s="483" t="s">
        <v>210</v>
      </c>
      <c r="E127" s="485" t="s">
        <v>211</v>
      </c>
    </row>
    <row r="128" spans="1:6">
      <c r="A128" s="1164">
        <f>'Operating Detail (3)'!A87</f>
        <v>0</v>
      </c>
      <c r="B128" s="1165"/>
      <c r="C128" s="539" t="e">
        <f t="array" ref="C128">INDEX('Operating Detail (3)'!$B87:$AE87,0,MATCH(1,('Operating Detail (3)'!$B$11:$AE$11="New")*('Operating Detail (3)'!$B$112:$AE$112='Budget Narrative (3)'!$G$2),0))</f>
        <v>#N/A</v>
      </c>
      <c r="E128" s="497"/>
    </row>
    <row r="129" spans="1:6">
      <c r="A129" s="1164">
        <f>'Operating Detail (3)'!A88</f>
        <v>0</v>
      </c>
      <c r="B129" s="1165"/>
      <c r="C129" s="539" t="e">
        <f t="array" ref="C129">INDEX('Operating Detail (3)'!$B88:$AE88,0,MATCH(1,('Operating Detail (3)'!$B$11:$AE$11="New")*('Operating Detail (3)'!$B$112:$AE$112='Budget Narrative (3)'!$G$2),0))</f>
        <v>#N/A</v>
      </c>
      <c r="E129" s="497"/>
    </row>
    <row r="130" spans="1:6">
      <c r="A130" s="1164">
        <f>'Operating Detail (3)'!A89</f>
        <v>0</v>
      </c>
      <c r="B130" s="1165"/>
      <c r="C130" s="539" t="e">
        <f t="array" ref="C130">INDEX('Operating Detail (3)'!$B89:$AE89,0,MATCH(1,('Operating Detail (3)'!$B$11:$AE$11="New")*('Operating Detail (3)'!$B$112:$AE$112='Budget Narrative (3)'!$G$2),0))</f>
        <v>#N/A</v>
      </c>
      <c r="E130" s="497"/>
    </row>
    <row r="131" spans="1:6">
      <c r="A131" s="1164">
        <f>'Operating Detail (3)'!A90</f>
        <v>0</v>
      </c>
      <c r="B131" s="1165"/>
      <c r="C131" s="539" t="e">
        <f t="array" ref="C131">INDEX('Operating Detail (3)'!$B90:$AE90,0,MATCH(1,('Operating Detail (3)'!$B$11:$AE$11="New")*('Operating Detail (3)'!$B$112:$AE$112='Budget Narrative (3)'!$G$2),0))</f>
        <v>#N/A</v>
      </c>
      <c r="E131" s="497"/>
    </row>
    <row r="132" spans="1:6">
      <c r="A132" s="1164">
        <f>'Operating Detail (3)'!A91</f>
        <v>0</v>
      </c>
      <c r="B132" s="1165"/>
      <c r="C132" s="539" t="e">
        <f t="array" ref="C132">INDEX('Operating Detail (3)'!$B91:$AE91,0,MATCH(1,('Operating Detail (3)'!$B$11:$AE$11="New")*('Operating Detail (3)'!$B$112:$AE$112='Budget Narrative (3)'!$G$2),0))</f>
        <v>#N/A</v>
      </c>
      <c r="E132" s="497"/>
    </row>
    <row r="133" spans="1:6">
      <c r="A133" s="1164">
        <f>'Operating Detail (3)'!A92</f>
        <v>0</v>
      </c>
      <c r="B133" s="1165"/>
      <c r="C133" s="539" t="e">
        <f t="array" ref="C133">INDEX('Operating Detail (3)'!$B92:$AE92,0,MATCH(1,('Operating Detail (3)'!$B$11:$AE$11="New")*('Operating Detail (3)'!$B$112:$AE$112='Budget Narrative (3)'!$G$2),0))</f>
        <v>#N/A</v>
      </c>
      <c r="E133" s="497"/>
    </row>
    <row r="134" spans="1:6">
      <c r="A134" s="1164">
        <f>'Operating Detail (3)'!A93</f>
        <v>0</v>
      </c>
      <c r="B134" s="1165"/>
      <c r="C134" s="539" t="e">
        <f t="array" ref="C134">INDEX('Operating Detail (3)'!$B93:$AE93,0,MATCH(1,('Operating Detail (3)'!$B$11:$AE$11="New")*('Operating Detail (3)'!$B$112:$AE$112='Budget Narrative (3)'!$G$2),0))</f>
        <v>#N/A</v>
      </c>
      <c r="E134" s="497"/>
    </row>
    <row r="135" spans="1:6">
      <c r="A135" s="1164">
        <f>'Operating Detail (3)'!A94</f>
        <v>0</v>
      </c>
      <c r="B135" s="1165"/>
      <c r="C135" s="539"/>
      <c r="E135" s="497"/>
    </row>
    <row r="136" spans="1:6" ht="13.5" thickBot="1">
      <c r="A136" s="1172" t="str">
        <f>'Operating Detail (3)'!A95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(3)'!$E27:$AH27,0,MATCH(1,('Summary (3)'!$E18:$AH18="New")*('Summary (3)'!$E72:$AH72='Budget Narrative (3)'!$G$2),0))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(3)'!A151</f>
        <v>0</v>
      </c>
      <c r="B192" s="1165"/>
      <c r="C192" s="539"/>
    </row>
    <row r="193" spans="1:2">
      <c r="A193" s="1165">
        <f>'Operating Detail (3)'!A152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56"/>
      <c r="C12" s="1257"/>
      <c r="D12" s="1258"/>
    </row>
    <row r="13" spans="1:37">
      <c r="A13" s="116"/>
      <c r="B13" s="455" t="s">
        <v>138</v>
      </c>
      <c r="C13" s="455" t="s">
        <v>139</v>
      </c>
      <c r="D13" s="450"/>
    </row>
    <row r="14" spans="1:37" ht="18.75" customHeight="1">
      <c r="A14" s="119" t="s">
        <v>140</v>
      </c>
      <c r="B14" s="584">
        <f>AI40</f>
        <v>0</v>
      </c>
      <c r="C14" s="584">
        <f>AK40</f>
        <v>0</v>
      </c>
      <c r="D14" s="1214">
        <f>'Summary (1)'!D14:D16</f>
        <v>0.2</v>
      </c>
    </row>
    <row r="15" spans="1:37" s="116" customFormat="1" ht="18.75" customHeight="1" thickBot="1">
      <c r="A15" s="119" t="s">
        <v>141</v>
      </c>
      <c r="B15" s="585">
        <f>'Summary (All Budgets)'!B15</f>
        <v>0</v>
      </c>
      <c r="C15" s="585">
        <f>'Summary (All Budgets)'!C15</f>
        <v>-3469430</v>
      </c>
      <c r="D15" s="121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1214"/>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(4)'!F59</f>
        <v>0</v>
      </c>
      <c r="F20" s="159">
        <f>'Salary Detail (4)'!G59</f>
        <v>0</v>
      </c>
      <c r="G20" s="601">
        <f>'Salary Detail (4)'!H59</f>
        <v>0</v>
      </c>
      <c r="H20" s="163">
        <f>'Salary Detail (4)'!M59</f>
        <v>0</v>
      </c>
      <c r="I20" s="159">
        <f>'Salary Detail (4)'!N59</f>
        <v>0</v>
      </c>
      <c r="J20" s="602">
        <f>'Salary Detail (4)'!O59</f>
        <v>0</v>
      </c>
      <c r="K20" s="314">
        <f>'Salary Detail (4)'!T59</f>
        <v>0</v>
      </c>
      <c r="L20" s="159">
        <f>'Salary Detail (4)'!U59</f>
        <v>0</v>
      </c>
      <c r="M20" s="601">
        <f>'Salary Detail (4)'!V59</f>
        <v>0</v>
      </c>
      <c r="N20" s="163">
        <f>'Salary Detail (4)'!AA59</f>
        <v>0</v>
      </c>
      <c r="O20" s="159">
        <f>'Salary Detail (4)'!AB59</f>
        <v>0</v>
      </c>
      <c r="P20" s="602">
        <f>'Salary Detail (4)'!AC59</f>
        <v>0</v>
      </c>
      <c r="Q20" s="163">
        <f>'Salary Detail (4)'!AH59</f>
        <v>0</v>
      </c>
      <c r="R20" s="159">
        <f>'Salary Detail (4)'!AI59</f>
        <v>0</v>
      </c>
      <c r="S20" s="602">
        <f>'Salary Detail (4)'!AJ59</f>
        <v>0</v>
      </c>
      <c r="T20" s="314">
        <f>'Salary Detail (4)'!AO59</f>
        <v>0</v>
      </c>
      <c r="U20" s="159">
        <f>'Salary Detail (4)'!AP59</f>
        <v>0</v>
      </c>
      <c r="V20" s="601">
        <f>'Salary Detail (4)'!AQ59</f>
        <v>0</v>
      </c>
      <c r="W20" s="163">
        <f>'Salary Detail (4)'!AV59</f>
        <v>0</v>
      </c>
      <c r="X20" s="159">
        <f>'Salary Detail (4)'!AW59</f>
        <v>0</v>
      </c>
      <c r="Y20" s="602">
        <f>'Salary Detail (4)'!AX59</f>
        <v>0</v>
      </c>
      <c r="Z20" s="163">
        <f>'Salary Detail (4)'!BC59</f>
        <v>0</v>
      </c>
      <c r="AA20" s="159">
        <f>'Salary Detail (4)'!BD59</f>
        <v>0</v>
      </c>
      <c r="AB20" s="602">
        <f>'Salary Detail (4)'!BE59</f>
        <v>0</v>
      </c>
      <c r="AC20" s="163">
        <f>'Salary Detail (4)'!BJ59</f>
        <v>0</v>
      </c>
      <c r="AD20" s="159">
        <f>'Salary Detail (4)'!BK59</f>
        <v>0</v>
      </c>
      <c r="AE20" s="602">
        <f>'Salary Detail (4)'!BL59</f>
        <v>0</v>
      </c>
      <c r="AF20" s="163">
        <f>'Salary Detail (4)'!BQ59</f>
        <v>0</v>
      </c>
      <c r="AG20" s="159">
        <f>'Salary Detail (4)'!BR59</f>
        <v>0</v>
      </c>
      <c r="AH20" s="602">
        <f>'Salary Detail (4)'!BS59</f>
        <v>0</v>
      </c>
      <c r="AI20" s="586">
        <f t="shared" ref="AI20:AK22" si="1">SUM(E20,H20,K20,N20,Q20,T20,W20,Z20,AC20,AF20)</f>
        <v>0</v>
      </c>
      <c r="AJ20" s="587">
        <f t="shared" si="1"/>
        <v>0</v>
      </c>
      <c r="AK20" s="141">
        <f t="shared" si="1"/>
        <v>0</v>
      </c>
    </row>
    <row r="21" spans="1:43">
      <c r="A21" s="870" t="s">
        <v>146</v>
      </c>
      <c r="B21" s="870"/>
      <c r="C21" s="870"/>
      <c r="D21" s="872"/>
      <c r="E21" s="124">
        <f>'Operating Detail (4)'!B68</f>
        <v>0</v>
      </c>
      <c r="F21" s="125">
        <f>'Operating Detail (4)'!C68</f>
        <v>0</v>
      </c>
      <c r="G21" s="588">
        <f>'Operating Detail (4)'!D68</f>
        <v>0</v>
      </c>
      <c r="H21" s="124">
        <f>'Operating Detail (4)'!E68</f>
        <v>0</v>
      </c>
      <c r="I21" s="125">
        <f>'Operating Detail (4)'!F68</f>
        <v>0</v>
      </c>
      <c r="J21" s="603">
        <f>'Operating Detail (4)'!G68</f>
        <v>0</v>
      </c>
      <c r="K21" s="315">
        <f>'Operating Detail (4)'!H68</f>
        <v>0</v>
      </c>
      <c r="L21" s="125">
        <f>'Operating Detail (4)'!I68</f>
        <v>0</v>
      </c>
      <c r="M21" s="588">
        <f>'Operating Detail (4)'!J68</f>
        <v>0</v>
      </c>
      <c r="N21" s="124">
        <f>'Operating Detail (4)'!K68</f>
        <v>0</v>
      </c>
      <c r="O21" s="125">
        <f>'Operating Detail (4)'!L68</f>
        <v>0</v>
      </c>
      <c r="P21" s="603">
        <f>'Operating Detail (4)'!M68</f>
        <v>0</v>
      </c>
      <c r="Q21" s="124">
        <f>'Operating Detail (4)'!N68</f>
        <v>0</v>
      </c>
      <c r="R21" s="125">
        <f>'Operating Detail (4)'!O68</f>
        <v>0</v>
      </c>
      <c r="S21" s="603">
        <f>'Operating Detail (4)'!P68</f>
        <v>0</v>
      </c>
      <c r="T21" s="315">
        <f>'Operating Detail (4)'!Q68</f>
        <v>0</v>
      </c>
      <c r="U21" s="125">
        <f>'Operating Detail (4)'!R68</f>
        <v>0</v>
      </c>
      <c r="V21" s="588">
        <f>'Operating Detail (4)'!S68</f>
        <v>0</v>
      </c>
      <c r="W21" s="124">
        <f>'Operating Detail (4)'!T68</f>
        <v>0</v>
      </c>
      <c r="X21" s="125">
        <f>'Operating Detail (4)'!U68</f>
        <v>0</v>
      </c>
      <c r="Y21" s="603">
        <f>'Operating Detail (4)'!V68</f>
        <v>0</v>
      </c>
      <c r="Z21" s="124">
        <f>'Operating Detail (4)'!W68</f>
        <v>0</v>
      </c>
      <c r="AA21" s="125">
        <f>'Operating Detail (4)'!X68</f>
        <v>0</v>
      </c>
      <c r="AB21" s="603">
        <f>'Operating Detail (4)'!Y68</f>
        <v>0</v>
      </c>
      <c r="AC21" s="124">
        <f>'Operating Detail (4)'!Z68</f>
        <v>0</v>
      </c>
      <c r="AD21" s="125">
        <f>'Operating Detail (4)'!AA68</f>
        <v>0</v>
      </c>
      <c r="AE21" s="603">
        <f>'Operating Detail (4)'!AB68</f>
        <v>0</v>
      </c>
      <c r="AF21" s="124">
        <f>'Operating Detail (4)'!AC68</f>
        <v>0</v>
      </c>
      <c r="AG21" s="125">
        <f>'Operating Detail (4)'!AD68</f>
        <v>0</v>
      </c>
      <c r="AH21" s="603">
        <f>'Operating Detail (4)'!AE68</f>
        <v>0</v>
      </c>
      <c r="AI21" s="588">
        <f t="shared" si="1"/>
        <v>0</v>
      </c>
      <c r="AJ21" s="589">
        <f t="shared" si="1"/>
        <v>0</v>
      </c>
      <c r="AK21" s="128">
        <f t="shared" si="1"/>
        <v>0</v>
      </c>
    </row>
    <row r="22" spans="1:43">
      <c r="A22" s="870" t="s">
        <v>147</v>
      </c>
      <c r="B22" s="870"/>
      <c r="C22" s="870"/>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0" t="s">
        <v>149</v>
      </c>
      <c r="B24" s="870"/>
      <c r="C24" s="870"/>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0" t="s">
        <v>150</v>
      </c>
      <c r="B25" s="870"/>
      <c r="C25" s="870"/>
      <c r="D25" s="872"/>
      <c r="E25" s="604">
        <f>'Operating Detail (4)'!B84</f>
        <v>0</v>
      </c>
      <c r="F25" s="605">
        <f>'Operating Detail (4)'!C84</f>
        <v>0</v>
      </c>
      <c r="G25" s="606">
        <f>'Operating Detail (4)'!D84</f>
        <v>0</v>
      </c>
      <c r="H25" s="604">
        <f>'Operating Detail (4)'!E84</f>
        <v>0</v>
      </c>
      <c r="I25" s="605">
        <f>'Operating Detail (4)'!F84</f>
        <v>0</v>
      </c>
      <c r="J25" s="607">
        <f>'Operating Detail (4)'!G84</f>
        <v>0</v>
      </c>
      <c r="K25" s="608">
        <f>'Operating Detail (4)'!H84</f>
        <v>0</v>
      </c>
      <c r="L25" s="605">
        <f>'Operating Detail (4)'!I84</f>
        <v>0</v>
      </c>
      <c r="M25" s="606">
        <f>'Operating Detail (4)'!J84</f>
        <v>0</v>
      </c>
      <c r="N25" s="604">
        <f>'Operating Detail (4)'!K84</f>
        <v>0</v>
      </c>
      <c r="O25" s="605">
        <f>'Operating Detail (4)'!L84</f>
        <v>0</v>
      </c>
      <c r="P25" s="607">
        <f>'Operating Detail (4)'!M84</f>
        <v>0</v>
      </c>
      <c r="Q25" s="604">
        <f>'Operating Detail (4)'!N84</f>
        <v>0</v>
      </c>
      <c r="R25" s="605">
        <f>'Operating Detail (4)'!O84</f>
        <v>0</v>
      </c>
      <c r="S25" s="607">
        <f>'Operating Detail (4)'!P84</f>
        <v>0</v>
      </c>
      <c r="T25" s="608">
        <f>'Operating Detail (4)'!Q84</f>
        <v>0</v>
      </c>
      <c r="U25" s="605">
        <f>'Operating Detail (4)'!R84</f>
        <v>0</v>
      </c>
      <c r="V25" s="606">
        <f>'Operating Detail (4)'!S84</f>
        <v>0</v>
      </c>
      <c r="W25" s="604">
        <f>'Operating Detail (4)'!T84</f>
        <v>0</v>
      </c>
      <c r="X25" s="605">
        <f>'Operating Detail (4)'!U84</f>
        <v>0</v>
      </c>
      <c r="Y25" s="607">
        <f>'Operating Detail (4)'!V84</f>
        <v>0</v>
      </c>
      <c r="Z25" s="604">
        <f>'Operating Detail (4)'!W84</f>
        <v>0</v>
      </c>
      <c r="AA25" s="605">
        <f>'Operating Detail (4)'!X84</f>
        <v>0</v>
      </c>
      <c r="AB25" s="607">
        <f>'Operating Detail (4)'!Y84</f>
        <v>0</v>
      </c>
      <c r="AC25" s="604">
        <f>'Operating Detail (4)'!Z84</f>
        <v>0</v>
      </c>
      <c r="AD25" s="605">
        <f>'Operating Detail (4)'!AA84</f>
        <v>0</v>
      </c>
      <c r="AE25" s="607">
        <f>'Operating Detail (4)'!AB84</f>
        <v>0</v>
      </c>
      <c r="AF25" s="604">
        <f>'Operating Detail (4)'!AC84</f>
        <v>0</v>
      </c>
      <c r="AG25" s="605">
        <f>'Operating Detail (4)'!AD84</f>
        <v>0</v>
      </c>
      <c r="AH25" s="607">
        <f>'Operating Detail (4)'!AE84</f>
        <v>0</v>
      </c>
      <c r="AI25" s="588">
        <f t="shared" si="3"/>
        <v>0</v>
      </c>
      <c r="AJ25" s="589">
        <f t="shared" si="3"/>
        <v>0</v>
      </c>
      <c r="AK25" s="128">
        <f t="shared" si="3"/>
        <v>0</v>
      </c>
    </row>
    <row r="26" spans="1:43">
      <c r="A26" s="870" t="s">
        <v>151</v>
      </c>
      <c r="B26" s="870"/>
      <c r="C26" s="870"/>
      <c r="D26" s="872"/>
      <c r="E26" s="609">
        <f>'Operating Detail (4)'!B95</f>
        <v>0</v>
      </c>
      <c r="F26" s="605">
        <f>'Operating Detail (4)'!C95</f>
        <v>0</v>
      </c>
      <c r="G26" s="606">
        <f>'Operating Detail (4)'!D95</f>
        <v>0</v>
      </c>
      <c r="H26" s="609">
        <f>'Operating Detail (4)'!E95</f>
        <v>0</v>
      </c>
      <c r="I26" s="605">
        <f>'Operating Detail (4)'!F95</f>
        <v>0</v>
      </c>
      <c r="J26" s="607">
        <f>'Operating Detail (4)'!G95</f>
        <v>0</v>
      </c>
      <c r="K26" s="610">
        <f>'Operating Detail (4)'!H95</f>
        <v>0</v>
      </c>
      <c r="L26" s="605">
        <f>'Operating Detail (4)'!I95</f>
        <v>0</v>
      </c>
      <c r="M26" s="606">
        <f>'Operating Detail (4)'!J95</f>
        <v>0</v>
      </c>
      <c r="N26" s="609">
        <f>'Operating Detail (4)'!K95</f>
        <v>0</v>
      </c>
      <c r="O26" s="605">
        <f>'Operating Detail (4)'!L95</f>
        <v>0</v>
      </c>
      <c r="P26" s="607">
        <f>'Operating Detail (4)'!M95</f>
        <v>0</v>
      </c>
      <c r="Q26" s="609">
        <f>'Operating Detail (4)'!N95</f>
        <v>0</v>
      </c>
      <c r="R26" s="605">
        <f>'Operating Detail (4)'!O95</f>
        <v>0</v>
      </c>
      <c r="S26" s="607">
        <f>'Operating Detail (4)'!P95</f>
        <v>0</v>
      </c>
      <c r="T26" s="610">
        <f>'Operating Detail (4)'!Q95</f>
        <v>0</v>
      </c>
      <c r="U26" s="605">
        <f>'Operating Detail (4)'!R95</f>
        <v>0</v>
      </c>
      <c r="V26" s="606">
        <f>'Operating Detail (4)'!S95</f>
        <v>0</v>
      </c>
      <c r="W26" s="609">
        <f>'Operating Detail (4)'!T95</f>
        <v>0</v>
      </c>
      <c r="X26" s="605">
        <f>'Operating Detail (4)'!U95</f>
        <v>0</v>
      </c>
      <c r="Y26" s="607">
        <f>'Operating Detail (4)'!V95</f>
        <v>0</v>
      </c>
      <c r="Z26" s="609">
        <f>'Operating Detail (4)'!W95</f>
        <v>0</v>
      </c>
      <c r="AA26" s="605">
        <f>'Operating Detail (4)'!X95</f>
        <v>0</v>
      </c>
      <c r="AB26" s="607">
        <f>'Operating Detail (4)'!Y95</f>
        <v>0</v>
      </c>
      <c r="AC26" s="609">
        <f>'Operating Detail (4)'!Z95</f>
        <v>0</v>
      </c>
      <c r="AD26" s="605">
        <f>'Operating Detail (4)'!AA95</f>
        <v>0</v>
      </c>
      <c r="AE26" s="607">
        <f>'Operating Detail (4)'!AB95</f>
        <v>0</v>
      </c>
      <c r="AF26" s="609">
        <f>'Operating Detail (4)'!AC95</f>
        <v>0</v>
      </c>
      <c r="AG26" s="605">
        <f>'Operating Detail (4)'!AD95</f>
        <v>0</v>
      </c>
      <c r="AH26" s="607">
        <f>'Operating Detail (4)'!AE95</f>
        <v>0</v>
      </c>
      <c r="AI26" s="588">
        <f t="shared" si="3"/>
        <v>0</v>
      </c>
      <c r="AJ26" s="589">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84" t="s">
        <v>153</v>
      </c>
      <c r="B28" s="984"/>
      <c r="C28" s="984"/>
      <c r="D28" s="985"/>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8"/>
      <c r="B29" s="988"/>
      <c r="C29" s="988"/>
      <c r="D29" s="98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84" t="s">
        <v>155</v>
      </c>
      <c r="B40" s="984"/>
      <c r="C40" s="984"/>
      <c r="D40" s="985"/>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84"/>
      <c r="B48" s="984"/>
      <c r="C48" s="984"/>
      <c r="D48" s="985"/>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84" t="s">
        <v>158</v>
      </c>
      <c r="B49" s="984"/>
      <c r="C49" s="984"/>
      <c r="D49" s="985"/>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0" t="s">
        <v>159</v>
      </c>
      <c r="B50" s="870"/>
      <c r="C50" s="870"/>
      <c r="D50" s="872"/>
      <c r="E50" s="604">
        <f>IF(AND(E49-E28&gt;-4,E49-E28&lt;4),0,E49-E28)</f>
        <v>0</v>
      </c>
      <c r="F50" s="619"/>
      <c r="G50" s="620">
        <f>IF(AND(G49-G28&gt;-4,G49-G28&lt;4),0,G49-G28)</f>
        <v>0</v>
      </c>
      <c r="H50" s="604">
        <f>IF(AND(H49-H28&gt;-4,H49-H28&lt;4),0,H49-H28)</f>
        <v>0</v>
      </c>
      <c r="I50" s="619"/>
      <c r="J50" s="621">
        <f>IF(AND(J49-J28&gt;-4,J49-J28&lt;4),0,J49-J28)</f>
        <v>0</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1215" t="str">
        <f>IF('Summary (1)'!B55:E55&lt;&gt;"",'Summary (1)'!B55:E55,"")</f>
        <v/>
      </c>
      <c r="C55" s="1215"/>
      <c r="D55" s="1215"/>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5546875" defaultRowHeight="12.75"/>
  <cols>
    <col min="1" max="1" width="54" customWidth="1"/>
    <col min="2" max="2" width="25.42578125" customWidth="1"/>
    <col min="3" max="3" width="18.42578125" customWidth="1"/>
    <col min="4" max="4" width="21.42578125" customWidth="1"/>
    <col min="5" max="5" width="20.42578125" customWidth="1"/>
    <col min="19" max="19" width="11.42578125" customWidth="1"/>
  </cols>
  <sheetData>
    <row r="1" spans="1:20" s="459" customFormat="1" ht="25.5">
      <c r="A1" s="458" t="s">
        <v>42</v>
      </c>
      <c r="B1" s="458" t="s">
        <v>43</v>
      </c>
      <c r="C1" s="458" t="s">
        <v>44</v>
      </c>
      <c r="D1" s="458" t="s">
        <v>45</v>
      </c>
      <c r="E1" s="458" t="s">
        <v>46</v>
      </c>
      <c r="F1" s="458" t="s">
        <v>47</v>
      </c>
      <c r="G1" s="458" t="s">
        <v>48</v>
      </c>
      <c r="H1" s="458"/>
      <c r="I1" s="458"/>
      <c r="J1" s="458"/>
      <c r="S1" s="534"/>
    </row>
    <row r="2" spans="1:20">
      <c r="A2" s="99"/>
      <c r="B2" s="99"/>
      <c r="C2" s="99"/>
      <c r="D2" s="99"/>
      <c r="S2" s="19"/>
      <c r="T2" s="456"/>
    </row>
    <row r="3" spans="1:20">
      <c r="A3" s="19" t="s">
        <v>49</v>
      </c>
      <c r="B3" s="19" t="s">
        <v>50</v>
      </c>
      <c r="C3" s="19" t="s">
        <v>51</v>
      </c>
      <c r="D3" s="19" t="s">
        <v>52</v>
      </c>
      <c r="E3" s="19" t="s">
        <v>53</v>
      </c>
      <c r="F3" s="101">
        <v>41821</v>
      </c>
      <c r="G3" s="101">
        <v>42185</v>
      </c>
    </row>
    <row r="4" spans="1:20">
      <c r="A4" s="19" t="s">
        <v>54</v>
      </c>
      <c r="B4" s="19" t="s">
        <v>55</v>
      </c>
      <c r="C4" s="19" t="s">
        <v>56</v>
      </c>
      <c r="D4" s="19" t="s">
        <v>56</v>
      </c>
      <c r="E4" s="19" t="s">
        <v>57</v>
      </c>
      <c r="F4" s="101">
        <v>42186</v>
      </c>
      <c r="G4" s="101">
        <v>42551</v>
      </c>
    </row>
    <row r="5" spans="1:20">
      <c r="A5" s="19" t="s">
        <v>58</v>
      </c>
      <c r="C5" s="19" t="s">
        <v>59</v>
      </c>
      <c r="D5" s="19" t="s">
        <v>59</v>
      </c>
      <c r="E5" s="19" t="s">
        <v>60</v>
      </c>
      <c r="F5" s="101">
        <v>42552</v>
      </c>
      <c r="G5" s="101">
        <v>42916</v>
      </c>
    </row>
    <row r="6" spans="1:20">
      <c r="A6" s="19" t="s">
        <v>61</v>
      </c>
      <c r="C6" s="19" t="s">
        <v>62</v>
      </c>
      <c r="D6" s="19" t="s">
        <v>62</v>
      </c>
      <c r="E6" s="19" t="s">
        <v>63</v>
      </c>
      <c r="F6" s="101">
        <v>42917</v>
      </c>
      <c r="G6" s="101">
        <v>43281</v>
      </c>
    </row>
    <row r="7" spans="1:20">
      <c r="A7" s="19" t="s">
        <v>64</v>
      </c>
      <c r="E7" s="19" t="s">
        <v>65</v>
      </c>
      <c r="F7" s="101">
        <v>43282</v>
      </c>
      <c r="G7" s="101">
        <v>43646</v>
      </c>
    </row>
    <row r="8" spans="1:20">
      <c r="A8" s="19" t="s">
        <v>66</v>
      </c>
      <c r="E8" s="19" t="s">
        <v>67</v>
      </c>
      <c r="F8" s="101">
        <v>43647</v>
      </c>
      <c r="G8" s="101">
        <v>44012</v>
      </c>
    </row>
    <row r="9" spans="1:20">
      <c r="A9" s="19" t="s">
        <v>68</v>
      </c>
      <c r="E9" s="19" t="s">
        <v>69</v>
      </c>
      <c r="F9" s="101">
        <v>44013</v>
      </c>
      <c r="G9" s="101">
        <v>44377</v>
      </c>
    </row>
    <row r="10" spans="1:20">
      <c r="A10" s="19" t="s">
        <v>70</v>
      </c>
      <c r="E10" s="19" t="s">
        <v>71</v>
      </c>
      <c r="F10" s="101">
        <v>44378</v>
      </c>
      <c r="G10" s="101">
        <v>44742</v>
      </c>
    </row>
    <row r="11" spans="1:20">
      <c r="A11" s="19" t="s">
        <v>72</v>
      </c>
      <c r="E11" s="19" t="s">
        <v>73</v>
      </c>
      <c r="F11" s="101">
        <v>44743</v>
      </c>
      <c r="G11" s="101">
        <v>45107</v>
      </c>
    </row>
    <row r="12" spans="1:20">
      <c r="A12" t="s">
        <v>74</v>
      </c>
      <c r="E12" s="19" t="s">
        <v>75</v>
      </c>
      <c r="F12" s="101">
        <v>45108</v>
      </c>
      <c r="G12" s="101">
        <v>45473</v>
      </c>
    </row>
    <row r="13" spans="1:20">
      <c r="A13" s="19" t="s">
        <v>76</v>
      </c>
      <c r="E13" s="19" t="s">
        <v>77</v>
      </c>
      <c r="F13" s="101">
        <v>45474</v>
      </c>
      <c r="G13" s="101">
        <v>45838</v>
      </c>
    </row>
    <row r="14" spans="1:20">
      <c r="A14" t="s">
        <v>78</v>
      </c>
      <c r="E14" s="19" t="s">
        <v>79</v>
      </c>
      <c r="F14" s="101">
        <v>45839</v>
      </c>
      <c r="G14" s="101">
        <v>46203</v>
      </c>
    </row>
    <row r="15" spans="1:20">
      <c r="A15" t="s">
        <v>80</v>
      </c>
      <c r="E15" s="19" t="s">
        <v>81</v>
      </c>
      <c r="F15" s="101">
        <v>46204</v>
      </c>
      <c r="G15" s="101">
        <v>46568</v>
      </c>
    </row>
    <row r="16" spans="1:20">
      <c r="A16" t="s">
        <v>82</v>
      </c>
      <c r="E16" s="19" t="s">
        <v>83</v>
      </c>
      <c r="F16" s="101">
        <v>46569</v>
      </c>
      <c r="G16" s="101">
        <v>46934</v>
      </c>
    </row>
    <row r="17" spans="1:7">
      <c r="A17" t="s">
        <v>84</v>
      </c>
      <c r="E17" s="19" t="s">
        <v>85</v>
      </c>
      <c r="F17" s="101">
        <v>46935</v>
      </c>
      <c r="G17" s="101">
        <v>47299</v>
      </c>
    </row>
    <row r="18" spans="1:7">
      <c r="A18" s="19" t="s">
        <v>86</v>
      </c>
      <c r="E18" s="19"/>
    </row>
    <row r="19" spans="1:7">
      <c r="A19" s="19" t="s">
        <v>87</v>
      </c>
    </row>
    <row r="20" spans="1:7">
      <c r="A20" s="19" t="s">
        <v>88</v>
      </c>
    </row>
    <row r="21" spans="1:7">
      <c r="A21" s="19" t="s">
        <v>89</v>
      </c>
    </row>
    <row r="22" spans="1:7">
      <c r="A22" t="s">
        <v>90</v>
      </c>
    </row>
    <row r="23" spans="1:7">
      <c r="A23" t="s">
        <v>91</v>
      </c>
    </row>
    <row r="24" spans="1:7">
      <c r="A24" s="19" t="s">
        <v>92</v>
      </c>
    </row>
    <row r="25" spans="1:7">
      <c r="A25" t="s">
        <v>93</v>
      </c>
    </row>
    <row r="26" spans="1:7">
      <c r="A26" t="s">
        <v>94</v>
      </c>
    </row>
    <row r="27" spans="1:7">
      <c r="A27" t="s">
        <v>95</v>
      </c>
    </row>
    <row r="28" spans="1:7">
      <c r="A28" t="s">
        <v>96</v>
      </c>
    </row>
    <row r="29" spans="1:7">
      <c r="A29" s="19" t="s">
        <v>97</v>
      </c>
    </row>
    <row r="30" spans="1:7">
      <c r="A30" s="19" t="s">
        <v>98</v>
      </c>
    </row>
    <row r="31" spans="1:7">
      <c r="A31" t="s">
        <v>99</v>
      </c>
    </row>
    <row r="32" spans="1:7">
      <c r="A32" t="s">
        <v>100</v>
      </c>
    </row>
    <row r="33" spans="1:1">
      <c r="A33" t="s">
        <v>101</v>
      </c>
    </row>
    <row r="34" spans="1:1">
      <c r="A34" s="19" t="s">
        <v>102</v>
      </c>
    </row>
    <row r="35" spans="1:1">
      <c r="A35" s="19"/>
    </row>
    <row r="72" spans="1:1">
      <c r="A72" s="19"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topRight" activeCell="A173" sqref="A173:XFD191"/>
      <selection pane="bottomLeft" activeCell="A173" sqref="A173:XFD191"/>
      <selection pane="bottomRight" activeCell="A173" sqref="A173:XFD191"/>
    </sheetView>
  </sheetViews>
  <sheetFormatPr defaultColWidth="17.5703125" defaultRowHeight="15.75"/>
  <cols>
    <col min="1" max="1" width="52"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(4)'!A1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(4)'!B3</f>
        <v>0</v>
      </c>
      <c r="C3" s="169"/>
      <c r="D3" s="169"/>
      <c r="E3" s="168"/>
      <c r="G3" s="179"/>
      <c r="H3" s="165"/>
      <c r="I3" s="165"/>
      <c r="J3" s="165"/>
      <c r="K3" s="165"/>
      <c r="L3" s="165"/>
      <c r="M3" s="165"/>
      <c r="O3" s="165"/>
      <c r="P3" s="165"/>
      <c r="Q3" s="165"/>
      <c r="R3" s="165"/>
      <c r="S3" s="165"/>
      <c r="BT3" s="167"/>
      <c r="BU3" s="167"/>
      <c r="BV3" s="183"/>
    </row>
    <row r="4" spans="1:111">
      <c r="A4" s="550" t="str">
        <f>'Summary (4)'!A7</f>
        <v>Provider Name</v>
      </c>
      <c r="B4" s="547">
        <f>'Summary (4)'!B7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(4)'!A8</f>
        <v>Program</v>
      </c>
      <c r="B5" s="547" t="str">
        <f>'Summary (4)'!B8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(4)'!A9</f>
        <v>F$P Contract ID#</v>
      </c>
      <c r="B6" s="548" t="str">
        <f>'Summary (4)'!B9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16">
        <f>'Summary (4)'!B12</f>
        <v>0</v>
      </c>
      <c r="C7" s="1040" t="str">
        <f>'Summary (4)'!F15</f>
        <v xml:space="preserve"> </v>
      </c>
      <c r="D7" s="1040"/>
      <c r="E7" s="1040"/>
      <c r="F7" s="1040"/>
      <c r="G7" s="1040"/>
      <c r="H7" s="1040"/>
      <c r="I7" s="1022" t="str">
        <f>'Summary (4)'!I15</f>
        <v xml:space="preserve"> </v>
      </c>
      <c r="J7" s="1022"/>
      <c r="K7" s="1022"/>
      <c r="L7" s="1022"/>
      <c r="M7" s="1022"/>
      <c r="N7" s="1022"/>
      <c r="O7" s="1022"/>
      <c r="P7" s="1022" t="str">
        <f>'Summary (4)'!L15</f>
        <v xml:space="preserve"> </v>
      </c>
      <c r="Q7" s="1022"/>
      <c r="R7" s="1022"/>
      <c r="S7" s="1022"/>
      <c r="T7" s="1022"/>
      <c r="U7" s="1022"/>
      <c r="V7" s="1022"/>
      <c r="W7" s="1022" t="str">
        <f>'Summary (4)'!O15</f>
        <v xml:space="preserve"> </v>
      </c>
      <c r="X7" s="1022"/>
      <c r="Y7" s="1022"/>
      <c r="Z7" s="1022"/>
      <c r="AA7" s="1022"/>
      <c r="AB7" s="1022"/>
      <c r="AC7" s="1022"/>
      <c r="AD7" s="1022" t="str">
        <f>'Summary (4)'!R15</f>
        <v xml:space="preserve"> </v>
      </c>
      <c r="AE7" s="1022"/>
      <c r="AF7" s="1022"/>
      <c r="AG7" s="1022"/>
      <c r="AH7" s="1022"/>
      <c r="AI7" s="1022"/>
      <c r="AJ7" s="1022"/>
      <c r="AK7" s="1022" t="str">
        <f>'Summary (4)'!U15</f>
        <v xml:space="preserve"> </v>
      </c>
      <c r="AL7" s="1022"/>
      <c r="AM7" s="1022"/>
      <c r="AN7" s="1022"/>
      <c r="AO7" s="1022"/>
      <c r="AP7" s="1022"/>
      <c r="AQ7" s="1022"/>
      <c r="AR7" s="1022" t="str">
        <f>'Summary (4)'!X15</f>
        <v xml:space="preserve"> </v>
      </c>
      <c r="AS7" s="1022"/>
      <c r="AT7" s="1022"/>
      <c r="AU7" s="1022"/>
      <c r="AV7" s="1022"/>
      <c r="AW7" s="1022"/>
      <c r="AX7" s="1022"/>
      <c r="AY7" s="1022" t="str">
        <f>'Summary (4)'!AA15</f>
        <v xml:space="preserve"> </v>
      </c>
      <c r="AZ7" s="1022"/>
      <c r="BA7" s="1022"/>
      <c r="BB7" s="1022"/>
      <c r="BC7" s="1022"/>
      <c r="BD7" s="1022"/>
      <c r="BE7" s="1022"/>
      <c r="BF7" s="1022" t="str">
        <f>'Summary (4)'!AD15</f>
        <v xml:space="preserve"> </v>
      </c>
      <c r="BG7" s="1022"/>
      <c r="BH7" s="1022"/>
      <c r="BI7" s="1022"/>
      <c r="BJ7" s="1022"/>
      <c r="BK7" s="1022"/>
      <c r="BL7" s="1022"/>
      <c r="BM7" s="1022" t="str">
        <f>'Summary (4)'!AG15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(4)'!E17</f>
        <v>7/1/2023 - 6/30/2023</v>
      </c>
      <c r="G9" s="423" t="str">
        <f>'Summary (4)'!F17</f>
        <v>7/1/2023 - 6/30/2023</v>
      </c>
      <c r="H9" s="337" t="str">
        <f>'Summary (4)'!G17</f>
        <v>7/1/2023 - 6/30/2023</v>
      </c>
      <c r="I9" s="1034" t="s">
        <v>169</v>
      </c>
      <c r="J9" s="1035"/>
      <c r="K9" s="1038" t="s">
        <v>170</v>
      </c>
      <c r="L9" s="1035"/>
      <c r="M9" s="272" t="str">
        <f>'Summary (4)'!H17</f>
        <v>7/1/2023 - 6/30/2024</v>
      </c>
      <c r="N9" s="420" t="str">
        <f>'Summary (4)'!I17</f>
        <v>7/1/2023 - 6/30/2024</v>
      </c>
      <c r="O9" s="351" t="str">
        <f>'Summary (4)'!J17</f>
        <v>7/1/2023 - 6/30/2024</v>
      </c>
      <c r="P9" s="1066" t="s">
        <v>169</v>
      </c>
      <c r="Q9" s="1067"/>
      <c r="R9" s="1070" t="s">
        <v>171</v>
      </c>
      <c r="S9" s="1067"/>
      <c r="T9" s="273" t="str">
        <f>'Summary (4)'!K17</f>
        <v>N/A</v>
      </c>
      <c r="U9" s="419" t="str">
        <f>'Summary (4)'!L17</f>
        <v>N/A</v>
      </c>
      <c r="V9" s="354" t="str">
        <f>'Summary (4)'!M17</f>
        <v>N/A</v>
      </c>
      <c r="W9" s="1048" t="s">
        <v>169</v>
      </c>
      <c r="X9" s="1049"/>
      <c r="Y9" s="1052" t="s">
        <v>171</v>
      </c>
      <c r="Z9" s="1049"/>
      <c r="AA9" s="274" t="str">
        <f>'Summary (4)'!N17</f>
        <v>N/A</v>
      </c>
      <c r="AB9" s="417" t="str">
        <f>'Summary (4)'!O17</f>
        <v>N/A</v>
      </c>
      <c r="AC9" s="357" t="str">
        <f>'Summary (4)'!P17</f>
        <v>N/A</v>
      </c>
      <c r="AD9" s="1087" t="s">
        <v>169</v>
      </c>
      <c r="AE9" s="1088"/>
      <c r="AF9" s="1091" t="s">
        <v>171</v>
      </c>
      <c r="AG9" s="1088"/>
      <c r="AH9" s="859" t="str">
        <f>'Summary (4)'!Q17</f>
        <v>N/A</v>
      </c>
      <c r="AI9" s="406" t="str">
        <f>'Summary (4)'!R17</f>
        <v>N/A</v>
      </c>
      <c r="AJ9" s="360" t="str">
        <f>'Summary (4)'!S17</f>
        <v>N/A</v>
      </c>
      <c r="AK9" s="1078" t="s">
        <v>169</v>
      </c>
      <c r="AL9" s="1079"/>
      <c r="AM9" s="1082" t="s">
        <v>171</v>
      </c>
      <c r="AN9" s="1079"/>
      <c r="AO9" s="858" t="str">
        <f>'Summary (4)'!T17</f>
        <v>N/A</v>
      </c>
      <c r="AP9" s="399" t="str">
        <f>'Summary (4)'!U17</f>
        <v>N/A</v>
      </c>
      <c r="AQ9" s="364" t="str">
        <f>'Summary (4)'!V17</f>
        <v>N/A</v>
      </c>
      <c r="AR9" s="1054" t="s">
        <v>169</v>
      </c>
      <c r="AS9" s="1042"/>
      <c r="AT9" s="1041" t="s">
        <v>171</v>
      </c>
      <c r="AU9" s="1042"/>
      <c r="AV9" s="855" t="str">
        <f>'Summary (4)'!W17</f>
        <v>N/A</v>
      </c>
      <c r="AW9" s="408" t="str">
        <f>'Summary (4)'!X17</f>
        <v>N/A</v>
      </c>
      <c r="AX9" s="367" t="str">
        <f>'Summary (4)'!Y17</f>
        <v>N/A</v>
      </c>
      <c r="AY9" s="1105" t="s">
        <v>169</v>
      </c>
      <c r="AZ9" s="1106"/>
      <c r="BA9" s="1109" t="s">
        <v>171</v>
      </c>
      <c r="BB9" s="1106"/>
      <c r="BC9" s="860" t="str">
        <f>'Summary (4)'!Z17</f>
        <v>N/A</v>
      </c>
      <c r="BD9" s="410" t="str">
        <f>'Summary (4)'!AA17</f>
        <v>N/A</v>
      </c>
      <c r="BE9" s="370" t="str">
        <f>'Summary (4)'!AB17</f>
        <v>N/A</v>
      </c>
      <c r="BF9" s="1117" t="s">
        <v>169</v>
      </c>
      <c r="BG9" s="1118"/>
      <c r="BH9" s="1121" t="s">
        <v>171</v>
      </c>
      <c r="BI9" s="1118"/>
      <c r="BJ9" s="861" t="str">
        <f>'Summary (4)'!AC17</f>
        <v>N/A</v>
      </c>
      <c r="BK9" s="412" t="str">
        <f>'Summary (4)'!AD17</f>
        <v>N/A</v>
      </c>
      <c r="BL9" s="373" t="str">
        <f>'Summary (4)'!AE17</f>
        <v>N/A</v>
      </c>
      <c r="BM9" s="1099" t="s">
        <v>169</v>
      </c>
      <c r="BN9" s="1100"/>
      <c r="BO9" s="1103" t="s">
        <v>171</v>
      </c>
      <c r="BP9" s="1100"/>
      <c r="BQ9" s="283" t="str">
        <f>'Summary (4)'!AF17</f>
        <v>N/A</v>
      </c>
      <c r="BR9" s="414" t="str">
        <f>'Summary (4)'!AG17</f>
        <v>N/A</v>
      </c>
      <c r="BS9" s="284" t="str">
        <f>'Summary (4)'!AH17</f>
        <v>N/A</v>
      </c>
      <c r="BT9" s="285" t="str">
        <f>'Summary (4)'!AI17</f>
        <v>7/1/2023 - 6/30/2025</v>
      </c>
      <c r="BU9" s="286" t="str">
        <f>'Summary (4)'!AJ17</f>
        <v>7/1/2023 - 6/30/2025</v>
      </c>
      <c r="BV9" s="287" t="str">
        <f>'Summary (4)'!AK17</f>
        <v>7/1/2023 - 6/30/2025</v>
      </c>
    </row>
    <row r="10" spans="1:111" s="236" customFormat="1" ht="15.75" customHeight="1">
      <c r="A10" s="544"/>
      <c r="B10" s="1029"/>
      <c r="C10" s="1030"/>
      <c r="D10" s="1025"/>
      <c r="E10" s="1026"/>
      <c r="F10" s="275" t="str">
        <f>'Summary (4)'!E18</f>
        <v>Current/Actuals</v>
      </c>
      <c r="G10" s="423" t="e">
        <f>'Summary (4)'!F18</f>
        <v>#N/A</v>
      </c>
      <c r="H10" s="338" t="str">
        <f>'Summary (4)'!G18</f>
        <v>New</v>
      </c>
      <c r="I10" s="1036"/>
      <c r="J10" s="1037"/>
      <c r="K10" s="1039"/>
      <c r="L10" s="1037"/>
      <c r="M10" s="276" t="str">
        <f>'Summary (4)'!H18</f>
        <v>Current/Actuals</v>
      </c>
      <c r="N10" s="420" t="e">
        <f>'Summary (4)'!I18</f>
        <v>#N/A</v>
      </c>
      <c r="O10" s="352" t="str">
        <f>'Summary (4)'!J18</f>
        <v>New</v>
      </c>
      <c r="P10" s="1068"/>
      <c r="Q10" s="1069"/>
      <c r="R10" s="1071"/>
      <c r="S10" s="1069"/>
      <c r="T10" s="277" t="str">
        <f>'Summary (4)'!K18</f>
        <v>Current/Actuals</v>
      </c>
      <c r="U10" s="419" t="e">
        <f>'Summary (4)'!L18</f>
        <v>#N/A</v>
      </c>
      <c r="V10" s="355" t="str">
        <f>'Summary (4)'!M18</f>
        <v>New</v>
      </c>
      <c r="W10" s="1050"/>
      <c r="X10" s="1051"/>
      <c r="Y10" s="1053"/>
      <c r="Z10" s="1051"/>
      <c r="AA10" s="278" t="str">
        <f>'Summary (4)'!N18</f>
        <v>Current/Actuals</v>
      </c>
      <c r="AB10" s="418" t="e">
        <f>'Summary (4)'!O18</f>
        <v>#N/A</v>
      </c>
      <c r="AC10" s="358" t="str">
        <f>'Summary (4)'!P18</f>
        <v>New</v>
      </c>
      <c r="AD10" s="1089"/>
      <c r="AE10" s="1090"/>
      <c r="AF10" s="1092"/>
      <c r="AG10" s="1090"/>
      <c r="AH10" s="279" t="str">
        <f>'Summary (4)'!Q18</f>
        <v>Current/Actuals</v>
      </c>
      <c r="AI10" s="407" t="e">
        <f>'Summary (4)'!R18</f>
        <v>#N/A</v>
      </c>
      <c r="AJ10" s="361" t="str">
        <f>'Summary (4)'!S18</f>
        <v>New</v>
      </c>
      <c r="AK10" s="1080"/>
      <c r="AL10" s="1081"/>
      <c r="AM10" s="1083"/>
      <c r="AN10" s="1081"/>
      <c r="AO10" s="289" t="str">
        <f>'Summary (4)'!T18</f>
        <v>Current/Actuals</v>
      </c>
      <c r="AP10" s="400" t="e">
        <f>'Summary (4)'!U18</f>
        <v>#N/A</v>
      </c>
      <c r="AQ10" s="365" t="str">
        <f>'Summary (4)'!V18</f>
        <v>New</v>
      </c>
      <c r="AR10" s="1055"/>
      <c r="AS10" s="1044"/>
      <c r="AT10" s="1043"/>
      <c r="AU10" s="1044"/>
      <c r="AV10" s="290" t="str">
        <f>'Summary (4)'!W18</f>
        <v>Current/Actuals</v>
      </c>
      <c r="AW10" s="409" t="e">
        <f>'Summary (4)'!X18</f>
        <v>#N/A</v>
      </c>
      <c r="AX10" s="368" t="str">
        <f>'Summary (4)'!Y18</f>
        <v>New</v>
      </c>
      <c r="AY10" s="1107"/>
      <c r="AZ10" s="1108"/>
      <c r="BA10" s="1110"/>
      <c r="BB10" s="1108"/>
      <c r="BC10" s="291" t="str">
        <f>'Summary (4)'!Z18</f>
        <v>Current/Actuals</v>
      </c>
      <c r="BD10" s="411" t="e">
        <f>'Summary (4)'!AA18</f>
        <v>#N/A</v>
      </c>
      <c r="BE10" s="371" t="str">
        <f>'Summary (4)'!AB18</f>
        <v>New</v>
      </c>
      <c r="BF10" s="1119"/>
      <c r="BG10" s="1120"/>
      <c r="BH10" s="1122"/>
      <c r="BI10" s="1120"/>
      <c r="BJ10" s="292" t="str">
        <f>'Summary (4)'!AC18</f>
        <v>Current/Actuals</v>
      </c>
      <c r="BK10" s="413" t="e">
        <f>'Summary (4)'!AD18</f>
        <v>#N/A</v>
      </c>
      <c r="BL10" s="374" t="str">
        <f>'Summary (4)'!AE18</f>
        <v>New</v>
      </c>
      <c r="BM10" s="1101"/>
      <c r="BN10" s="1102"/>
      <c r="BO10" s="1104"/>
      <c r="BP10" s="1102"/>
      <c r="BQ10" s="293" t="str">
        <f>'Summary (4)'!AF18</f>
        <v>Current/Actuals</v>
      </c>
      <c r="BR10" s="415" t="e">
        <f>'Summary (4)'!AG18</f>
        <v>#N/A</v>
      </c>
      <c r="BS10" s="294" t="str">
        <f>'Summary (4)'!AH18</f>
        <v>New</v>
      </c>
      <c r="BT10" s="295" t="str">
        <f>'Summary (4)'!AI18</f>
        <v>Current/Actuals</v>
      </c>
      <c r="BU10" s="262" t="s">
        <v>59</v>
      </c>
      <c r="BV10" s="296" t="str">
        <f>'Summary (4)'!AK18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(4)'!$E71</f>
        <v>1</v>
      </c>
      <c r="C71" s="467">
        <f>'Summary (4)'!$E71</f>
        <v>1</v>
      </c>
      <c r="D71" s="467">
        <f>'Summary (4)'!$E71</f>
        <v>1</v>
      </c>
      <c r="E71" s="467">
        <f>'Summary (4)'!$E71</f>
        <v>1</v>
      </c>
      <c r="F71" s="467">
        <f>'Summary (4)'!$E71</f>
        <v>1</v>
      </c>
      <c r="G71" s="468">
        <f>'Summary (4)'!$E71</f>
        <v>1</v>
      </c>
      <c r="H71" s="469">
        <f>'Summary (4)'!$E71</f>
        <v>1</v>
      </c>
      <c r="I71" s="466">
        <f>'Summary (4)'!$H71</f>
        <v>2</v>
      </c>
      <c r="J71" s="467">
        <f>'Summary (4)'!$H71</f>
        <v>2</v>
      </c>
      <c r="K71" s="467">
        <f>'Summary (4)'!$H71</f>
        <v>2</v>
      </c>
      <c r="L71" s="467">
        <f>'Summary (4)'!$H71</f>
        <v>2</v>
      </c>
      <c r="M71" s="467">
        <f>'Summary (4)'!$H71</f>
        <v>2</v>
      </c>
      <c r="N71" s="468">
        <f>'Summary (4)'!$H71</f>
        <v>2</v>
      </c>
      <c r="O71" s="469">
        <f>'Summary (4)'!$H71</f>
        <v>2</v>
      </c>
      <c r="P71" s="466">
        <f>'Summary (4)'!$K71</f>
        <v>3</v>
      </c>
      <c r="Q71" s="467">
        <f>'Summary (4)'!$K71</f>
        <v>3</v>
      </c>
      <c r="R71" s="467">
        <f>'Summary (4)'!$K71</f>
        <v>3</v>
      </c>
      <c r="S71" s="467">
        <f>'Summary (4)'!$K71</f>
        <v>3</v>
      </c>
      <c r="T71" s="467">
        <f>'Summary (4)'!$K71</f>
        <v>3</v>
      </c>
      <c r="U71" s="468">
        <f>'Summary (4)'!$K71</f>
        <v>3</v>
      </c>
      <c r="V71" s="469">
        <f>'Summary (4)'!$K71</f>
        <v>3</v>
      </c>
      <c r="W71" s="466">
        <f>'Summary (4)'!$N71</f>
        <v>4</v>
      </c>
      <c r="X71" s="467">
        <f>'Summary (4)'!$N71</f>
        <v>4</v>
      </c>
      <c r="Y71" s="467">
        <f>'Summary (4)'!$N71</f>
        <v>4</v>
      </c>
      <c r="Z71" s="467">
        <f>'Summary (4)'!$N71</f>
        <v>4</v>
      </c>
      <c r="AA71" s="467">
        <f>'Summary (4)'!$N71</f>
        <v>4</v>
      </c>
      <c r="AB71" s="468">
        <f>'Summary (4)'!$N71</f>
        <v>4</v>
      </c>
      <c r="AC71" s="469">
        <f>'Summary (4)'!$N71</f>
        <v>4</v>
      </c>
      <c r="AD71" s="466">
        <f>'Summary (4)'!$Q71</f>
        <v>5</v>
      </c>
      <c r="AE71" s="467">
        <f>'Summary (4)'!$Q71</f>
        <v>5</v>
      </c>
      <c r="AF71" s="467">
        <f>'Summary (4)'!$Q71</f>
        <v>5</v>
      </c>
      <c r="AG71" s="467">
        <f>'Summary (4)'!$Q71</f>
        <v>5</v>
      </c>
      <c r="AH71" s="467">
        <f>'Summary (4)'!$Q71</f>
        <v>5</v>
      </c>
      <c r="AI71" s="468">
        <f>'Summary (4)'!$Q71</f>
        <v>5</v>
      </c>
      <c r="AJ71" s="469">
        <f>'Summary (4)'!$Q71</f>
        <v>5</v>
      </c>
      <c r="AK71" s="466">
        <f>'Summary (4)'!$T71</f>
        <v>6</v>
      </c>
      <c r="AL71" s="467">
        <f>'Summary (4)'!$T71</f>
        <v>6</v>
      </c>
      <c r="AM71" s="467">
        <f>'Summary (4)'!$T71</f>
        <v>6</v>
      </c>
      <c r="AN71" s="467">
        <f>'Summary (4)'!$T71</f>
        <v>6</v>
      </c>
      <c r="AO71" s="467">
        <f>'Summary (4)'!$T71</f>
        <v>6</v>
      </c>
      <c r="AP71" s="468">
        <f>'Summary (4)'!$T71</f>
        <v>6</v>
      </c>
      <c r="AQ71" s="469">
        <f>'Summary (4)'!$T71</f>
        <v>6</v>
      </c>
      <c r="AR71" s="466">
        <f>'Summary (4)'!$W71</f>
        <v>7</v>
      </c>
      <c r="AS71" s="467">
        <f>'Summary (4)'!$W71</f>
        <v>7</v>
      </c>
      <c r="AT71" s="467">
        <f>'Summary (4)'!$W71</f>
        <v>7</v>
      </c>
      <c r="AU71" s="467">
        <f>'Summary (4)'!$W71</f>
        <v>7</v>
      </c>
      <c r="AV71" s="467">
        <f>'Summary (4)'!$W71</f>
        <v>7</v>
      </c>
      <c r="AW71" s="468">
        <f>'Summary (4)'!$W71</f>
        <v>7</v>
      </c>
      <c r="AX71" s="469">
        <f>'Summary (4)'!$W71</f>
        <v>7</v>
      </c>
      <c r="AY71" s="466">
        <f>'Summary (4)'!$Z71</f>
        <v>8</v>
      </c>
      <c r="AZ71" s="467">
        <f>'Summary (4)'!$Z71</f>
        <v>8</v>
      </c>
      <c r="BA71" s="467">
        <f>'Summary (4)'!$Z71</f>
        <v>8</v>
      </c>
      <c r="BB71" s="467">
        <f>'Summary (4)'!$Z71</f>
        <v>8</v>
      </c>
      <c r="BC71" s="467">
        <f>'Summary (4)'!$Z71</f>
        <v>8</v>
      </c>
      <c r="BD71" s="468">
        <f>'Summary (4)'!$Z71</f>
        <v>8</v>
      </c>
      <c r="BE71" s="469">
        <f>'Summary (4)'!$Z71</f>
        <v>8</v>
      </c>
      <c r="BF71" s="466">
        <f>'Summary (4)'!$AC71</f>
        <v>9</v>
      </c>
      <c r="BG71" s="467">
        <f>'Summary (4)'!$AC71</f>
        <v>9</v>
      </c>
      <c r="BH71" s="467">
        <f>'Summary (4)'!$AC71</f>
        <v>9</v>
      </c>
      <c r="BI71" s="467">
        <f>'Summary (4)'!$AC71</f>
        <v>9</v>
      </c>
      <c r="BJ71" s="467">
        <f>'Summary (4)'!$AC71</f>
        <v>9</v>
      </c>
      <c r="BK71" s="468">
        <f>'Summary (4)'!$AC71</f>
        <v>9</v>
      </c>
      <c r="BL71" s="469">
        <f>'Summary (4)'!$AC71</f>
        <v>9</v>
      </c>
      <c r="BM71" s="466">
        <f>'Summary (4)'!$AF71</f>
        <v>10</v>
      </c>
      <c r="BN71" s="467">
        <f>'Summary (4)'!$AF71</f>
        <v>10</v>
      </c>
      <c r="BO71" s="467">
        <f>'Summary (4)'!$AF71</f>
        <v>10</v>
      </c>
      <c r="BP71" s="467">
        <f>'Summary (4)'!$AF71</f>
        <v>10</v>
      </c>
      <c r="BQ71" s="467">
        <f>'Summary (4)'!$AF71</f>
        <v>10</v>
      </c>
      <c r="BR71" s="468">
        <f>'Summary (4)'!$AF71</f>
        <v>10</v>
      </c>
      <c r="BS71" s="469">
        <f>'Summary (4)'!$AF71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(4)'!$E72</f>
        <v>45108</v>
      </c>
      <c r="C72" s="180">
        <f>'Summary (4)'!$E72</f>
        <v>45108</v>
      </c>
      <c r="D72" s="180">
        <f>'Summary (4)'!$E72</f>
        <v>45108</v>
      </c>
      <c r="E72" s="180">
        <f>'Summary (4)'!$E72</f>
        <v>45108</v>
      </c>
      <c r="F72" s="180">
        <f>'Summary (4)'!$E72</f>
        <v>45108</v>
      </c>
      <c r="G72" s="471">
        <f>'Summary (4)'!$E72</f>
        <v>45108</v>
      </c>
      <c r="H72" s="472">
        <f>'Summary (4)'!$E72</f>
        <v>45108</v>
      </c>
      <c r="I72" s="470">
        <f>'Summary (4)'!$H72</f>
        <v>45108</v>
      </c>
      <c r="J72" s="180">
        <f>'Summary (4)'!$H72</f>
        <v>45108</v>
      </c>
      <c r="K72" s="180">
        <f>'Summary (4)'!$H72</f>
        <v>45108</v>
      </c>
      <c r="L72" s="180">
        <f>'Summary (4)'!$H72</f>
        <v>45108</v>
      </c>
      <c r="M72" s="180">
        <f>'Summary (4)'!$H72</f>
        <v>45108</v>
      </c>
      <c r="N72" s="471">
        <f>'Summary (4)'!$H72</f>
        <v>45108</v>
      </c>
      <c r="O72" s="472">
        <f>'Summary (4)'!$H72</f>
        <v>45108</v>
      </c>
      <c r="P72" s="470">
        <f>'Summary (4)'!$K72</f>
        <v>45474</v>
      </c>
      <c r="Q72" s="180">
        <f>'Summary (4)'!$K72</f>
        <v>45474</v>
      </c>
      <c r="R72" s="180">
        <f>'Summary (4)'!$K72</f>
        <v>45474</v>
      </c>
      <c r="S72" s="180">
        <f>'Summary (4)'!$K72</f>
        <v>45474</v>
      </c>
      <c r="T72" s="180">
        <f>'Summary (4)'!$K72</f>
        <v>45474</v>
      </c>
      <c r="U72" s="471">
        <f>'Summary (4)'!$K72</f>
        <v>45474</v>
      </c>
      <c r="V72" s="472">
        <f>'Summary (4)'!$K72</f>
        <v>45474</v>
      </c>
      <c r="W72" s="470">
        <f>'Summary (4)'!$N72</f>
        <v>45839</v>
      </c>
      <c r="X72" s="180">
        <f>'Summary (4)'!$N72</f>
        <v>45839</v>
      </c>
      <c r="Y72" s="180">
        <f>'Summary (4)'!$N72</f>
        <v>45839</v>
      </c>
      <c r="Z72" s="180">
        <f>'Summary (4)'!$N72</f>
        <v>45839</v>
      </c>
      <c r="AA72" s="180">
        <f>'Summary (4)'!$N72</f>
        <v>45839</v>
      </c>
      <c r="AB72" s="471">
        <f>'Summary (4)'!$N72</f>
        <v>45839</v>
      </c>
      <c r="AC72" s="472">
        <f>'Summary (4)'!$N72</f>
        <v>45839</v>
      </c>
      <c r="AD72" s="470">
        <f>'Summary (4)'!$Q72</f>
        <v>46204</v>
      </c>
      <c r="AE72" s="180">
        <f>'Summary (4)'!$Q72</f>
        <v>46204</v>
      </c>
      <c r="AF72" s="180">
        <f>'Summary (4)'!$Q72</f>
        <v>46204</v>
      </c>
      <c r="AG72" s="180">
        <f>'Summary (4)'!$Q72</f>
        <v>46204</v>
      </c>
      <c r="AH72" s="180">
        <f>'Summary (4)'!$Q72</f>
        <v>46204</v>
      </c>
      <c r="AI72" s="471">
        <f>'Summary (4)'!$Q72</f>
        <v>46204</v>
      </c>
      <c r="AJ72" s="472">
        <f>'Summary (4)'!$Q72</f>
        <v>46204</v>
      </c>
      <c r="AK72" s="470">
        <f>'Summary (4)'!$T72</f>
        <v>46569</v>
      </c>
      <c r="AL72" s="180">
        <f>'Summary (4)'!$T72</f>
        <v>46569</v>
      </c>
      <c r="AM72" s="180">
        <f>'Summary (4)'!$T72</f>
        <v>46569</v>
      </c>
      <c r="AN72" s="180">
        <f>'Summary (4)'!$T72</f>
        <v>46569</v>
      </c>
      <c r="AO72" s="180">
        <f>'Summary (4)'!$T72</f>
        <v>46569</v>
      </c>
      <c r="AP72" s="471">
        <f>'Summary (4)'!$T72</f>
        <v>46569</v>
      </c>
      <c r="AQ72" s="472">
        <f>'Summary (4)'!$T72</f>
        <v>46569</v>
      </c>
      <c r="AR72" s="470">
        <f>'Summary (4)'!$W72</f>
        <v>46935</v>
      </c>
      <c r="AS72" s="180">
        <f>'Summary (4)'!$W72</f>
        <v>46935</v>
      </c>
      <c r="AT72" s="180">
        <f>'Summary (4)'!$W72</f>
        <v>46935</v>
      </c>
      <c r="AU72" s="180">
        <f>'Summary (4)'!$W72</f>
        <v>46935</v>
      </c>
      <c r="AV72" s="180">
        <f>'Summary (4)'!$W72</f>
        <v>46935</v>
      </c>
      <c r="AW72" s="471">
        <f>'Summary (4)'!$W72</f>
        <v>46935</v>
      </c>
      <c r="AX72" s="472">
        <f>'Summary (4)'!$W72</f>
        <v>46935</v>
      </c>
      <c r="AY72" s="470">
        <f>'Summary (4)'!$Z72</f>
        <v>47300</v>
      </c>
      <c r="AZ72" s="180">
        <f>'Summary (4)'!$Z72</f>
        <v>47300</v>
      </c>
      <c r="BA72" s="180">
        <f>'Summary (4)'!$Z72</f>
        <v>47300</v>
      </c>
      <c r="BB72" s="180">
        <f>'Summary (4)'!$Z72</f>
        <v>47300</v>
      </c>
      <c r="BC72" s="180">
        <f>'Summary (4)'!$Z72</f>
        <v>47300</v>
      </c>
      <c r="BD72" s="471">
        <f>'Summary (4)'!$Z72</f>
        <v>47300</v>
      </c>
      <c r="BE72" s="472">
        <f>'Summary (4)'!$Z72</f>
        <v>47300</v>
      </c>
      <c r="BF72" s="470">
        <f>'Summary (4)'!$AC72</f>
        <v>47665</v>
      </c>
      <c r="BG72" s="180">
        <f>'Summary (4)'!$AC72</f>
        <v>47665</v>
      </c>
      <c r="BH72" s="180">
        <f>'Summary (4)'!$AC72</f>
        <v>47665</v>
      </c>
      <c r="BI72" s="180">
        <f>'Summary (4)'!$AC72</f>
        <v>47665</v>
      </c>
      <c r="BJ72" s="180">
        <f>'Summary (4)'!$AC72</f>
        <v>47665</v>
      </c>
      <c r="BK72" s="471">
        <f>'Summary (4)'!$AC72</f>
        <v>47665</v>
      </c>
      <c r="BL72" s="472">
        <f>'Summary (4)'!$AC72</f>
        <v>47665</v>
      </c>
      <c r="BM72" s="470">
        <f>'Summary (4)'!$AF72</f>
        <v>48030</v>
      </c>
      <c r="BN72" s="180">
        <f>'Summary (4)'!$AF72</f>
        <v>48030</v>
      </c>
      <c r="BO72" s="180">
        <f>'Summary (4)'!$AF72</f>
        <v>48030</v>
      </c>
      <c r="BP72" s="180">
        <f>'Summary (4)'!$AF72</f>
        <v>48030</v>
      </c>
      <c r="BQ72" s="180">
        <f>'Summary (4)'!$AF72</f>
        <v>48030</v>
      </c>
      <c r="BR72" s="471">
        <f>'Summary (4)'!$AF72</f>
        <v>48030</v>
      </c>
      <c r="BS72" s="472">
        <f>'Summary (4)'!$AF72</f>
        <v>48030</v>
      </c>
      <c r="BT72" s="180">
        <f>'Summary (4)'!AI72</f>
        <v>45108</v>
      </c>
      <c r="BU72" s="180">
        <f>'Summary (4)'!AJ72</f>
        <v>45108</v>
      </c>
      <c r="BV72" s="180">
        <f>'Summary (4)'!AK72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(4)'!$E73</f>
        <v>45107</v>
      </c>
      <c r="C73" s="180">
        <f>'Summary (4)'!$E73</f>
        <v>45107</v>
      </c>
      <c r="D73" s="180">
        <f>'Summary (4)'!$E73</f>
        <v>45107</v>
      </c>
      <c r="E73" s="180">
        <f>'Summary (4)'!$E73</f>
        <v>45107</v>
      </c>
      <c r="F73" s="180">
        <f>'Summary (4)'!$E73</f>
        <v>45107</v>
      </c>
      <c r="G73" s="471">
        <f>'Summary (4)'!$E73</f>
        <v>45107</v>
      </c>
      <c r="H73" s="472">
        <f>'Summary (4)'!$E73</f>
        <v>45107</v>
      </c>
      <c r="I73" s="470">
        <f>'Summary (4)'!$H73</f>
        <v>45473</v>
      </c>
      <c r="J73" s="180">
        <f>'Summary (4)'!$H73</f>
        <v>45473</v>
      </c>
      <c r="K73" s="180">
        <f>'Summary (4)'!$H73</f>
        <v>45473</v>
      </c>
      <c r="L73" s="180">
        <f>'Summary (4)'!$H73</f>
        <v>45473</v>
      </c>
      <c r="M73" s="180">
        <f>'Summary (4)'!$H73</f>
        <v>45473</v>
      </c>
      <c r="N73" s="471">
        <f>'Summary (4)'!$H73</f>
        <v>45473</v>
      </c>
      <c r="O73" s="472">
        <f>'Summary (4)'!$H73</f>
        <v>45473</v>
      </c>
      <c r="P73" s="470">
        <f>'Summary (4)'!$K73</f>
        <v>45838</v>
      </c>
      <c r="Q73" s="180">
        <f>'Summary (4)'!$K73</f>
        <v>45838</v>
      </c>
      <c r="R73" s="180">
        <f>'Summary (4)'!$K73</f>
        <v>45838</v>
      </c>
      <c r="S73" s="180">
        <f>'Summary (4)'!$K73</f>
        <v>45838</v>
      </c>
      <c r="T73" s="180">
        <f>'Summary (4)'!$K73</f>
        <v>45838</v>
      </c>
      <c r="U73" s="471">
        <f>'Summary (4)'!$K73</f>
        <v>45838</v>
      </c>
      <c r="V73" s="472">
        <f>'Summary (4)'!$K73</f>
        <v>45838</v>
      </c>
      <c r="W73" s="470">
        <f>'Summary (4)'!$N73</f>
        <v>46203</v>
      </c>
      <c r="X73" s="180">
        <f>'Summary (4)'!$N73</f>
        <v>46203</v>
      </c>
      <c r="Y73" s="180">
        <f>'Summary (4)'!$N73</f>
        <v>46203</v>
      </c>
      <c r="Z73" s="180">
        <f>'Summary (4)'!$N73</f>
        <v>46203</v>
      </c>
      <c r="AA73" s="180">
        <f>'Summary (4)'!$N73</f>
        <v>46203</v>
      </c>
      <c r="AB73" s="471">
        <f>'Summary (4)'!$N73</f>
        <v>46203</v>
      </c>
      <c r="AC73" s="472">
        <f>'Summary (4)'!$N73</f>
        <v>46203</v>
      </c>
      <c r="AD73" s="470">
        <f>'Summary (4)'!$Q73</f>
        <v>46568</v>
      </c>
      <c r="AE73" s="180">
        <f>'Summary (4)'!$Q73</f>
        <v>46568</v>
      </c>
      <c r="AF73" s="180">
        <f>'Summary (4)'!$Q73</f>
        <v>46568</v>
      </c>
      <c r="AG73" s="180">
        <f>'Summary (4)'!$Q73</f>
        <v>46568</v>
      </c>
      <c r="AH73" s="180">
        <f>'Summary (4)'!$Q73</f>
        <v>46568</v>
      </c>
      <c r="AI73" s="471">
        <f>'Summary (4)'!$Q73</f>
        <v>46568</v>
      </c>
      <c r="AJ73" s="472">
        <f>'Summary (4)'!$Q73</f>
        <v>46568</v>
      </c>
      <c r="AK73" s="470">
        <f>'Summary (4)'!$T73</f>
        <v>46934</v>
      </c>
      <c r="AL73" s="180">
        <f>'Summary (4)'!$T73</f>
        <v>46934</v>
      </c>
      <c r="AM73" s="180">
        <f>'Summary (4)'!$T73</f>
        <v>46934</v>
      </c>
      <c r="AN73" s="180">
        <f>'Summary (4)'!$T73</f>
        <v>46934</v>
      </c>
      <c r="AO73" s="180">
        <f>'Summary (4)'!$T73</f>
        <v>46934</v>
      </c>
      <c r="AP73" s="471">
        <f>'Summary (4)'!$T73</f>
        <v>46934</v>
      </c>
      <c r="AQ73" s="472">
        <f>'Summary (4)'!$T73</f>
        <v>46934</v>
      </c>
      <c r="AR73" s="470">
        <f>'Summary (4)'!$W73</f>
        <v>47299</v>
      </c>
      <c r="AS73" s="180">
        <f>'Summary (4)'!$W73</f>
        <v>47299</v>
      </c>
      <c r="AT73" s="180">
        <f>'Summary (4)'!$W73</f>
        <v>47299</v>
      </c>
      <c r="AU73" s="180">
        <f>'Summary (4)'!$W73</f>
        <v>47299</v>
      </c>
      <c r="AV73" s="180">
        <f>'Summary (4)'!$W73</f>
        <v>47299</v>
      </c>
      <c r="AW73" s="471">
        <f>'Summary (4)'!$W73</f>
        <v>47299</v>
      </c>
      <c r="AX73" s="472">
        <f>'Summary (4)'!$W73</f>
        <v>47299</v>
      </c>
      <c r="AY73" s="470">
        <f>'Summary (4)'!$Z73</f>
        <v>47664</v>
      </c>
      <c r="AZ73" s="180">
        <f>'Summary (4)'!$Z73</f>
        <v>47664</v>
      </c>
      <c r="BA73" s="180">
        <f>'Summary (4)'!$Z73</f>
        <v>47664</v>
      </c>
      <c r="BB73" s="180">
        <f>'Summary (4)'!$Z73</f>
        <v>47664</v>
      </c>
      <c r="BC73" s="180">
        <f>'Summary (4)'!$Z73</f>
        <v>47664</v>
      </c>
      <c r="BD73" s="471">
        <f>'Summary (4)'!$Z73</f>
        <v>47664</v>
      </c>
      <c r="BE73" s="472">
        <f>'Summary (4)'!$Z73</f>
        <v>47664</v>
      </c>
      <c r="BF73" s="470">
        <f>'Summary (4)'!$AC73</f>
        <v>48029</v>
      </c>
      <c r="BG73" s="180">
        <f>'Summary (4)'!$AC73</f>
        <v>48029</v>
      </c>
      <c r="BH73" s="180">
        <f>'Summary (4)'!$AC73</f>
        <v>48029</v>
      </c>
      <c r="BI73" s="180">
        <f>'Summary (4)'!$AC73</f>
        <v>48029</v>
      </c>
      <c r="BJ73" s="180">
        <f>'Summary (4)'!$AC73</f>
        <v>48029</v>
      </c>
      <c r="BK73" s="471">
        <f>'Summary (4)'!$AC73</f>
        <v>48029</v>
      </c>
      <c r="BL73" s="472">
        <f>'Summary (4)'!$AC73</f>
        <v>48029</v>
      </c>
      <c r="BM73" s="470">
        <f>'Summary (4)'!$AF73</f>
        <v>48395</v>
      </c>
      <c r="BN73" s="180">
        <f>'Summary (4)'!$AF73</f>
        <v>48395</v>
      </c>
      <c r="BO73" s="180">
        <f>'Summary (4)'!$AF73</f>
        <v>48395</v>
      </c>
      <c r="BP73" s="180">
        <f>'Summary (4)'!$AF73</f>
        <v>48395</v>
      </c>
      <c r="BQ73" s="180">
        <f>'Summary (4)'!$AF73</f>
        <v>48395</v>
      </c>
      <c r="BR73" s="471">
        <f>'Summary (4)'!$AF73</f>
        <v>48395</v>
      </c>
      <c r="BS73" s="472">
        <f>'Summary (4)'!$AF73</f>
        <v>48395</v>
      </c>
      <c r="BT73" s="180">
        <f>'Summary (4)'!AI73</f>
        <v>45838</v>
      </c>
      <c r="BU73" s="180">
        <f>'Summary (4)'!AJ73</f>
        <v>45838</v>
      </c>
      <c r="BV73" s="180">
        <f>'Summary (4)'!AK73</f>
        <v>45838</v>
      </c>
    </row>
    <row r="74" spans="1:111" s="169" customFormat="1">
      <c r="A74" s="461" t="s">
        <v>105</v>
      </c>
      <c r="B74" s="470">
        <f>'Summary (4)'!$E74</f>
        <v>0</v>
      </c>
      <c r="C74" s="180">
        <f>'Summary (4)'!$E74</f>
        <v>0</v>
      </c>
      <c r="D74" s="180">
        <f>'Summary (4)'!$E74</f>
        <v>0</v>
      </c>
      <c r="E74" s="180">
        <f>'Summary (4)'!$E74</f>
        <v>0</v>
      </c>
      <c r="F74" s="180">
        <f>'Summary (4)'!$E74</f>
        <v>0</v>
      </c>
      <c r="G74" s="471">
        <f>'Summary (4)'!$E74</f>
        <v>0</v>
      </c>
      <c r="H74" s="472">
        <f>'Summary (4)'!$E74</f>
        <v>0</v>
      </c>
      <c r="I74" s="470">
        <f>'Summary (4)'!$H74</f>
        <v>0</v>
      </c>
      <c r="J74" s="180">
        <f>'Summary (4)'!$H74</f>
        <v>0</v>
      </c>
      <c r="K74" s="180">
        <f>'Summary (4)'!$H74</f>
        <v>0</v>
      </c>
      <c r="L74" s="180">
        <f>'Summary (4)'!$H74</f>
        <v>0</v>
      </c>
      <c r="M74" s="180">
        <f>'Summary (4)'!$H74</f>
        <v>0</v>
      </c>
      <c r="N74" s="471">
        <f>'Summary (4)'!$H74</f>
        <v>0</v>
      </c>
      <c r="O74" s="472">
        <f>'Summary (4)'!$H74</f>
        <v>0</v>
      </c>
      <c r="P74" s="470">
        <f>'Summary (4)'!$K74</f>
        <v>0</v>
      </c>
      <c r="Q74" s="180">
        <f>'Summary (4)'!$K74</f>
        <v>0</v>
      </c>
      <c r="R74" s="180">
        <f>'Summary (4)'!$K74</f>
        <v>0</v>
      </c>
      <c r="S74" s="180">
        <f>'Summary (4)'!$K74</f>
        <v>0</v>
      </c>
      <c r="T74" s="180">
        <f>'Summary (4)'!$K74</f>
        <v>0</v>
      </c>
      <c r="U74" s="471">
        <f>'Summary (4)'!$K74</f>
        <v>0</v>
      </c>
      <c r="V74" s="472">
        <f>'Summary (4)'!$K74</f>
        <v>0</v>
      </c>
      <c r="W74" s="470">
        <f>'Summary (4)'!$N74</f>
        <v>0</v>
      </c>
      <c r="X74" s="180">
        <f>'Summary (4)'!$N74</f>
        <v>0</v>
      </c>
      <c r="Y74" s="180">
        <f>'Summary (4)'!$N74</f>
        <v>0</v>
      </c>
      <c r="Z74" s="180">
        <f>'Summary (4)'!$N74</f>
        <v>0</v>
      </c>
      <c r="AA74" s="180">
        <f>'Summary (4)'!$N74</f>
        <v>0</v>
      </c>
      <c r="AB74" s="471">
        <f>'Summary (4)'!$N74</f>
        <v>0</v>
      </c>
      <c r="AC74" s="472">
        <f>'Summary (4)'!$N74</f>
        <v>0</v>
      </c>
      <c r="AD74" s="470">
        <f>'Summary (4)'!$Q74</f>
        <v>0</v>
      </c>
      <c r="AE74" s="180">
        <f>'Summary (4)'!$Q74</f>
        <v>0</v>
      </c>
      <c r="AF74" s="180">
        <f>'Summary (4)'!$Q74</f>
        <v>0</v>
      </c>
      <c r="AG74" s="180">
        <f>'Summary (4)'!$Q74</f>
        <v>0</v>
      </c>
      <c r="AH74" s="180">
        <f>'Summary (4)'!$Q74</f>
        <v>0</v>
      </c>
      <c r="AI74" s="471">
        <f>'Summary (4)'!$Q74</f>
        <v>0</v>
      </c>
      <c r="AJ74" s="472">
        <f>'Summary (4)'!$Q74</f>
        <v>0</v>
      </c>
      <c r="AK74" s="470">
        <f>'Summary (4)'!$T74</f>
        <v>0</v>
      </c>
      <c r="AL74" s="180">
        <f>'Summary (4)'!$T74</f>
        <v>0</v>
      </c>
      <c r="AM74" s="180">
        <f>'Summary (4)'!$T74</f>
        <v>0</v>
      </c>
      <c r="AN74" s="180">
        <f>'Summary (4)'!$T74</f>
        <v>0</v>
      </c>
      <c r="AO74" s="180">
        <f>'Summary (4)'!$T74</f>
        <v>0</v>
      </c>
      <c r="AP74" s="471">
        <f>'Summary (4)'!$T74</f>
        <v>0</v>
      </c>
      <c r="AQ74" s="472">
        <f>'Summary (4)'!$T74</f>
        <v>0</v>
      </c>
      <c r="AR74" s="470">
        <f>'Summary (4)'!$W74</f>
        <v>0</v>
      </c>
      <c r="AS74" s="180">
        <f>'Summary (4)'!$W74</f>
        <v>0</v>
      </c>
      <c r="AT74" s="180">
        <f>'Summary (4)'!$W74</f>
        <v>0</v>
      </c>
      <c r="AU74" s="180">
        <f>'Summary (4)'!$W74</f>
        <v>0</v>
      </c>
      <c r="AV74" s="180">
        <f>'Summary (4)'!$W74</f>
        <v>0</v>
      </c>
      <c r="AW74" s="471">
        <f>'Summary (4)'!$W74</f>
        <v>0</v>
      </c>
      <c r="AX74" s="472">
        <f>'Summary (4)'!$W74</f>
        <v>0</v>
      </c>
      <c r="AY74" s="470">
        <f>'Summary (4)'!$Z74</f>
        <v>0</v>
      </c>
      <c r="AZ74" s="180">
        <f>'Summary (4)'!$Z74</f>
        <v>0</v>
      </c>
      <c r="BA74" s="180">
        <f>'Summary (4)'!$Z74</f>
        <v>0</v>
      </c>
      <c r="BB74" s="180">
        <f>'Summary (4)'!$Z74</f>
        <v>0</v>
      </c>
      <c r="BC74" s="180">
        <f>'Summary (4)'!$Z74</f>
        <v>0</v>
      </c>
      <c r="BD74" s="471">
        <f>'Summary (4)'!$Z74</f>
        <v>0</v>
      </c>
      <c r="BE74" s="472">
        <f>'Summary (4)'!$Z74</f>
        <v>0</v>
      </c>
      <c r="BF74" s="470">
        <f>'Summary (4)'!$AC74</f>
        <v>0</v>
      </c>
      <c r="BG74" s="180">
        <f>'Summary (4)'!$AC74</f>
        <v>0</v>
      </c>
      <c r="BH74" s="180">
        <f>'Summary (4)'!$AC74</f>
        <v>0</v>
      </c>
      <c r="BI74" s="180">
        <f>'Summary (4)'!$AC74</f>
        <v>0</v>
      </c>
      <c r="BJ74" s="180">
        <f>'Summary (4)'!$AC74</f>
        <v>0</v>
      </c>
      <c r="BK74" s="471">
        <f>'Summary (4)'!$AC74</f>
        <v>0</v>
      </c>
      <c r="BL74" s="472">
        <f>'Summary (4)'!$AC74</f>
        <v>0</v>
      </c>
      <c r="BM74" s="470">
        <f>'Summary (4)'!$AF74</f>
        <v>0</v>
      </c>
      <c r="BN74" s="180">
        <f>'Summary (4)'!$AF74</f>
        <v>0</v>
      </c>
      <c r="BO74" s="180">
        <f>'Summary (4)'!$AF74</f>
        <v>0</v>
      </c>
      <c r="BP74" s="180">
        <f>'Summary (4)'!$AF74</f>
        <v>0</v>
      </c>
      <c r="BQ74" s="180">
        <f>'Summary (4)'!$AF74</f>
        <v>0</v>
      </c>
      <c r="BR74" s="471">
        <f>'Summary (4)'!$AF74</f>
        <v>0</v>
      </c>
      <c r="BS74" s="472">
        <f>'Summary (4)'!$AF74</f>
        <v>0</v>
      </c>
      <c r="BT74" s="180">
        <f>'Summary (4)'!AI74</f>
        <v>0</v>
      </c>
      <c r="BU74" s="180">
        <f>'Summary (4)'!AJ74</f>
        <v>0</v>
      </c>
      <c r="BV74" s="180">
        <f>'Summary (4)'!AK74</f>
        <v>0</v>
      </c>
    </row>
    <row r="75" spans="1:111" s="169" customFormat="1" ht="16.5" thickBot="1">
      <c r="A75" s="462" t="s">
        <v>117</v>
      </c>
      <c r="B75" s="473">
        <f>'Summary (4)'!$E75</f>
        <v>0</v>
      </c>
      <c r="C75" s="474">
        <f>'Summary (4)'!$E75</f>
        <v>0</v>
      </c>
      <c r="D75" s="474">
        <f>'Summary (4)'!$E75</f>
        <v>0</v>
      </c>
      <c r="E75" s="474">
        <f>'Summary (4)'!$E75</f>
        <v>0</v>
      </c>
      <c r="F75" s="474">
        <f>'Summary (4)'!$E75</f>
        <v>0</v>
      </c>
      <c r="G75" s="475">
        <f>'Summary (4)'!$E75</f>
        <v>0</v>
      </c>
      <c r="H75" s="476">
        <f>'Summary (4)'!$E75</f>
        <v>0</v>
      </c>
      <c r="I75" s="473">
        <f>'Summary (4)'!$H75</f>
        <v>0</v>
      </c>
      <c r="J75" s="474">
        <f>'Summary (4)'!$H75</f>
        <v>0</v>
      </c>
      <c r="K75" s="474">
        <f>'Summary (4)'!$H75</f>
        <v>0</v>
      </c>
      <c r="L75" s="474">
        <f>'Summary (4)'!$H75</f>
        <v>0</v>
      </c>
      <c r="M75" s="474">
        <f>'Summary (4)'!$H75</f>
        <v>0</v>
      </c>
      <c r="N75" s="475">
        <f>'Summary (4)'!$H75</f>
        <v>0</v>
      </c>
      <c r="O75" s="476">
        <f>'Summary (4)'!$H75</f>
        <v>0</v>
      </c>
      <c r="P75" s="473">
        <f>'Summary (4)'!$K75</f>
        <v>0</v>
      </c>
      <c r="Q75" s="474">
        <f>'Summary (4)'!$K75</f>
        <v>0</v>
      </c>
      <c r="R75" s="474">
        <f>'Summary (4)'!$K75</f>
        <v>0</v>
      </c>
      <c r="S75" s="474">
        <f>'Summary (4)'!$K75</f>
        <v>0</v>
      </c>
      <c r="T75" s="474">
        <f>'Summary (4)'!$K75</f>
        <v>0</v>
      </c>
      <c r="U75" s="475">
        <f>'Summary (4)'!$K75</f>
        <v>0</v>
      </c>
      <c r="V75" s="476">
        <f>'Summary (4)'!$K75</f>
        <v>0</v>
      </c>
      <c r="W75" s="473">
        <f>'Summary (4)'!$N75</f>
        <v>0</v>
      </c>
      <c r="X75" s="474">
        <f>'Summary (4)'!$N75</f>
        <v>0</v>
      </c>
      <c r="Y75" s="474">
        <f>'Summary (4)'!$N75</f>
        <v>0</v>
      </c>
      <c r="Z75" s="474">
        <f>'Summary (4)'!$N75</f>
        <v>0</v>
      </c>
      <c r="AA75" s="474">
        <f>'Summary (4)'!$N75</f>
        <v>0</v>
      </c>
      <c r="AB75" s="475">
        <f>'Summary (4)'!$N75</f>
        <v>0</v>
      </c>
      <c r="AC75" s="476">
        <f>'Summary (4)'!$N75</f>
        <v>0</v>
      </c>
      <c r="AD75" s="473">
        <f>'Summary (4)'!$Q75</f>
        <v>0</v>
      </c>
      <c r="AE75" s="474">
        <f>'Summary (4)'!$Q75</f>
        <v>0</v>
      </c>
      <c r="AF75" s="474">
        <f>'Summary (4)'!$Q75</f>
        <v>0</v>
      </c>
      <c r="AG75" s="474">
        <f>'Summary (4)'!$Q75</f>
        <v>0</v>
      </c>
      <c r="AH75" s="474">
        <f>'Summary (4)'!$Q75</f>
        <v>0</v>
      </c>
      <c r="AI75" s="475">
        <f>'Summary (4)'!$Q75</f>
        <v>0</v>
      </c>
      <c r="AJ75" s="476">
        <f>'Summary (4)'!$Q75</f>
        <v>0</v>
      </c>
      <c r="AK75" s="473">
        <f>'Summary (4)'!$T75</f>
        <v>0</v>
      </c>
      <c r="AL75" s="474">
        <f>'Summary (4)'!$T75</f>
        <v>0</v>
      </c>
      <c r="AM75" s="474">
        <f>'Summary (4)'!$T75</f>
        <v>0</v>
      </c>
      <c r="AN75" s="474">
        <f>'Summary (4)'!$T75</f>
        <v>0</v>
      </c>
      <c r="AO75" s="474">
        <f>'Summary (4)'!$T75</f>
        <v>0</v>
      </c>
      <c r="AP75" s="475">
        <f>'Summary (4)'!$T75</f>
        <v>0</v>
      </c>
      <c r="AQ75" s="476">
        <f>'Summary (4)'!$T75</f>
        <v>0</v>
      </c>
      <c r="AR75" s="473">
        <f>'Summary (4)'!$W75</f>
        <v>0</v>
      </c>
      <c r="AS75" s="474">
        <f>'Summary (4)'!$W75</f>
        <v>0</v>
      </c>
      <c r="AT75" s="474">
        <f>'Summary (4)'!$W75</f>
        <v>0</v>
      </c>
      <c r="AU75" s="474">
        <f>'Summary (4)'!$W75</f>
        <v>0</v>
      </c>
      <c r="AV75" s="474">
        <f>'Summary (4)'!$W75</f>
        <v>0</v>
      </c>
      <c r="AW75" s="475">
        <f>'Summary (4)'!$W75</f>
        <v>0</v>
      </c>
      <c r="AX75" s="476">
        <f>'Summary (4)'!$W75</f>
        <v>0</v>
      </c>
      <c r="AY75" s="473">
        <f>'Summary (4)'!$Z75</f>
        <v>0</v>
      </c>
      <c r="AZ75" s="474">
        <f>'Summary (4)'!$Z75</f>
        <v>0</v>
      </c>
      <c r="BA75" s="474">
        <f>'Summary (4)'!$Z75</f>
        <v>0</v>
      </c>
      <c r="BB75" s="474">
        <f>'Summary (4)'!$Z75</f>
        <v>0</v>
      </c>
      <c r="BC75" s="474">
        <f>'Summary (4)'!$Z75</f>
        <v>0</v>
      </c>
      <c r="BD75" s="475">
        <f>'Summary (4)'!$Z75</f>
        <v>0</v>
      </c>
      <c r="BE75" s="476">
        <f>'Summary (4)'!$Z75</f>
        <v>0</v>
      </c>
      <c r="BF75" s="473">
        <f>'Summary (4)'!$AC75</f>
        <v>0</v>
      </c>
      <c r="BG75" s="474">
        <f>'Summary (4)'!$AC75</f>
        <v>0</v>
      </c>
      <c r="BH75" s="474">
        <f>'Summary (4)'!$AC75</f>
        <v>0</v>
      </c>
      <c r="BI75" s="474">
        <f>'Summary (4)'!$AC75</f>
        <v>0</v>
      </c>
      <c r="BJ75" s="474">
        <f>'Summary (4)'!$AC75</f>
        <v>0</v>
      </c>
      <c r="BK75" s="475">
        <f>'Summary (4)'!$AC75</f>
        <v>0</v>
      </c>
      <c r="BL75" s="476">
        <f>'Summary (4)'!$AC75</f>
        <v>0</v>
      </c>
      <c r="BM75" s="473">
        <f>'Summary (4)'!$AF75</f>
        <v>0</v>
      </c>
      <c r="BN75" s="474">
        <f>'Summary (4)'!$AF75</f>
        <v>0</v>
      </c>
      <c r="BO75" s="474">
        <f>'Summary (4)'!$AF75</f>
        <v>0</v>
      </c>
      <c r="BP75" s="474">
        <f>'Summary (4)'!$AF75</f>
        <v>0</v>
      </c>
      <c r="BQ75" s="474">
        <f>'Summary (4)'!$AF75</f>
        <v>0</v>
      </c>
      <c r="BR75" s="475">
        <f>'Summary (4)'!$AF75</f>
        <v>0</v>
      </c>
      <c r="BS75" s="476">
        <f>'Summary (4)'!$AF75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topRight" activeCell="A54" sqref="A54:A70"/>
      <selection pane="bottomLeft" activeCell="A54" sqref="A54:A70"/>
      <selection pane="bottom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(4)'!A1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(4)'!B3</f>
        <v>0</v>
      </c>
      <c r="C3" s="1123"/>
      <c r="D3" s="169"/>
      <c r="E3" s="169"/>
      <c r="F3" s="169"/>
    </row>
    <row r="4" spans="1:36" ht="15" customHeight="1">
      <c r="A4" s="185" t="str">
        <f>'Summary (4)'!A7</f>
        <v>Provider Name</v>
      </c>
      <c r="B4" s="1124">
        <f>'Summary (4)'!B7</f>
        <v>0</v>
      </c>
      <c r="C4" s="1124"/>
      <c r="D4" s="165"/>
      <c r="E4" s="165"/>
      <c r="F4" s="165"/>
    </row>
    <row r="5" spans="1:36" ht="15" customHeight="1">
      <c r="A5" s="185" t="str">
        <f>'Summary (4)'!A8</f>
        <v>Program</v>
      </c>
      <c r="B5" s="1124" t="str">
        <f>'Summary (4)'!B8</f>
        <v xml:space="preserve">Flexible Housing Subsidy Pool </v>
      </c>
      <c r="C5" s="1124"/>
      <c r="D5" s="165"/>
      <c r="E5" s="165"/>
      <c r="F5" s="165"/>
    </row>
    <row r="6" spans="1:36" ht="15.75">
      <c r="A6" s="185" t="str">
        <f>'Summary (4)'!A9</f>
        <v>F$P Contract ID#</v>
      </c>
      <c r="B6" s="1125" t="str">
        <f>'Summary (4)'!B9</f>
        <v>N/A</v>
      </c>
      <c r="C6" s="1125"/>
      <c r="D6" s="164"/>
      <c r="E6" s="164"/>
      <c r="F6" s="164"/>
    </row>
    <row r="7" spans="1:36" ht="15.75">
      <c r="A7" s="185" t="s">
        <v>165</v>
      </c>
      <c r="B7" s="1259">
        <f>'Summary (4)'!B12</f>
        <v>0</v>
      </c>
      <c r="C7" s="1260"/>
      <c r="D7" s="164"/>
      <c r="E7" s="164"/>
      <c r="F7" s="164"/>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129" t="str">
        <f>'Summary (4)'!E16</f>
        <v>Year 1</v>
      </c>
      <c r="C9" s="1130"/>
      <c r="D9" s="1131"/>
      <c r="E9" s="1132" t="str">
        <f>'Summary (4)'!H16</f>
        <v>Year 2</v>
      </c>
      <c r="F9" s="1133"/>
      <c r="G9" s="1134"/>
      <c r="H9" s="1135" t="str">
        <f>'Summary (4)'!K16</f>
        <v>Year 3</v>
      </c>
      <c r="I9" s="1136"/>
      <c r="J9" s="1137"/>
      <c r="K9" s="1138" t="str">
        <f>'Summary (4)'!N16</f>
        <v>Year 4</v>
      </c>
      <c r="L9" s="1139"/>
      <c r="M9" s="1140"/>
      <c r="N9" s="1141" t="str">
        <f>'Summary (4)'!Q16</f>
        <v>Year 5</v>
      </c>
      <c r="O9" s="1142"/>
      <c r="P9" s="1143"/>
      <c r="Q9" s="1144" t="str">
        <f>'Summary (4)'!T16</f>
        <v>Year 6</v>
      </c>
      <c r="R9" s="1145"/>
      <c r="S9" s="1146"/>
      <c r="T9" s="1147" t="str">
        <f>'Summary (4)'!W16</f>
        <v>Year 7</v>
      </c>
      <c r="U9" s="1148"/>
      <c r="V9" s="1149"/>
      <c r="W9" s="1150" t="str">
        <f>'Summary (4)'!Z16</f>
        <v>Year 8</v>
      </c>
      <c r="X9" s="1151"/>
      <c r="Y9" s="1152"/>
      <c r="Z9" s="1153" t="str">
        <f>'Summary (4)'!AC16</f>
        <v>Year 9</v>
      </c>
      <c r="AA9" s="1154"/>
      <c r="AB9" s="1155"/>
      <c r="AC9" s="1156" t="str">
        <f>'Summary (4)'!AF16</f>
        <v>Year 10</v>
      </c>
      <c r="AD9" s="1157"/>
      <c r="AE9" s="1158"/>
      <c r="AF9" s="1126" t="s">
        <v>143</v>
      </c>
      <c r="AG9" s="1127"/>
      <c r="AH9" s="1128"/>
      <c r="AJ9"/>
    </row>
    <row r="10" spans="1:36" s="35" customFormat="1" ht="27" customHeight="1">
      <c r="B10" s="28" t="str">
        <f>'Salary Detail (4)'!F9</f>
        <v>7/1/2023 - 6/30/2023</v>
      </c>
      <c r="C10" s="105" t="str">
        <f>'Salary Detail (4)'!G9</f>
        <v>7/1/2023 - 6/30/2023</v>
      </c>
      <c r="D10" s="29" t="str">
        <f>'Salary Detail (4)'!H9</f>
        <v>7/1/2023 - 6/30/2023</v>
      </c>
      <c r="E10" s="36" t="str">
        <f>'Salary Detail (4)'!M9</f>
        <v>7/1/2023 - 6/30/2024</v>
      </c>
      <c r="F10" s="106" t="str">
        <f>'Salary Detail (4)'!N9</f>
        <v>7/1/2023 - 6/30/2024</v>
      </c>
      <c r="G10" s="37" t="str">
        <f>'Salary Detail (4)'!O9</f>
        <v>7/1/2023 - 6/30/2024</v>
      </c>
      <c r="H10" s="50" t="str">
        <f>'Salary Detail (4)'!T9</f>
        <v>N/A</v>
      </c>
      <c r="I10" s="51" t="str">
        <f>'Salary Detail (4)'!U9</f>
        <v>N/A</v>
      </c>
      <c r="J10" s="107" t="str">
        <f>'Salary Detail (4)'!V9</f>
        <v>N/A</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7/1/2023 - 6/30/2025</v>
      </c>
      <c r="AG10" s="103" t="str">
        <f>'Salary Detail (4)'!BU9</f>
        <v>7/1/2023 - 6/30/2025</v>
      </c>
      <c r="AH10" s="95" t="str">
        <f>'Salary Detail (4)'!BV9</f>
        <v>7/1/2023 - 6/30/2025</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59</v>
      </c>
      <c r="AH11" s="97" t="str">
        <f>'Salary Detail (4)'!BV10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113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114</v>
      </c>
      <c r="B112" s="109">
        <f>'Summary (4)'!E72</f>
        <v>45108</v>
      </c>
      <c r="C112" s="109">
        <f>'Summary (4)'!F72</f>
        <v>45108</v>
      </c>
      <c r="D112" s="109">
        <f>'Summary (4)'!G72</f>
        <v>45108</v>
      </c>
      <c r="E112" s="109">
        <f>'Summary (4)'!H72</f>
        <v>45108</v>
      </c>
      <c r="F112" s="109">
        <f>'Summary (4)'!I72</f>
        <v>45108</v>
      </c>
      <c r="G112" s="109">
        <f>'Summary (4)'!J72</f>
        <v>45108</v>
      </c>
      <c r="H112" s="109">
        <f>'Summary (4)'!K72</f>
        <v>45474</v>
      </c>
      <c r="I112" s="109">
        <f>'Summary (4)'!L72</f>
        <v>45474</v>
      </c>
      <c r="J112" s="109">
        <f>'Summary (4)'!M72</f>
        <v>45474</v>
      </c>
      <c r="K112" s="109">
        <f>'Summary (4)'!N72</f>
        <v>45839</v>
      </c>
      <c r="L112" s="109">
        <f>'Summary (4)'!O72</f>
        <v>45839</v>
      </c>
      <c r="M112" s="109">
        <f>'Summary (4)'!P72</f>
        <v>45839</v>
      </c>
      <c r="N112" s="109">
        <f>'Summary (4)'!Q72</f>
        <v>46204</v>
      </c>
      <c r="O112" s="109">
        <f>'Summary (4)'!R72</f>
        <v>46204</v>
      </c>
      <c r="P112" s="109">
        <f>'Summary (4)'!S72</f>
        <v>46204</v>
      </c>
      <c r="Q112" s="109">
        <f>'Summary (4)'!T72</f>
        <v>46569</v>
      </c>
      <c r="R112" s="109">
        <f>'Summary (4)'!U72</f>
        <v>46569</v>
      </c>
      <c r="S112" s="109">
        <f>'Summary (4)'!V72</f>
        <v>46569</v>
      </c>
      <c r="T112" s="109">
        <f>'Summary (4)'!W72</f>
        <v>46935</v>
      </c>
      <c r="U112" s="109">
        <f>'Summary (4)'!X72</f>
        <v>46935</v>
      </c>
      <c r="V112" s="109">
        <f>'Summary (4)'!Y72</f>
        <v>46935</v>
      </c>
      <c r="W112" s="109">
        <f>'Summary (4)'!Z72</f>
        <v>47300</v>
      </c>
      <c r="X112" s="109">
        <f>'Summary (4)'!AA72</f>
        <v>47300</v>
      </c>
      <c r="Y112" s="109">
        <f>'Summary (4)'!AB72</f>
        <v>47300</v>
      </c>
      <c r="Z112" s="109">
        <f>'Summary (4)'!AC72</f>
        <v>47665</v>
      </c>
      <c r="AA112" s="109">
        <f>'Summary (4)'!AD72</f>
        <v>47665</v>
      </c>
      <c r="AB112" s="109">
        <f>'Summary (4)'!AE72</f>
        <v>47665</v>
      </c>
      <c r="AC112" s="109">
        <f>'Summary (4)'!AF72</f>
        <v>48030</v>
      </c>
      <c r="AD112" s="109">
        <f>'Summary (4)'!AG72</f>
        <v>48030</v>
      </c>
      <c r="AE112" s="109">
        <f>'Summary (4)'!AH72</f>
        <v>48030</v>
      </c>
      <c r="AF112" s="109">
        <f>'Summary (4)'!AI72</f>
        <v>45108</v>
      </c>
      <c r="AG112" s="109">
        <f>'Summary (4)'!AJ72</f>
        <v>45108</v>
      </c>
      <c r="AH112" s="109">
        <f>'Summary (4)'!AK72</f>
        <v>45108</v>
      </c>
      <c r="AJ112" s="102"/>
    </row>
    <row r="113" spans="1:36" s="101" customFormat="1">
      <c r="A113" s="109" t="s">
        <v>115</v>
      </c>
      <c r="B113" s="109">
        <f>'Summary (4)'!E73</f>
        <v>45107</v>
      </c>
      <c r="C113" s="109">
        <f>'Summary (4)'!F73</f>
        <v>45107</v>
      </c>
      <c r="D113" s="109">
        <f>'Summary (4)'!G73</f>
        <v>45107</v>
      </c>
      <c r="E113" s="109">
        <f>'Summary (4)'!H73</f>
        <v>45473</v>
      </c>
      <c r="F113" s="109">
        <f>'Summary (4)'!I73</f>
        <v>45473</v>
      </c>
      <c r="G113" s="109">
        <f>'Summary (4)'!J73</f>
        <v>45473</v>
      </c>
      <c r="H113" s="109">
        <f>'Summary (4)'!K73</f>
        <v>45838</v>
      </c>
      <c r="I113" s="109">
        <f>'Summary (4)'!L73</f>
        <v>45838</v>
      </c>
      <c r="J113" s="109">
        <f>'Summary (4)'!M73</f>
        <v>45838</v>
      </c>
      <c r="K113" s="109">
        <f>'Summary (4)'!N73</f>
        <v>46203</v>
      </c>
      <c r="L113" s="109">
        <f>'Summary (4)'!O73</f>
        <v>46203</v>
      </c>
      <c r="M113" s="109">
        <f>'Summary (4)'!P73</f>
        <v>46203</v>
      </c>
      <c r="N113" s="109">
        <f>'Summary (4)'!Q73</f>
        <v>46568</v>
      </c>
      <c r="O113" s="109">
        <f>'Summary (4)'!R73</f>
        <v>46568</v>
      </c>
      <c r="P113" s="109">
        <f>'Summary (4)'!S73</f>
        <v>46568</v>
      </c>
      <c r="Q113" s="109">
        <f>'Summary (4)'!T73</f>
        <v>46934</v>
      </c>
      <c r="R113" s="109">
        <f>'Summary (4)'!U73</f>
        <v>46934</v>
      </c>
      <c r="S113" s="109">
        <f>'Summary (4)'!V73</f>
        <v>46934</v>
      </c>
      <c r="T113" s="109">
        <f>'Summary (4)'!W73</f>
        <v>47299</v>
      </c>
      <c r="U113" s="109">
        <f>'Summary (4)'!X73</f>
        <v>47299</v>
      </c>
      <c r="V113" s="109">
        <f>'Summary (4)'!Y73</f>
        <v>47299</v>
      </c>
      <c r="W113" s="109">
        <f>'Summary (4)'!Z73</f>
        <v>47664</v>
      </c>
      <c r="X113" s="109">
        <f>'Summary (4)'!AA73</f>
        <v>47664</v>
      </c>
      <c r="Y113" s="109">
        <f>'Summary (4)'!AB73</f>
        <v>47664</v>
      </c>
      <c r="Z113" s="109">
        <f>'Summary (4)'!AC73</f>
        <v>48029</v>
      </c>
      <c r="AA113" s="109">
        <f>'Summary (4)'!AD73</f>
        <v>48029</v>
      </c>
      <c r="AB113" s="109">
        <f>'Summary (4)'!AE73</f>
        <v>48029</v>
      </c>
      <c r="AC113" s="109">
        <f>'Summary (4)'!AF73</f>
        <v>48395</v>
      </c>
      <c r="AD113" s="109">
        <f>'Summary (4)'!AG73</f>
        <v>48395</v>
      </c>
      <c r="AE113" s="109">
        <f>'Summary (4)'!AH73</f>
        <v>48395</v>
      </c>
      <c r="AF113" s="109">
        <f>'Summary (4)'!AI73</f>
        <v>45838</v>
      </c>
      <c r="AG113" s="109">
        <f>'Summary (4)'!AJ73</f>
        <v>45838</v>
      </c>
      <c r="AH113" s="109">
        <f>'Summary (4)'!AK73</f>
        <v>45838</v>
      </c>
      <c r="AJ113" s="102"/>
    </row>
    <row r="114" spans="1:36">
      <c r="A114" s="108" t="s">
        <v>105</v>
      </c>
      <c r="B114" s="109">
        <f>'Summary (4)'!E74</f>
        <v>0</v>
      </c>
      <c r="C114" s="109">
        <f>'Summary (4)'!F74</f>
        <v>0</v>
      </c>
      <c r="D114" s="109">
        <f>'Summary (4)'!G74</f>
        <v>0</v>
      </c>
      <c r="E114" s="109">
        <f>'Summary (4)'!H74</f>
        <v>0</v>
      </c>
      <c r="F114" s="109">
        <f>'Summary (4)'!I74</f>
        <v>0</v>
      </c>
      <c r="G114" s="109">
        <f>'Summary (4)'!J74</f>
        <v>0</v>
      </c>
      <c r="H114" s="109">
        <f>'Summary (4)'!K74</f>
        <v>0</v>
      </c>
      <c r="I114" s="109">
        <f>'Summary (4)'!L74</f>
        <v>0</v>
      </c>
      <c r="J114" s="109">
        <f>'Summary (4)'!M74</f>
        <v>0</v>
      </c>
      <c r="K114" s="109">
        <f>'Summary (4)'!N74</f>
        <v>0</v>
      </c>
      <c r="L114" s="109">
        <f>'Summary (4)'!O74</f>
        <v>0</v>
      </c>
      <c r="M114" s="109">
        <f>'Summary (4)'!P74</f>
        <v>0</v>
      </c>
      <c r="N114" s="109">
        <f>'Summary (4)'!Q74</f>
        <v>0</v>
      </c>
      <c r="O114" s="109">
        <f>'Summary (4)'!R74</f>
        <v>0</v>
      </c>
      <c r="P114" s="109">
        <f>'Summary (4)'!S74</f>
        <v>0</v>
      </c>
      <c r="Q114" s="109">
        <f>'Summary (4)'!T74</f>
        <v>0</v>
      </c>
      <c r="R114" s="109">
        <f>'Summary (4)'!U74</f>
        <v>0</v>
      </c>
      <c r="S114" s="109">
        <f>'Summary (4)'!V74</f>
        <v>0</v>
      </c>
      <c r="T114" s="109">
        <f>'Summary (4)'!W74</f>
        <v>0</v>
      </c>
      <c r="U114" s="109">
        <f>'Summary (4)'!X74</f>
        <v>0</v>
      </c>
      <c r="V114" s="109">
        <f>'Summary (4)'!Y74</f>
        <v>0</v>
      </c>
      <c r="W114" s="109">
        <f>'Summary (4)'!Z74</f>
        <v>0</v>
      </c>
      <c r="X114" s="109">
        <f>'Summary (4)'!AA74</f>
        <v>0</v>
      </c>
      <c r="Y114" s="109">
        <f>'Summary (4)'!AB74</f>
        <v>0</v>
      </c>
      <c r="Z114" s="109">
        <f>'Summary (4)'!AC74</f>
        <v>0</v>
      </c>
      <c r="AA114" s="109">
        <f>'Summary (4)'!AD74</f>
        <v>0</v>
      </c>
      <c r="AB114" s="109">
        <f>'Summary (4)'!AE74</f>
        <v>0</v>
      </c>
      <c r="AC114" s="109">
        <f>'Summary (4)'!AF74</f>
        <v>0</v>
      </c>
      <c r="AD114" s="109">
        <f>'Summary (4)'!AG74</f>
        <v>0</v>
      </c>
      <c r="AE114" s="109">
        <f>'Summary (4)'!AH74</f>
        <v>0</v>
      </c>
      <c r="AF114" s="109">
        <f>'Summary (4)'!AI74</f>
        <v>0</v>
      </c>
      <c r="AG114" s="109">
        <f>'Summary (4)'!AJ74</f>
        <v>0</v>
      </c>
      <c r="AH114" s="109">
        <f>'Summary (4)'!AK74</f>
        <v>0</v>
      </c>
    </row>
    <row r="115" spans="1:36">
      <c r="A115" s="108" t="s">
        <v>117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17">
        <f>'Summary (4)'!B12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(4)'!A12</f>
        <v>0</v>
      </c>
      <c r="B4" s="9" t="e">
        <f t="array" ref="B4">INDEX('Salary Detail (4)'!$B12:$BS12,0,MATCH(1,('Salary Detail (4)'!$B$11:$BS$11='Budget Narrative (4)'!$B$3)*('Salary Detail (4)'!$B$72:$BS$72='Budget Narrative (4)'!$G$2),0))</f>
        <v>#N/A</v>
      </c>
      <c r="C4" s="457" t="e">
        <f t="array" ref="C4">INDEX('Salary Detail (4)'!$B12:$BS12,0,MATCH(1,('Salary Detail (4)'!$B$10:$BS$10="New")*('Salary Detail (4)'!$B$72:$BS$72='Budget Narrative (4)'!$G$2),0))</f>
        <v>#N/A</v>
      </c>
      <c r="D4" s="27"/>
      <c r="E4" s="27"/>
      <c r="F4" s="486"/>
      <c r="G4" s="10"/>
      <c r="H4" s="11"/>
      <c r="I4" s="11"/>
      <c r="J4" s="18"/>
    </row>
    <row r="5" spans="1:10">
      <c r="A5" s="862">
        <f>'Salary Detail (4)'!A13</f>
        <v>0</v>
      </c>
      <c r="B5" s="9" t="e">
        <f t="array" ref="B5">INDEX('Salary Detail (4)'!$B13:$BS13,0,MATCH(1,('Salary Detail (4)'!$B$11:$BS$11='Budget Narrative (4)'!$B$3)*('Salary Detail (4)'!$B$72:$BS$72='Budget Narrative (4)'!$G$2),0))</f>
        <v>#N/A</v>
      </c>
      <c r="C5" s="457" t="e">
        <f t="array" ref="C5">INDEX('Salary Detail (4)'!$B13:$BS13,0,MATCH(1,('Salary Detail (4)'!$B$10:$BS$10="New")*('Salary Detail (4)'!$B$72:$BS$72='Budget Narrative (4)'!$G$2),0))</f>
        <v>#N/A</v>
      </c>
      <c r="D5" s="27"/>
      <c r="E5" s="14"/>
      <c r="F5" s="486"/>
      <c r="G5" s="10"/>
      <c r="H5" s="11"/>
      <c r="I5" s="479"/>
      <c r="J5" s="18"/>
    </row>
    <row r="6" spans="1:10">
      <c r="A6" s="862">
        <f>'Salary Detail (4)'!A14</f>
        <v>0</v>
      </c>
      <c r="B6" s="9" t="e">
        <f t="array" ref="B6">INDEX('Salary Detail (4)'!$B14:$BS14,0,MATCH(1,('Salary Detail (4)'!$B$11:$BS$11='Budget Narrative (4)'!$B$3)*('Salary Detail (4)'!$B$72:$BS$72='Budget Narrative (4)'!$G$2),0))</f>
        <v>#N/A</v>
      </c>
      <c r="C6" s="457" t="e">
        <f t="array" ref="C6">INDEX('Salary Detail (4)'!$B14:$BS14,0,MATCH(1,('Salary Detail (4)'!$B$10:$BS$10="New")*('Salary Detail (4)'!$B$72:$BS$72='Budget Narrative (4)'!$G$2),0))</f>
        <v>#N/A</v>
      </c>
      <c r="D6" s="27"/>
      <c r="E6" s="14"/>
      <c r="F6" s="486"/>
      <c r="G6" s="10"/>
      <c r="H6" s="11"/>
      <c r="I6" s="480"/>
      <c r="J6" s="18"/>
    </row>
    <row r="7" spans="1:10">
      <c r="A7" s="862">
        <f>'Salary Detail (4)'!A15</f>
        <v>0</v>
      </c>
      <c r="B7" s="9" t="e">
        <f t="array" ref="B7">INDEX('Salary Detail (4)'!$B15:$BS15,0,MATCH(1,('Salary Detail (4)'!$B$11:$BS$11='Budget Narrative (4)'!$B$3)*('Salary Detail (4)'!$B$72:$BS$72='Budget Narrative (4)'!$G$2),0))</f>
        <v>#N/A</v>
      </c>
      <c r="C7" s="457" t="e">
        <f t="array" ref="C7">INDEX('Salary Detail (4)'!$B15:$BS15,0,MATCH(1,('Salary Detail (4)'!$B$10:$BS$10="New")*('Salary Detail (4)'!$B$72:$BS$72='Budget Narrative (4)'!$G$2),0))</f>
        <v>#N/A</v>
      </c>
      <c r="D7" s="27"/>
      <c r="E7" s="14"/>
      <c r="F7" s="486"/>
      <c r="G7" s="10"/>
      <c r="H7" s="11"/>
      <c r="I7" s="11"/>
      <c r="J7" s="18"/>
    </row>
    <row r="8" spans="1:10">
      <c r="A8" s="862">
        <f>'Salary Detail (4)'!A16</f>
        <v>0</v>
      </c>
      <c r="B8" s="9" t="e">
        <f t="array" ref="B8">INDEX('Salary Detail (4)'!$B16:$BS16,0,MATCH(1,('Salary Detail (4)'!$B$11:$BS$11='Budget Narrative (4)'!$B$3)*('Salary Detail (4)'!$B$72:$BS$72='Budget Narrative (4)'!$G$2),0))</f>
        <v>#N/A</v>
      </c>
      <c r="C8" s="457" t="e">
        <f t="array" ref="C8">INDEX('Salary Detail (4)'!$B16:$BS16,0,MATCH(1,('Salary Detail (4)'!$B$10:$BS$10="New")*('Salary Detail (4)'!$B$72:$BS$72='Budget Narrative (4)'!$G$2),0))</f>
        <v>#N/A</v>
      </c>
      <c r="D8" s="27"/>
      <c r="E8" s="14"/>
      <c r="F8" s="486"/>
      <c r="G8" s="10"/>
      <c r="H8" s="11"/>
      <c r="I8" s="11"/>
      <c r="J8" s="18"/>
    </row>
    <row r="9" spans="1:10">
      <c r="A9" s="862">
        <f>'Salary Detail (4)'!A17</f>
        <v>0</v>
      </c>
      <c r="B9" s="9" t="e">
        <f t="array" ref="B9">INDEX('Salary Detail (4)'!$B17:$BS17,0,MATCH(1,('Salary Detail (4)'!$B$11:$BS$11='Budget Narrative (4)'!$B$3)*('Salary Detail (4)'!$B$72:$BS$72='Budget Narrative (4)'!$G$2),0))</f>
        <v>#N/A</v>
      </c>
      <c r="C9" s="457" t="e">
        <f t="array" ref="C9">INDEX('Salary Detail (4)'!$B17:$BS17,0,MATCH(1,('Salary Detail (4)'!$B$10:$BS$10="New")*('Salary Detail (4)'!$B$72:$BS$72='Budget Narrative (4)'!$G$2),0))</f>
        <v>#N/A</v>
      </c>
      <c r="D9" s="27"/>
      <c r="E9" s="14"/>
      <c r="F9" s="486"/>
      <c r="G9" s="10"/>
      <c r="H9" s="11"/>
      <c r="I9" s="11"/>
      <c r="J9" s="18"/>
    </row>
    <row r="10" spans="1:10">
      <c r="A10" s="862">
        <f>'Salary Detail (4)'!A18</f>
        <v>0</v>
      </c>
      <c r="B10" s="9" t="e">
        <f t="array" ref="B10">INDEX('Salary Detail (4)'!$B18:$BS18,0,MATCH(1,('Salary Detail (4)'!$B$11:$BS$11='Budget Narrative (4)'!$B$3)*('Salary Detail (4)'!$B$72:$BS$72='Budget Narrative (4)'!$G$2),0))</f>
        <v>#N/A</v>
      </c>
      <c r="C10" s="457" t="e">
        <f t="array" ref="C10">INDEX('Salary Detail (4)'!$B18:$BS18,0,MATCH(1,('Salary Detail (4)'!$B$10:$BS$10="New")*('Salary Detail (4)'!$B$72:$BS$72='Budget Narrative (4)'!$G$2),0))</f>
        <v>#N/A</v>
      </c>
      <c r="D10" s="27"/>
      <c r="E10" s="14"/>
      <c r="F10" s="486"/>
      <c r="G10" s="10"/>
      <c r="H10" s="11"/>
      <c r="I10" s="11"/>
      <c r="J10" s="18"/>
    </row>
    <row r="11" spans="1:10">
      <c r="A11" s="862">
        <f>'Salary Detail (4)'!A19</f>
        <v>0</v>
      </c>
      <c r="B11" s="9" t="e">
        <f t="array" ref="B11">INDEX('Salary Detail (4)'!$B19:$BS19,0,MATCH(1,('Salary Detail (4)'!$B$11:$BS$11='Budget Narrative (4)'!$B$3)*('Salary Detail (4)'!$B$72:$BS$72='Budget Narrative (4)'!$G$2),0))</f>
        <v>#N/A</v>
      </c>
      <c r="C11" s="457" t="e">
        <f t="array" ref="C11">INDEX('Salary Detail (4)'!$B19:$BS19,0,MATCH(1,('Salary Detail (4)'!$B$10:$BS$10="New")*('Salary Detail (4)'!$B$72:$BS$72='Budget Narrative (4)'!$G$2),0))</f>
        <v>#N/A</v>
      </c>
      <c r="D11" s="27"/>
      <c r="E11" s="14"/>
      <c r="F11" s="486"/>
      <c r="G11" s="10"/>
      <c r="H11" s="11"/>
      <c r="I11" s="11"/>
      <c r="J11" s="18"/>
    </row>
    <row r="12" spans="1:10">
      <c r="A12" s="862">
        <f>'Salary Detail (4)'!A20</f>
        <v>0</v>
      </c>
      <c r="B12" s="9" t="e">
        <f t="array" ref="B12">INDEX('Salary Detail (4)'!$B20:$BS20,0,MATCH(1,('Salary Detail (4)'!$B$11:$BS$11='Budget Narrative (4)'!$B$3)*('Salary Detail (4)'!$B$72:$BS$72='Budget Narrative (4)'!$G$2),0))</f>
        <v>#N/A</v>
      </c>
      <c r="C12" s="457" t="e">
        <f t="array" ref="C12">INDEX('Salary Detail (4)'!$B20:$BS20,0,MATCH(1,('Salary Detail (4)'!$B$10:$BS$10="New")*('Salary Detail (4)'!$B$72:$BS$72='Budget Narrative (4)'!$G$2),0))</f>
        <v>#N/A</v>
      </c>
      <c r="D12" s="27"/>
      <c r="E12" s="14"/>
      <c r="F12" s="486"/>
      <c r="G12" s="10"/>
      <c r="H12" s="11"/>
      <c r="I12" s="11"/>
      <c r="J12" s="18"/>
    </row>
    <row r="13" spans="1:10">
      <c r="A13" s="862">
        <f>'Salary Detail (4)'!A21</f>
        <v>0</v>
      </c>
      <c r="B13" s="9" t="e">
        <f t="array" ref="B13">INDEX('Salary Detail (4)'!$B21:$BS21,0,MATCH(1,('Salary Detail (4)'!$B$11:$BS$11='Budget Narrative (4)'!$B$3)*('Salary Detail (4)'!$B$72:$BS$72='Budget Narrative (4)'!$G$2),0))</f>
        <v>#N/A</v>
      </c>
      <c r="C13" s="457" t="e">
        <f t="array" ref="C13">INDEX('Salary Detail (4)'!$B21:$BS21,0,MATCH(1,('Salary Detail (4)'!$B$10:$BS$10="New")*('Salary Detail (4)'!$B$72:$BS$72='Budget Narrative (4)'!$G$2),0))</f>
        <v>#N/A</v>
      </c>
      <c r="D13" s="27"/>
      <c r="E13" s="14"/>
      <c r="F13" s="486"/>
      <c r="G13" s="10"/>
      <c r="H13" s="11"/>
      <c r="I13" s="11"/>
      <c r="J13" s="18"/>
    </row>
    <row r="14" spans="1:10">
      <c r="A14" s="862">
        <f>'Salary Detail (4)'!A22</f>
        <v>0</v>
      </c>
      <c r="B14" s="9" t="e">
        <f t="array" ref="B14">INDEX('Salary Detail (4)'!$B22:$BS22,0,MATCH(1,('Salary Detail (4)'!$B$11:$BS$11='Budget Narrative (4)'!$B$3)*('Salary Detail (4)'!$B$72:$BS$72='Budget Narrative (4)'!$G$2),0))</f>
        <v>#N/A</v>
      </c>
      <c r="C14" s="457" t="e">
        <f t="array" ref="C14">INDEX('Salary Detail (4)'!$B22:$BS22,0,MATCH(1,('Salary Detail (4)'!$B$10:$BS$10="New")*('Salary Detail (4)'!$B$72:$BS$72='Budget Narrative (4)'!$G$2),0))</f>
        <v>#N/A</v>
      </c>
      <c r="D14" s="27"/>
      <c r="E14" s="14"/>
      <c r="F14" s="486"/>
      <c r="G14" s="10"/>
      <c r="H14" s="11"/>
      <c r="I14" s="11"/>
      <c r="J14" s="18"/>
    </row>
    <row r="15" spans="1:10">
      <c r="A15" s="862">
        <f>'Salary Detail (4)'!A23</f>
        <v>0</v>
      </c>
      <c r="B15" s="9" t="e">
        <f t="array" ref="B15">INDEX('Salary Detail (4)'!$B23:$BS23,0,MATCH(1,('Salary Detail (4)'!$B$11:$BS$11='Budget Narrative (4)'!$B$3)*('Salary Detail (4)'!$B$72:$BS$72='Budget Narrative (4)'!$G$2),0))</f>
        <v>#N/A</v>
      </c>
      <c r="C15" s="457" t="e">
        <f t="array" ref="C15">INDEX('Salary Detail (4)'!$B23:$BS23,0,MATCH(1,('Salary Detail (4)'!$B$10:$BS$10="New")*('Salary Detail (4)'!$B$72:$BS$72='Budget Narrative (4)'!$G$2),0))</f>
        <v>#N/A</v>
      </c>
      <c r="D15" s="27"/>
      <c r="E15" s="14"/>
      <c r="F15" s="486"/>
      <c r="G15" s="10"/>
      <c r="H15" s="11"/>
      <c r="I15" s="11"/>
      <c r="J15" s="18"/>
    </row>
    <row r="16" spans="1:10">
      <c r="A16" s="862">
        <f>'Salary Detail (4)'!A24</f>
        <v>0</v>
      </c>
      <c r="B16" s="9" t="e">
        <f t="array" ref="B16">INDEX('Salary Detail (4)'!$B24:$BS24,0,MATCH(1,('Salary Detail (4)'!$B$11:$BS$11='Budget Narrative (4)'!$B$3)*('Salary Detail (4)'!$B$72:$BS$72='Budget Narrative (4)'!$G$2),0))</f>
        <v>#N/A</v>
      </c>
      <c r="C16" s="457" t="e">
        <f t="array" ref="C16">INDEX('Salary Detail (4)'!$B24:$BS24,0,MATCH(1,('Salary Detail (4)'!$B$10:$BS$10="New")*('Salary Detail (4)'!$B$72:$BS$72='Budget Narrative (4)'!$G$2),0))</f>
        <v>#N/A</v>
      </c>
      <c r="D16" s="27"/>
      <c r="E16" s="14"/>
      <c r="F16" s="486"/>
      <c r="G16" s="10"/>
      <c r="H16" s="11"/>
      <c r="I16" s="11"/>
      <c r="J16" s="18"/>
    </row>
    <row r="17" spans="1:10">
      <c r="A17" s="862">
        <f>'Salary Detail (4)'!A25</f>
        <v>0</v>
      </c>
      <c r="B17" s="9" t="e">
        <f t="array" ref="B17">INDEX('Salary Detail (4)'!$B25:$BS25,0,MATCH(1,('Salary Detail (4)'!$B$11:$BS$11='Budget Narrative (4)'!$B$3)*('Salary Detail (4)'!$B$72:$BS$72='Budget Narrative (4)'!$G$2),0))</f>
        <v>#N/A</v>
      </c>
      <c r="C17" s="457" t="e">
        <f t="array" ref="C17">INDEX('Salary Detail (4)'!$B25:$BS25,0,MATCH(1,('Salary Detail (4)'!$B$10:$BS$10="New")*('Salary Detail (4)'!$B$72:$BS$72='Budget Narrative (4)'!$G$2),0))</f>
        <v>#N/A</v>
      </c>
      <c r="D17" s="27"/>
      <c r="E17" s="14"/>
      <c r="F17" s="486"/>
      <c r="G17" s="10"/>
      <c r="H17" s="11"/>
      <c r="I17" s="11"/>
      <c r="J17" s="18"/>
    </row>
    <row r="18" spans="1:10">
      <c r="A18" s="862">
        <f>'Salary Detail (4)'!A26</f>
        <v>0</v>
      </c>
      <c r="B18" s="9" t="e">
        <f t="array" ref="B18">INDEX('Salary Detail (4)'!$B26:$BS26,0,MATCH(1,('Salary Detail (4)'!$B$11:$BS$11='Budget Narrative (4)'!$B$3)*('Salary Detail (4)'!$B$72:$BS$72='Budget Narrative (4)'!$G$2),0))</f>
        <v>#N/A</v>
      </c>
      <c r="C18" s="457" t="e">
        <f t="array" ref="C18">INDEX('Salary Detail (4)'!$B26:$BS26,0,MATCH(1,('Salary Detail (4)'!$B$10:$BS$10="New")*('Salary Detail (4)'!$B$72:$BS$72='Budget Narrative (4)'!$G$2),0))</f>
        <v>#N/A</v>
      </c>
      <c r="D18" s="27"/>
      <c r="E18" s="14"/>
      <c r="F18" s="486"/>
      <c r="G18" s="10"/>
      <c r="H18" s="11"/>
      <c r="I18" s="11"/>
      <c r="J18" s="18"/>
    </row>
    <row r="19" spans="1:10">
      <c r="A19" s="862">
        <f>'Salary Detail (4)'!A27</f>
        <v>0</v>
      </c>
      <c r="B19" s="9" t="e">
        <f t="array" ref="B19">INDEX('Salary Detail (4)'!$B27:$BS27,0,MATCH(1,('Salary Detail (4)'!$B$11:$BS$11='Budget Narrative (4)'!$B$3)*('Salary Detail (4)'!$B$72:$BS$72='Budget Narrative (4)'!$G$2),0))</f>
        <v>#N/A</v>
      </c>
      <c r="C19" s="457" t="e">
        <f t="array" ref="C19">INDEX('Salary Detail (4)'!$B27:$BS27,0,MATCH(1,('Salary Detail (4)'!$B$10:$BS$10="New")*('Salary Detail (4)'!$B$72:$BS$72='Budget Narrative (4)'!$G$2),0))</f>
        <v>#N/A</v>
      </c>
      <c r="D19" s="27"/>
      <c r="E19" s="14"/>
      <c r="F19" s="486"/>
      <c r="G19" s="10"/>
      <c r="H19" s="11"/>
      <c r="I19" s="11"/>
      <c r="J19" s="18"/>
    </row>
    <row r="20" spans="1:10">
      <c r="A20" s="862">
        <f>'Salary Detail (4)'!A28</f>
        <v>0</v>
      </c>
      <c r="B20" s="9" t="e">
        <f t="array" ref="B20">INDEX('Salary Detail (4)'!$B28:$BS28,0,MATCH(1,('Salary Detail (4)'!$B$11:$BS$11='Budget Narrative (4)'!$B$3)*('Salary Detail (4)'!$B$72:$BS$72='Budget Narrative (4)'!$G$2),0))</f>
        <v>#N/A</v>
      </c>
      <c r="C20" s="457" t="e">
        <f t="array" ref="C20">INDEX('Salary Detail (4)'!$B28:$BS28,0,MATCH(1,('Salary Detail (4)'!$B$10:$BS$10="New")*('Salary Detail (4)'!$B$72:$BS$72='Budget Narrative (4)'!$G$2),0))</f>
        <v>#N/A</v>
      </c>
      <c r="D20" s="27"/>
      <c r="E20" s="14"/>
      <c r="F20" s="486"/>
      <c r="G20" s="10"/>
      <c r="H20" s="11"/>
      <c r="I20" s="11"/>
      <c r="J20" s="18"/>
    </row>
    <row r="21" spans="1:10">
      <c r="A21" s="862">
        <f>'Salary Detail (4)'!A29</f>
        <v>0</v>
      </c>
      <c r="B21" s="9" t="e">
        <f t="array" ref="B21">INDEX('Salary Detail (4)'!$B29:$BS29,0,MATCH(1,('Salary Detail (4)'!$B$11:$BS$11='Budget Narrative (4)'!$B$3)*('Salary Detail (4)'!$B$72:$BS$72='Budget Narrative (4)'!$G$2),0))</f>
        <v>#N/A</v>
      </c>
      <c r="C21" s="457" t="e">
        <f t="array" ref="C21">INDEX('Salary Detail (4)'!$B29:$BS29,0,MATCH(1,('Salary Detail (4)'!$B$10:$BS$10="New")*('Salary Detail (4)'!$B$72:$BS$72='Budget Narrative (4)'!$G$2),0))</f>
        <v>#N/A</v>
      </c>
      <c r="D21" s="27"/>
      <c r="E21" s="14"/>
      <c r="F21" s="486"/>
      <c r="G21" s="10"/>
      <c r="H21" s="11"/>
      <c r="I21" s="11"/>
      <c r="J21" s="18"/>
    </row>
    <row r="22" spans="1:10">
      <c r="A22" s="862">
        <f>'Salary Detail (4)'!A30</f>
        <v>0</v>
      </c>
      <c r="B22" s="9" t="e">
        <f t="array" ref="B22">INDEX('Salary Detail (4)'!$B30:$BS30,0,MATCH(1,('Salary Detail (4)'!$B$11:$BS$11='Budget Narrative (4)'!$B$3)*('Salary Detail (4)'!$B$72:$BS$72='Budget Narrative (4)'!$G$2),0))</f>
        <v>#N/A</v>
      </c>
      <c r="C22" s="457" t="e">
        <f t="array" ref="C22">INDEX('Salary Detail (4)'!$B30:$BS30,0,MATCH(1,('Salary Detail (4)'!$B$10:$BS$10="New")*('Salary Detail (4)'!$B$72:$BS$72='Budget Narrative (4)'!$G$2),0))</f>
        <v>#N/A</v>
      </c>
      <c r="D22" s="27"/>
      <c r="E22" s="14"/>
      <c r="F22" s="486"/>
      <c r="G22" s="10"/>
      <c r="H22" s="11"/>
      <c r="I22" s="11"/>
      <c r="J22" s="18"/>
    </row>
    <row r="23" spans="1:10">
      <c r="A23" s="862">
        <f>'Salary Detail (4)'!A31</f>
        <v>0</v>
      </c>
      <c r="B23" s="9" t="e">
        <f t="array" ref="B23">INDEX('Salary Detail (4)'!$B31:$BS31,0,MATCH(1,('Salary Detail (4)'!$B$11:$BS$11='Budget Narrative (4)'!$B$3)*('Salary Detail (4)'!$B$72:$BS$72='Budget Narrative (4)'!$G$2),0))</f>
        <v>#N/A</v>
      </c>
      <c r="C23" s="457" t="e">
        <f t="array" ref="C23">INDEX('Salary Detail (4)'!$B31:$BS31,0,MATCH(1,('Salary Detail (4)'!$B$10:$BS$10="New")*('Salary Detail (4)'!$B$72:$BS$72='Budget Narrative (4)'!$G$2),0))</f>
        <v>#N/A</v>
      </c>
      <c r="D23" s="27"/>
      <c r="E23" s="14"/>
      <c r="F23" s="486"/>
      <c r="G23" s="10"/>
      <c r="H23" s="11"/>
      <c r="I23" s="11"/>
      <c r="J23" s="18"/>
    </row>
    <row r="24" spans="1:10">
      <c r="A24" s="862">
        <f>'Salary Detail (4)'!A32</f>
        <v>0</v>
      </c>
      <c r="B24" s="9" t="e">
        <f t="array" ref="B24">INDEX('Salary Detail (4)'!$B32:$BS32,0,MATCH(1,('Salary Detail (4)'!$B$11:$BS$11='Budget Narrative (4)'!$B$3)*('Salary Detail (4)'!$B$72:$BS$72='Budget Narrative (4)'!$G$2),0))</f>
        <v>#N/A</v>
      </c>
      <c r="C24" s="457" t="e">
        <f t="array" ref="C24">INDEX('Salary Detail (4)'!$B32:$BS32,0,MATCH(1,('Salary Detail (4)'!$B$10:$BS$10="New")*('Salary Detail (4)'!$B$72:$BS$72='Budget Narrative (4)'!$G$2),0))</f>
        <v>#N/A</v>
      </c>
      <c r="D24" s="27"/>
      <c r="E24" s="14"/>
      <c r="F24" s="486"/>
      <c r="G24" s="10"/>
      <c r="H24" s="11"/>
      <c r="I24" s="11"/>
      <c r="J24" s="18"/>
    </row>
    <row r="25" spans="1:10">
      <c r="A25" s="862">
        <f>'Salary Detail (4)'!A33</f>
        <v>0</v>
      </c>
      <c r="B25" s="9" t="e">
        <f t="array" ref="B25">INDEX('Salary Detail (4)'!$B33:$BS33,0,MATCH(1,('Salary Detail (4)'!$B$11:$BS$11='Budget Narrative (4)'!$B$3)*('Salary Detail (4)'!$B$72:$BS$72='Budget Narrative (4)'!$G$2),0))</f>
        <v>#N/A</v>
      </c>
      <c r="C25" s="457" t="e">
        <f t="array" ref="C25">INDEX('Salary Detail (4)'!$B33:$BS33,0,MATCH(1,('Salary Detail (4)'!$B$10:$BS$10="New")*('Salary Detail (4)'!$B$72:$BS$72='Budget Narrative (4)'!$G$2),0))</f>
        <v>#N/A</v>
      </c>
      <c r="D25" s="27"/>
      <c r="E25" s="14"/>
      <c r="F25" s="486"/>
      <c r="G25" s="10"/>
      <c r="H25" s="11"/>
      <c r="I25" s="11"/>
      <c r="J25" s="18"/>
    </row>
    <row r="26" spans="1:10">
      <c r="A26" s="862">
        <f>'Salary Detail (4)'!A34</f>
        <v>0</v>
      </c>
      <c r="B26" s="9" t="e">
        <f t="array" ref="B26">INDEX('Salary Detail (4)'!$B34:$BS34,0,MATCH(1,('Salary Detail (4)'!$B$11:$BS$11='Budget Narrative (4)'!$B$3)*('Salary Detail (4)'!$B$72:$BS$72='Budget Narrative (4)'!$G$2),0))</f>
        <v>#N/A</v>
      </c>
      <c r="C26" s="457" t="e">
        <f t="array" ref="C26">INDEX('Salary Detail (4)'!$B34:$BS34,0,MATCH(1,('Salary Detail (4)'!$B$10:$BS$10="New")*('Salary Detail (4)'!$B$72:$BS$72='Budget Narrative (4)'!$G$2),0))</f>
        <v>#N/A</v>
      </c>
      <c r="D26" s="27"/>
      <c r="E26" s="14"/>
      <c r="F26" s="486"/>
      <c r="G26" s="10"/>
      <c r="H26" s="11"/>
      <c r="I26" s="11"/>
      <c r="J26" s="18"/>
    </row>
    <row r="27" spans="1:10">
      <c r="A27" s="862">
        <f>'Salary Detail (4)'!A35</f>
        <v>0</v>
      </c>
      <c r="B27" s="9" t="e">
        <f t="array" ref="B27">INDEX('Salary Detail (4)'!$B35:$BS35,0,MATCH(1,('Salary Detail (4)'!$B$11:$BS$11='Budget Narrative (4)'!$B$3)*('Salary Detail (4)'!$B$72:$BS$72='Budget Narrative (4)'!$G$2),0))</f>
        <v>#N/A</v>
      </c>
      <c r="C27" s="457" t="e">
        <f t="array" ref="C27">INDEX('Salary Detail (4)'!$B35:$BS35,0,MATCH(1,('Salary Detail (4)'!$B$10:$BS$10="New")*('Salary Detail (4)'!$B$72:$BS$72='Budget Narrative (4)'!$G$2),0))</f>
        <v>#N/A</v>
      </c>
      <c r="D27" s="27"/>
      <c r="E27" s="14"/>
      <c r="F27" s="486"/>
      <c r="G27" s="10"/>
      <c r="H27" s="11"/>
      <c r="I27" s="11"/>
      <c r="J27" s="18"/>
    </row>
    <row r="28" spans="1:10">
      <c r="A28" s="862">
        <f>'Salary Detail (4)'!A36</f>
        <v>0</v>
      </c>
      <c r="B28" s="9" t="e">
        <f t="array" ref="B28">INDEX('Salary Detail (4)'!$B36:$BS36,0,MATCH(1,('Salary Detail (4)'!$B$11:$BS$11='Budget Narrative (4)'!$B$3)*('Salary Detail (4)'!$B$72:$BS$72='Budget Narrative (4)'!$G$2),0))</f>
        <v>#N/A</v>
      </c>
      <c r="C28" s="457" t="e">
        <f t="array" ref="C28">INDEX('Salary Detail (4)'!$B36:$BS36,0,MATCH(1,('Salary Detail (4)'!$B$10:$BS$10="New")*('Salary Detail (4)'!$B$72:$BS$72='Budget Narrative (4)'!$G$2),0))</f>
        <v>#N/A</v>
      </c>
      <c r="D28" s="27"/>
      <c r="E28" s="14"/>
      <c r="F28" s="486"/>
      <c r="G28" s="10"/>
      <c r="H28" s="11"/>
      <c r="I28" s="11"/>
      <c r="J28" s="18"/>
    </row>
    <row r="29" spans="1:10">
      <c r="A29" s="862">
        <f>'Salary Detail (4)'!A37</f>
        <v>0</v>
      </c>
      <c r="B29" s="9" t="e">
        <f t="array" ref="B29">INDEX('Salary Detail (4)'!$B37:$BS37,0,MATCH(1,('Salary Detail (4)'!$B$11:$BS$11='Budget Narrative (4)'!$B$3)*('Salary Detail (4)'!$B$72:$BS$72='Budget Narrative (4)'!$G$2),0))</f>
        <v>#N/A</v>
      </c>
      <c r="C29" s="457" t="e">
        <f t="array" ref="C29">INDEX('Salary Detail (4)'!$B37:$BS37,0,MATCH(1,('Salary Detail (4)'!$B$10:$BS$10="New")*('Salary Detail (4)'!$B$72:$BS$72='Budget Narrative (4)'!$G$2),0))</f>
        <v>#N/A</v>
      </c>
      <c r="D29" s="27"/>
      <c r="E29" s="14"/>
      <c r="F29" s="486"/>
      <c r="G29" s="10"/>
      <c r="H29" s="11"/>
      <c r="I29" s="11"/>
      <c r="J29" s="18"/>
    </row>
    <row r="30" spans="1:10">
      <c r="A30" s="862">
        <f>'Salary Detail (4)'!A38</f>
        <v>0</v>
      </c>
      <c r="B30" s="9" t="e">
        <f t="array" ref="B30">INDEX('Salary Detail (4)'!$B38:$BS38,0,MATCH(1,('Salary Detail (4)'!$B$11:$BS$11='Budget Narrative (4)'!$B$3)*('Salary Detail (4)'!$B$72:$BS$72='Budget Narrative (4)'!$G$2),0))</f>
        <v>#N/A</v>
      </c>
      <c r="C30" s="457" t="e">
        <f t="array" ref="C30">INDEX('Salary Detail (4)'!$B38:$BS38,0,MATCH(1,('Salary Detail (4)'!$B$10:$BS$10="New")*('Salary Detail (4)'!$B$72:$BS$72='Budget Narrative (4)'!$G$2),0))</f>
        <v>#N/A</v>
      </c>
      <c r="D30" s="27"/>
      <c r="E30" s="14"/>
      <c r="F30" s="486"/>
      <c r="G30" s="10"/>
      <c r="H30" s="11"/>
      <c r="I30" s="11"/>
      <c r="J30" s="18"/>
    </row>
    <row r="31" spans="1:10">
      <c r="A31" s="862">
        <f>'Salary Detail (4)'!A39</f>
        <v>0</v>
      </c>
      <c r="B31" s="9" t="e">
        <f t="array" ref="B31">INDEX('Salary Detail (4)'!$B39:$BS39,0,MATCH(1,('Salary Detail (4)'!$B$11:$BS$11='Budget Narrative (4)'!$B$3)*('Salary Detail (4)'!$B$72:$BS$72='Budget Narrative (4)'!$G$2),0))</f>
        <v>#N/A</v>
      </c>
      <c r="C31" s="457" t="e">
        <f t="array" ref="C31">INDEX('Salary Detail (4)'!$B39:$BS39,0,MATCH(1,('Salary Detail (4)'!$B$10:$BS$10="New")*('Salary Detail (4)'!$B$72:$BS$72='Budget Narrative (4)'!$G$2),0))</f>
        <v>#N/A</v>
      </c>
      <c r="D31" s="27"/>
      <c r="E31" s="14"/>
      <c r="F31" s="486"/>
      <c r="G31" s="10"/>
      <c r="H31" s="11"/>
      <c r="I31" s="11"/>
      <c r="J31" s="18"/>
    </row>
    <row r="32" spans="1:10">
      <c r="A32" s="862">
        <f>'Salary Detail (4)'!A40</f>
        <v>0</v>
      </c>
      <c r="B32" s="9" t="e">
        <f t="array" ref="B32">INDEX('Salary Detail (4)'!$B40:$BS40,0,MATCH(1,('Salary Detail (4)'!$B$11:$BS$11='Budget Narrative (4)'!$B$3)*('Salary Detail (4)'!$B$72:$BS$72='Budget Narrative (4)'!$G$2),0))</f>
        <v>#N/A</v>
      </c>
      <c r="C32" s="457" t="e">
        <f t="array" ref="C32">INDEX('Salary Detail (4)'!$B40:$BS40,0,MATCH(1,('Salary Detail (4)'!$B$10:$BS$10="New")*('Salary Detail (4)'!$B$72:$BS$72='Budget Narrative (4)'!$G$2),0))</f>
        <v>#N/A</v>
      </c>
      <c r="D32" s="27"/>
      <c r="E32" s="14"/>
      <c r="F32" s="486"/>
      <c r="G32" s="10"/>
      <c r="H32" s="11"/>
      <c r="I32" s="11"/>
      <c r="J32" s="18"/>
    </row>
    <row r="33" spans="1:10">
      <c r="A33" s="862">
        <f>'Salary Detail (4)'!A41</f>
        <v>0</v>
      </c>
      <c r="B33" s="9" t="e">
        <f t="array" ref="B33">INDEX('Salary Detail (4)'!$B41:$BS41,0,MATCH(1,('Salary Detail (4)'!$B$11:$BS$11='Budget Narrative (4)'!$B$3)*('Salary Detail (4)'!$B$72:$BS$72='Budget Narrative (4)'!$G$2),0))</f>
        <v>#N/A</v>
      </c>
      <c r="C33" s="457" t="e">
        <f t="array" ref="C33">INDEX('Salary Detail (4)'!$B41:$BS41,0,MATCH(1,('Salary Detail (4)'!$B$10:$BS$10="New")*('Salary Detail (4)'!$B$72:$BS$72='Budget Narrative (4)'!$G$2),0))</f>
        <v>#N/A</v>
      </c>
      <c r="D33" s="27"/>
      <c r="E33" s="14"/>
      <c r="F33" s="486"/>
      <c r="G33" s="10"/>
      <c r="H33" s="11"/>
      <c r="I33" s="11"/>
      <c r="J33" s="18"/>
    </row>
    <row r="34" spans="1:10">
      <c r="A34" s="862">
        <f>'Salary Detail (4)'!A42</f>
        <v>0</v>
      </c>
      <c r="B34" s="9" t="e">
        <f t="array" ref="B34">INDEX('Salary Detail (4)'!$B42:$BS42,0,MATCH(1,('Salary Detail (4)'!$B$11:$BS$11='Budget Narrative (4)'!$B$3)*('Salary Detail (4)'!$B$72:$BS$72='Budget Narrative (4)'!$G$2),0))</f>
        <v>#N/A</v>
      </c>
      <c r="C34" s="457" t="e">
        <f t="array" ref="C34">INDEX('Salary Detail (4)'!$B42:$BS42,0,MATCH(1,('Salary Detail (4)'!$B$10:$BS$10="New")*('Salary Detail (4)'!$B$72:$BS$72='Budget Narrative (4)'!$G$2),0))</f>
        <v>#N/A</v>
      </c>
      <c r="D34" s="27"/>
      <c r="E34" s="14"/>
      <c r="F34" s="486"/>
      <c r="G34" s="10"/>
      <c r="H34" s="11"/>
      <c r="I34" s="11"/>
      <c r="J34" s="18"/>
    </row>
    <row r="35" spans="1:10">
      <c r="A35" s="862">
        <f>'Salary Detail (4)'!A43</f>
        <v>0</v>
      </c>
      <c r="B35" s="9" t="e">
        <f t="array" ref="B35">INDEX('Salary Detail (4)'!$B43:$BS43,0,MATCH(1,('Salary Detail (4)'!$B$11:$BS$11='Budget Narrative (4)'!$B$3)*('Salary Detail (4)'!$B$72:$BS$72='Budget Narrative (4)'!$G$2),0))</f>
        <v>#N/A</v>
      </c>
      <c r="C35" s="457" t="e">
        <f t="array" ref="C35">INDEX('Salary Detail (4)'!$B43:$BS43,0,MATCH(1,('Salary Detail (4)'!$B$10:$BS$10="New")*('Salary Detail (4)'!$B$72:$BS$72='Budget Narrative (4)'!$G$2),0))</f>
        <v>#N/A</v>
      </c>
      <c r="D35" s="27"/>
      <c r="E35" s="14"/>
      <c r="F35" s="486"/>
      <c r="G35" s="10"/>
      <c r="H35" s="11"/>
      <c r="I35" s="11"/>
      <c r="J35" s="18"/>
    </row>
    <row r="36" spans="1:10">
      <c r="A36" s="862">
        <f>'Salary Detail (4)'!A44</f>
        <v>0</v>
      </c>
      <c r="B36" s="9" t="e">
        <f t="array" ref="B36">INDEX('Salary Detail (4)'!$B44:$BS44,0,MATCH(1,('Salary Detail (4)'!$B$11:$BS$11='Budget Narrative (4)'!$B$3)*('Salary Detail (4)'!$B$72:$BS$72='Budget Narrative (4)'!$G$2),0))</f>
        <v>#N/A</v>
      </c>
      <c r="C36" s="457" t="e">
        <f t="array" ref="C36">INDEX('Salary Detail (4)'!$B44:$BS44,0,MATCH(1,('Salary Detail (4)'!$B$10:$BS$10="New")*('Salary Detail (4)'!$B$72:$BS$72='Budget Narrative (4)'!$G$2),0))</f>
        <v>#N/A</v>
      </c>
      <c r="D36" s="27"/>
      <c r="E36" s="14"/>
      <c r="F36" s="486"/>
      <c r="G36" s="10"/>
      <c r="H36" s="11"/>
      <c r="I36" s="11"/>
      <c r="J36" s="18"/>
    </row>
    <row r="37" spans="1:10">
      <c r="A37" s="862">
        <f>'Salary Detail (4)'!A45</f>
        <v>0</v>
      </c>
      <c r="B37" s="9" t="e">
        <f t="array" ref="B37">INDEX('Salary Detail (4)'!$B45:$BS45,0,MATCH(1,('Salary Detail (4)'!$B$11:$BS$11='Budget Narrative (4)'!$B$3)*('Salary Detail (4)'!$B$72:$BS$72='Budget Narrative (4)'!$G$2),0))</f>
        <v>#N/A</v>
      </c>
      <c r="C37" s="457" t="e">
        <f t="array" ref="C37">INDEX('Salary Detail (4)'!$B45:$BS45,0,MATCH(1,('Salary Detail (4)'!$B$10:$BS$10="New")*('Salary Detail (4)'!$B$72:$BS$72='Budget Narrative (4)'!$G$2),0))</f>
        <v>#N/A</v>
      </c>
      <c r="D37" s="27"/>
      <c r="E37" s="14"/>
      <c r="F37" s="486"/>
      <c r="G37" s="10"/>
      <c r="H37" s="11"/>
      <c r="I37" s="11"/>
      <c r="J37" s="18"/>
    </row>
    <row r="38" spans="1:10">
      <c r="A38" s="862">
        <f>'Salary Detail (4)'!A46</f>
        <v>0</v>
      </c>
      <c r="B38" s="9" t="e">
        <f t="array" ref="B38">INDEX('Salary Detail (4)'!$B46:$BS46,0,MATCH(1,('Salary Detail (4)'!$B$11:$BS$11='Budget Narrative (4)'!$B$3)*('Salary Detail (4)'!$B$72:$BS$72='Budget Narrative (4)'!$G$2),0))</f>
        <v>#N/A</v>
      </c>
      <c r="C38" s="457" t="e">
        <f t="array" ref="C38">INDEX('Salary Detail (4)'!$B46:$BS46,0,MATCH(1,('Salary Detail (4)'!$B$10:$BS$10="New")*('Salary Detail (4)'!$B$72:$BS$72='Budget Narrative (4)'!$G$2),0))</f>
        <v>#N/A</v>
      </c>
      <c r="D38" s="27"/>
      <c r="E38" s="14"/>
      <c r="F38" s="486"/>
      <c r="G38" s="10"/>
      <c r="H38" s="11"/>
      <c r="I38" s="11"/>
      <c r="J38" s="18"/>
    </row>
    <row r="39" spans="1:10">
      <c r="A39" s="862">
        <f>'Salary Detail (4)'!A47</f>
        <v>0</v>
      </c>
      <c r="B39" s="9" t="e">
        <f t="array" ref="B39">INDEX('Salary Detail (4)'!$B47:$BS47,0,MATCH(1,('Salary Detail (4)'!$B$11:$BS$11='Budget Narrative (4)'!$B$3)*('Salary Detail (4)'!$B$72:$BS$72='Budget Narrative (4)'!$G$2),0))</f>
        <v>#N/A</v>
      </c>
      <c r="C39" s="457" t="e">
        <f t="array" ref="C39">INDEX('Salary Detail (4)'!$B47:$BS47,0,MATCH(1,('Salary Detail (4)'!$B$10:$BS$10="New")*('Salary Detail (4)'!$B$72:$BS$72='Budget Narrative (4)'!$G$2),0))</f>
        <v>#N/A</v>
      </c>
      <c r="D39" s="27"/>
      <c r="E39" s="14"/>
      <c r="F39" s="486"/>
      <c r="G39" s="10"/>
      <c r="H39" s="11"/>
      <c r="I39" s="11"/>
      <c r="J39" s="18"/>
    </row>
    <row r="40" spans="1:10">
      <c r="A40" s="862">
        <f>'Salary Detail (4)'!A48</f>
        <v>0</v>
      </c>
      <c r="B40" s="9" t="e">
        <f t="array" ref="B40">INDEX('Salary Detail (4)'!$B48:$BS48,0,MATCH(1,('Salary Detail (4)'!$B$11:$BS$11='Budget Narrative (4)'!$B$3)*('Salary Detail (4)'!$B$72:$BS$72='Budget Narrative (4)'!$G$2),0))</f>
        <v>#N/A</v>
      </c>
      <c r="C40" s="457" t="e">
        <f t="array" ref="C40">INDEX('Salary Detail (4)'!$B48:$BS48,0,MATCH(1,('Salary Detail (4)'!$B$10:$BS$10="New")*('Salary Detail (4)'!$B$72:$BS$72='Budget Narrative (4)'!$G$2),0))</f>
        <v>#N/A</v>
      </c>
      <c r="D40" s="27"/>
      <c r="F40" s="486"/>
    </row>
    <row r="41" spans="1:10">
      <c r="A41" s="862">
        <f>'Salary Detail (4)'!A49</f>
        <v>0</v>
      </c>
      <c r="B41" s="9" t="e">
        <f t="array" ref="B41">INDEX('Salary Detail (4)'!$B49:$BS49,0,MATCH(1,('Salary Detail (4)'!$B$11:$BS$11='Budget Narrative (4)'!$B$3)*('Salary Detail (4)'!$B$72:$BS$72='Budget Narrative (4)'!$G$2),0))</f>
        <v>#N/A</v>
      </c>
      <c r="C41" s="457" t="e">
        <f t="array" ref="C41">INDEX('Salary Detail (4)'!$B49:$BS49,0,MATCH(1,('Salary Detail (4)'!$B$10:$BS$10="New")*('Salary Detail (4)'!$B$72:$BS$72='Budget Narrative (4)'!$G$2),0))</f>
        <v>#N/A</v>
      </c>
      <c r="D41" s="27"/>
      <c r="F41" s="486"/>
    </row>
    <row r="42" spans="1:10" ht="15.75" customHeight="1">
      <c r="A42" s="862">
        <f>'Salary Detail (4)'!A50</f>
        <v>0</v>
      </c>
      <c r="B42" s="9" t="e">
        <f t="array" ref="B42">INDEX('Salary Detail (4)'!$B50:$BS50,0,MATCH(1,('Salary Detail (4)'!$B$11:$BS$11='Budget Narrative (4)'!$B$3)*('Salary Detail (4)'!$B$72:$BS$72='Budget Narrative (4)'!$G$2),0))</f>
        <v>#N/A</v>
      </c>
      <c r="C42" s="457" t="e">
        <f t="array" ref="C42">INDEX('Salary Detail (4)'!$B50:$BS50,0,MATCH(1,('Salary Detail (4)'!$B$10:$BS$10="New")*('Salary Detail (4)'!$B$72:$BS$72='Budget Narrative (4)'!$G$2),0))</f>
        <v>#N/A</v>
      </c>
      <c r="D42" s="27"/>
      <c r="E42" s="14"/>
      <c r="F42" s="486"/>
      <c r="G42" s="10"/>
      <c r="H42" s="11"/>
      <c r="I42" s="11"/>
      <c r="J42" s="18"/>
    </row>
    <row r="43" spans="1:10" ht="15.75" customHeight="1">
      <c r="A43" s="862">
        <f>'Salary Detail (4)'!A51</f>
        <v>0</v>
      </c>
      <c r="B43" s="9" t="e">
        <f t="array" ref="B43">INDEX('Salary Detail (4)'!$B51:$BS51,0,MATCH(1,('Salary Detail (4)'!$B$11:$BS$11='Budget Narrative (4)'!$B$3)*('Salary Detail (4)'!$B$72:$BS$72='Budget Narrative (4)'!$G$2),0))</f>
        <v>#N/A</v>
      </c>
      <c r="C43" s="457" t="e">
        <f t="array" ref="C43">INDEX('Salary Detail (4)'!$B51:$BS51,0,MATCH(1,('Salary Detail (4)'!$B$10:$BS$10="New")*('Salary Detail (4)'!$B$72:$BS$72='Budget Narrative (4)'!$G$2),0))</f>
        <v>#N/A</v>
      </c>
      <c r="D43" s="27"/>
      <c r="E43" s="14"/>
      <c r="F43" s="486"/>
      <c r="G43" s="10"/>
      <c r="H43" s="11"/>
      <c r="I43" s="11"/>
      <c r="J43" s="18"/>
    </row>
    <row r="44" spans="1:10" ht="15.75" customHeight="1">
      <c r="A44" s="862">
        <f>'Salary Detail (4)'!A52</f>
        <v>0</v>
      </c>
      <c r="B44" s="9" t="e">
        <f t="array" ref="B44">INDEX('Salary Detail (4)'!$B52:$BS52,0,MATCH(1,('Salary Detail (4)'!$B$11:$BS$11='Budget Narrative (4)'!$B$3)*('Salary Detail (4)'!$B$72:$BS$72='Budget Narrative (4)'!$G$2),0))</f>
        <v>#N/A</v>
      </c>
      <c r="C44" s="457" t="e">
        <f t="array" ref="C44">INDEX('Salary Detail (4)'!$B52:$BS52,0,MATCH(1,('Salary Detail (4)'!$B$10:$BS$10="New")*('Salary Detail (4)'!$B$72:$BS$72='Budget Narrative (4)'!$G$2),0))</f>
        <v>#N/A</v>
      </c>
      <c r="D44" s="27"/>
      <c r="E44" s="14"/>
      <c r="F44" s="486"/>
      <c r="G44" s="10"/>
      <c r="H44" s="11"/>
      <c r="I44" s="11"/>
      <c r="J44" s="18"/>
    </row>
    <row r="45" spans="1:10" ht="15.75" customHeight="1">
      <c r="A45" s="864">
        <f>'Salary Detail (4)'!A53</f>
        <v>0</v>
      </c>
      <c r="B45" s="9" t="e">
        <f t="array" ref="B45">INDEX('Salary Detail (4)'!$B53:$BS53,0,MATCH(1,('Salary Detail (4)'!$B$11:$BS$11='Budget Narrative (4)'!$B$3)*('Salary Detail (4)'!$B$72:$BS$72='Budget Narrative (4)'!$G$2),0))</f>
        <v>#N/A</v>
      </c>
      <c r="C45" s="457" t="e">
        <f t="array" ref="C45">INDEX('Salary Detail (4)'!$B53:$BS53,0,MATCH(1,('Salary Detail (4)'!$B$10:$BS$10="New")*('Salary Detail (4)'!$B$72:$BS$72='Budget Narrative (4)'!$G$2),0))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(4)'!$B58:$BS58,0,MATCH(1,('Salary Detail (4)'!$B$10:$BS$10="New")*('Salary Detail (4)'!$B$72:$BS$72='Budget Narrative (4)'!$G$2),0))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(4)'!A13</f>
        <v>Rental of Property</v>
      </c>
      <c r="B51" s="1165"/>
      <c r="C51" s="539" t="e">
        <f t="array" ref="C51">INDEX('Operating Detail (4)'!$B13:$AE13,0,MATCH(1,('Operating Detail (4)'!$B$11:$AE$11="New")*('Operating Detail (4)'!$B$112:$AE$112='Budget Narrative (4)'!$G$2),0))</f>
        <v>#N/A</v>
      </c>
      <c r="D51" s="27"/>
      <c r="E51" s="494"/>
      <c r="F51" s="863"/>
      <c r="H51" s="15"/>
      <c r="I51" s="15"/>
      <c r="J51" s="7"/>
    </row>
    <row r="52" spans="1:10">
      <c r="A52" s="1164" t="str">
        <f>'Operating Detail (4)'!A14</f>
        <v xml:space="preserve">Utilities(Elec, Water, Gas, Phone, Scavenger) </v>
      </c>
      <c r="B52" s="1165"/>
      <c r="C52" s="539" t="e">
        <f t="array" ref="C52">INDEX('Operating Detail (4)'!$B14:$AE14,0,MATCH(1,('Operating Detail (4)'!$B$11:$AE$11="New")*('Operating Detail (4)'!$B$112:$AE$112='Budget Narrative (4)'!$G$2),0))</f>
        <v>#N/A</v>
      </c>
      <c r="D52" s="27"/>
      <c r="E52" s="495"/>
      <c r="F52" s="863"/>
      <c r="H52" s="15"/>
      <c r="I52" s="15"/>
      <c r="J52" s="7"/>
    </row>
    <row r="53" spans="1:10">
      <c r="A53" s="1164" t="str">
        <f>'Operating Detail (4)'!A15</f>
        <v>Office Supplies, Postage</v>
      </c>
      <c r="B53" s="1165"/>
      <c r="C53" s="539" t="e">
        <f t="array" ref="C53">INDEX('Operating Detail (4)'!$B15:$AE15,0,MATCH(1,('Operating Detail (4)'!$B$11:$AE$11="New")*('Operating Detail (4)'!$B$112:$AE$112='Budget Narrative (4)'!$G$2),0))</f>
        <v>#N/A</v>
      </c>
      <c r="D53" s="27"/>
      <c r="E53" s="496"/>
      <c r="F53" s="863"/>
      <c r="G53" s="6"/>
      <c r="H53" s="11"/>
      <c r="I53" s="11"/>
      <c r="J53" s="18"/>
    </row>
    <row r="54" spans="1:10">
      <c r="A54" s="1164" t="str">
        <f>'Operating Detail (4)'!A16</f>
        <v>Building Maintenance Supplies and Repair</v>
      </c>
      <c r="B54" s="1165"/>
      <c r="C54" s="539" t="e">
        <f t="array" ref="C54">INDEX('Operating Detail (4)'!$B16:$AE16,0,MATCH(1,('Operating Detail (4)'!$B$11:$AE$11="New")*('Operating Detail (4)'!$B$112:$AE$112='Budget Narrative (4)'!$G$2),0))</f>
        <v>#N/A</v>
      </c>
      <c r="D54" s="27"/>
      <c r="E54" s="496"/>
      <c r="F54" s="863"/>
      <c r="G54" s="6"/>
      <c r="H54" s="11"/>
      <c r="I54" s="11"/>
      <c r="J54" s="18"/>
    </row>
    <row r="55" spans="1:10">
      <c r="A55" s="1164" t="str">
        <f>'Operating Detail (4)'!A17</f>
        <v>Printing and Reproduction</v>
      </c>
      <c r="B55" s="1165"/>
      <c r="C55" s="539" t="e">
        <f t="array" ref="C55">INDEX('Operating Detail (4)'!$B17:$AE17,0,MATCH(1,('Operating Detail (4)'!$B$11:$AE$11="New")*('Operating Detail (4)'!$B$112:$AE$112='Budget Narrative (4)'!$G$2),0))</f>
        <v>#N/A</v>
      </c>
      <c r="D55" s="27"/>
      <c r="E55" s="495"/>
      <c r="F55" s="863"/>
      <c r="H55" s="15"/>
      <c r="I55" s="15"/>
      <c r="J55" s="18"/>
    </row>
    <row r="56" spans="1:10">
      <c r="A56" s="1164" t="str">
        <f>'Operating Detail (4)'!A18</f>
        <v>Insurance</v>
      </c>
      <c r="B56" s="1165"/>
      <c r="C56" s="539" t="e">
        <f t="array" ref="C56">INDEX('Operating Detail (4)'!$B18:$AE18,0,MATCH(1,('Operating Detail (4)'!$B$11:$AE$11="New")*('Operating Detail (4)'!$B$112:$AE$112='Budget Narrative (4)'!$G$2),0))</f>
        <v>#N/A</v>
      </c>
      <c r="D56" s="27"/>
      <c r="E56" s="495"/>
      <c r="F56" s="863"/>
      <c r="H56" s="15"/>
      <c r="I56" s="15"/>
      <c r="J56" s="18"/>
    </row>
    <row r="57" spans="1:10">
      <c r="A57" s="1164" t="str">
        <f>'Operating Detail (4)'!A19</f>
        <v>Staff Training</v>
      </c>
      <c r="B57" s="1165"/>
      <c r="C57" s="539" t="e">
        <f t="array" ref="C57">INDEX('Operating Detail (4)'!$B19:$AE19,0,MATCH(1,('Operating Detail (4)'!$B$11:$AE$11="New")*('Operating Detail (4)'!$B$112:$AE$112='Budget Narrative (4)'!$G$2),0))</f>
        <v>#N/A</v>
      </c>
      <c r="D57" s="27"/>
      <c r="E57" s="495"/>
      <c r="F57" s="863"/>
      <c r="H57" s="15"/>
      <c r="I57" s="15"/>
      <c r="J57" s="18"/>
    </row>
    <row r="58" spans="1:10">
      <c r="A58" s="1164" t="str">
        <f>'Operating Detail (4)'!A20</f>
        <v>Staff Travel-(Local &amp; Out of Town)</v>
      </c>
      <c r="B58" s="1165"/>
      <c r="C58" s="539" t="e">
        <f t="array" ref="C58">INDEX('Operating Detail (4)'!$B20:$AE20,0,MATCH(1,('Operating Detail (4)'!$B$11:$AE$11="New")*('Operating Detail (4)'!$B$112:$AE$112='Budget Narrative (4)'!$G$2),0))</f>
        <v>#N/A</v>
      </c>
      <c r="D58" s="27"/>
      <c r="E58" s="495"/>
      <c r="F58" s="863"/>
      <c r="H58" s="15"/>
      <c r="I58" s="15"/>
      <c r="J58" s="18"/>
    </row>
    <row r="59" spans="1:10">
      <c r="A59" s="1164" t="str">
        <f>'Operating Detail (4)'!A21</f>
        <v>Rental of Equipment</v>
      </c>
      <c r="B59" s="1165"/>
      <c r="C59" s="539" t="e">
        <f t="array" ref="C59">INDEX('Operating Detail (4)'!$B21:$AE21,0,MATCH(1,('Operating Detail (4)'!$B$11:$AE$11="New")*('Operating Detail (4)'!$B$112:$AE$112='Budget Narrative (4)'!$G$2),0))</f>
        <v>#N/A</v>
      </c>
      <c r="D59" s="27"/>
      <c r="E59" s="495"/>
      <c r="F59" s="863"/>
      <c r="H59" s="15"/>
      <c r="I59" s="15"/>
      <c r="J59" s="18"/>
    </row>
    <row r="60" spans="1:10">
      <c r="A60" s="1164">
        <f>'Operating Detail (4)'!A22</f>
        <v>0</v>
      </c>
      <c r="B60" s="1165"/>
      <c r="C60" s="539" t="e">
        <f t="array" ref="C60">INDEX('Operating Detail (4)'!$B22:$AE22,0,MATCH(1,('Operating Detail (4)'!$B$11:$AE$11="New")*('Operating Detail (4)'!$B$112:$AE$112='Budget Narrative (4)'!$G$2),0))</f>
        <v>#N/A</v>
      </c>
      <c r="D60" s="27"/>
      <c r="E60" s="497"/>
      <c r="F60" s="863"/>
      <c r="H60" s="15"/>
      <c r="I60" s="15"/>
      <c r="J60" s="18"/>
    </row>
    <row r="61" spans="1:10">
      <c r="A61" s="1164">
        <f>'Operating Detail (4)'!A23</f>
        <v>0</v>
      </c>
      <c r="B61" s="1165"/>
      <c r="C61" s="539" t="e">
        <f t="array" ref="C61">INDEX('Operating Detail (4)'!$B23:$AE23,0,MATCH(1,('Operating Detail (4)'!$B$11:$AE$11="New")*('Operating Detail (4)'!$B$112:$AE$112='Budget Narrative (4)'!$G$2),0))</f>
        <v>#N/A</v>
      </c>
      <c r="D61" s="27"/>
      <c r="E61" s="498"/>
      <c r="F61" s="863"/>
      <c r="G61" s="6"/>
      <c r="H61" s="11"/>
      <c r="I61" s="11"/>
      <c r="J61" s="18"/>
    </row>
    <row r="62" spans="1:10">
      <c r="A62" s="1164">
        <f>'Operating Detail (4)'!A24</f>
        <v>0</v>
      </c>
      <c r="B62" s="1165"/>
      <c r="C62" s="539" t="e">
        <f t="array" ref="C62">INDEX('Operating Detail (4)'!$B24:$AE24,0,MATCH(1,('Operating Detail (4)'!$B$11:$AE$11="New")*('Operating Detail (4)'!$B$112:$AE$112='Budget Narrative (4)'!$G$2),0))</f>
        <v>#N/A</v>
      </c>
      <c r="D62" s="27"/>
      <c r="E62" s="498"/>
      <c r="F62" s="863"/>
      <c r="G62" s="6"/>
      <c r="H62" s="11"/>
      <c r="I62" s="11"/>
      <c r="J62" s="18"/>
    </row>
    <row r="63" spans="1:10">
      <c r="A63" s="1164">
        <f>'Operating Detail (4)'!A25</f>
        <v>0</v>
      </c>
      <c r="B63" s="1165"/>
      <c r="C63" s="539" t="e">
        <f t="array" ref="C63">INDEX('Operating Detail (4)'!$B25:$AE25,0,MATCH(1,('Operating Detail (4)'!$B$11:$AE$11="New")*('Operating Detail (4)'!$B$112:$AE$112='Budget Narrative (4)'!$G$2),0))</f>
        <v>#N/A</v>
      </c>
      <c r="D63" s="27"/>
      <c r="E63" s="498"/>
      <c r="F63" s="863"/>
      <c r="G63" s="6"/>
      <c r="H63" s="11"/>
      <c r="I63" s="11"/>
      <c r="J63" s="18"/>
    </row>
    <row r="64" spans="1:10">
      <c r="A64" s="1164">
        <f>'Operating Detail (4)'!A26</f>
        <v>0</v>
      </c>
      <c r="B64" s="1165"/>
      <c r="C64" s="539" t="e">
        <f t="array" ref="C64">INDEX('Operating Detail (4)'!$B26:$AE26,0,MATCH(1,('Operating Detail (4)'!$B$11:$AE$11="New")*('Operating Detail (4)'!$B$112:$AE$112='Budget Narrative (4)'!$G$2),0))</f>
        <v>#N/A</v>
      </c>
      <c r="D64" s="27"/>
      <c r="E64" s="499"/>
      <c r="F64" s="863"/>
      <c r="G64" s="6"/>
      <c r="H64" s="11"/>
      <c r="I64" s="11"/>
      <c r="J64" s="18"/>
    </row>
    <row r="65" spans="1:10">
      <c r="A65" s="1164">
        <f>'Operating Detail (4)'!A27</f>
        <v>0</v>
      </c>
      <c r="B65" s="1165"/>
      <c r="C65" s="539" t="e">
        <f t="array" ref="C65">INDEX('Operating Detail (4)'!$B27:$AE27,0,MATCH(1,('Operating Detail (4)'!$B$11:$AE$11="New")*('Operating Detail (4)'!$B$112:$AE$112='Budget Narrative (4)'!$G$2),0))</f>
        <v>#N/A</v>
      </c>
      <c r="D65" s="27"/>
      <c r="E65" s="498"/>
      <c r="F65" s="863"/>
      <c r="G65" s="6"/>
    </row>
    <row r="66" spans="1:10">
      <c r="A66" s="1164">
        <f>'Operating Detail (4)'!A28</f>
        <v>0</v>
      </c>
      <c r="B66" s="1165"/>
      <c r="C66" s="539" t="e">
        <f t="array" ref="C66">INDEX('Operating Detail (4)'!$B28:$AE28,0,MATCH(1,('Operating Detail (4)'!$B$11:$AE$11="New")*('Operating Detail (4)'!$B$112:$AE$112='Budget Narrative (4)'!$G$2),0))</f>
        <v>#N/A</v>
      </c>
      <c r="D66" s="27"/>
      <c r="E66" s="498"/>
      <c r="F66" s="863"/>
      <c r="G66" s="6"/>
      <c r="H66" s="11"/>
      <c r="I66" s="11"/>
      <c r="J66" s="18"/>
    </row>
    <row r="67" spans="1:10">
      <c r="A67" s="1164">
        <f>'Operating Detail (4)'!A29</f>
        <v>0</v>
      </c>
      <c r="B67" s="1165"/>
      <c r="C67" s="539" t="e">
        <f t="array" ref="C67">INDEX('Operating Detail (4)'!$B29:$AE29,0,MATCH(1,('Operating Detail (4)'!$B$11:$AE$11="New")*('Operating Detail (4)'!$B$112:$AE$112='Budget Narrative (4)'!$G$2),0))</f>
        <v>#N/A</v>
      </c>
      <c r="D67" s="27"/>
      <c r="E67" s="498"/>
      <c r="F67" s="863"/>
      <c r="G67" s="6"/>
      <c r="H67" s="11"/>
      <c r="I67" s="11"/>
      <c r="J67" s="18"/>
    </row>
    <row r="68" spans="1:10">
      <c r="A68" s="1164">
        <f>'Operating Detail (4)'!A30</f>
        <v>0</v>
      </c>
      <c r="B68" s="1165"/>
      <c r="C68" s="539" t="e">
        <f t="array" ref="C68">INDEX('Operating Detail (4)'!$B30:$AE30,0,MATCH(1,('Operating Detail (4)'!$B$11:$AE$11="New")*('Operating Detail (4)'!$B$112:$AE$112='Budget Narrative (4)'!$G$2),0))</f>
        <v>#N/A</v>
      </c>
      <c r="D68" s="27"/>
      <c r="E68" s="498"/>
      <c r="F68" s="863"/>
      <c r="G68" s="6"/>
      <c r="H68" s="11"/>
      <c r="I68" s="11"/>
      <c r="J68" s="18"/>
    </row>
    <row r="69" spans="1:10">
      <c r="A69" s="1164">
        <f>'Operating Detail (4)'!A31</f>
        <v>0</v>
      </c>
      <c r="B69" s="1165"/>
      <c r="C69" s="539" t="e">
        <f t="array" ref="C69">INDEX('Operating Detail (4)'!$B31:$AE31,0,MATCH(1,('Operating Detail (4)'!$B$11:$AE$11="New")*('Operating Detail (4)'!$B$112:$AE$112='Budget Narrative (4)'!$G$2),0))</f>
        <v>#N/A</v>
      </c>
      <c r="D69" s="27"/>
      <c r="E69" s="498"/>
      <c r="F69" s="863"/>
      <c r="G69" s="6"/>
      <c r="H69" s="11"/>
      <c r="I69" s="11"/>
    </row>
    <row r="70" spans="1:10">
      <c r="A70" s="1164">
        <f>'Operating Detail (4)'!A32</f>
        <v>0</v>
      </c>
      <c r="B70" s="1165"/>
      <c r="C70" s="539" t="e">
        <f t="array" ref="C70">INDEX('Operating Detail (4)'!$B32:$AE32,0,MATCH(1,('Operating Detail (4)'!$B$11:$AE$11="New")*('Operating Detail (4)'!$B$112:$AE$112='Budget Narrative (4)'!$G$2),0))</f>
        <v>#N/A</v>
      </c>
      <c r="D70" s="27"/>
      <c r="E70" s="498"/>
      <c r="F70" s="863"/>
      <c r="G70" s="6"/>
      <c r="H70" s="11"/>
      <c r="I70" s="11"/>
      <c r="J70" s="18"/>
    </row>
    <row r="71" spans="1:10">
      <c r="A71" s="1164">
        <f>'Operating Detail (4)'!A33</f>
        <v>0</v>
      </c>
      <c r="B71" s="1165"/>
      <c r="C71" s="539" t="e">
        <f t="array" ref="C71">INDEX('Operating Detail (4)'!$B33:$AE33,0,MATCH(1,('Operating Detail (4)'!$B$11:$AE$11="New")*('Operating Detail (4)'!$B$112:$AE$112='Budget Narrative (4)'!$G$2),0))</f>
        <v>#N/A</v>
      </c>
      <c r="D71" s="27"/>
      <c r="E71" s="500"/>
      <c r="F71" s="863"/>
      <c r="G71" s="6"/>
      <c r="H71" s="11"/>
      <c r="I71" s="11"/>
      <c r="J71" s="18"/>
    </row>
    <row r="72" spans="1:10">
      <c r="A72" s="1164">
        <f>'Operating Detail (4)'!A34</f>
        <v>0</v>
      </c>
      <c r="B72" s="1165"/>
      <c r="C72" s="539" t="e">
        <f t="array" ref="C72">INDEX('Operating Detail (4)'!$B34:$AE34,0,MATCH(1,('Operating Detail (4)'!$B$11:$AE$11="New")*('Operating Detail (4)'!$B$112:$AE$112='Budget Narrative (4)'!$G$2),0))</f>
        <v>#N/A</v>
      </c>
      <c r="D72" s="27"/>
      <c r="E72" s="498"/>
      <c r="F72" s="863"/>
      <c r="G72" s="6"/>
      <c r="H72" s="11"/>
      <c r="I72" s="11"/>
      <c r="J72" s="18"/>
    </row>
    <row r="73" spans="1:10">
      <c r="A73" s="1164">
        <f>'Operating Detail (4)'!A35</f>
        <v>0</v>
      </c>
      <c r="B73" s="1165"/>
      <c r="C73" s="539" t="e">
        <f t="array" ref="C73">INDEX('Operating Detail (4)'!$B35:$AE35,0,MATCH(1,('Operating Detail (4)'!$B$11:$AE$11="New")*('Operating Detail (4)'!$B$112:$AE$112='Budget Narrative (4)'!$G$2),0))</f>
        <v>#N/A</v>
      </c>
      <c r="D73" s="27"/>
      <c r="E73" s="498"/>
      <c r="F73" s="863"/>
    </row>
    <row r="74" spans="1:10">
      <c r="A74" s="1164">
        <f>'Operating Detail (4)'!A36</f>
        <v>0</v>
      </c>
      <c r="B74" s="1165"/>
      <c r="C74" s="539" t="e">
        <f t="array" ref="C74">INDEX('Operating Detail (4)'!$B36:$AE36,0,MATCH(1,('Operating Detail (4)'!$B$11:$AE$11="New")*('Operating Detail (4)'!$B$112:$AE$112='Budget Narrative (4)'!$G$2),0))</f>
        <v>#N/A</v>
      </c>
      <c r="D74" s="27"/>
      <c r="E74" s="498"/>
      <c r="F74" s="863"/>
      <c r="G74" s="6"/>
      <c r="H74" s="11"/>
      <c r="I74" s="11"/>
      <c r="J74" s="7"/>
    </row>
    <row r="75" spans="1:10">
      <c r="A75" s="1164">
        <f>'Operating Detail (4)'!A37</f>
        <v>0</v>
      </c>
      <c r="B75" s="1165"/>
      <c r="C75" s="539" t="e">
        <f t="array" ref="C75">INDEX('Operating Detail (4)'!$B37:$AE37,0,MATCH(1,('Operating Detail (4)'!$B$11:$AE$11="New")*('Operating Detail (4)'!$B$112:$AE$112='Budget Narrative (4)'!$G$2),0))</f>
        <v>#N/A</v>
      </c>
      <c r="D75" s="27"/>
      <c r="E75" s="498"/>
      <c r="F75" s="863"/>
      <c r="G75" s="6"/>
      <c r="H75" s="11"/>
      <c r="I75" s="11"/>
      <c r="J75" s="7"/>
    </row>
    <row r="76" spans="1:10">
      <c r="A76" s="1164">
        <f>'Operating Detail (4)'!A38</f>
        <v>0</v>
      </c>
      <c r="B76" s="1165"/>
      <c r="C76" s="539" t="e">
        <f t="array" ref="C76">INDEX('Operating Detail (4)'!$B38:$AE38,0,MATCH(1,('Operating Detail (4)'!$B$11:$AE$11="New")*('Operating Detail (4)'!$B$112:$AE$112='Budget Narrative (4)'!$G$2),0))</f>
        <v>#N/A</v>
      </c>
      <c r="D76" s="27"/>
      <c r="E76" s="498"/>
      <c r="F76" s="863"/>
      <c r="G76" s="6"/>
      <c r="H76" s="11"/>
      <c r="I76" s="11"/>
      <c r="J76" s="7"/>
    </row>
    <row r="77" spans="1:10">
      <c r="A77" s="1164">
        <f>'Operating Detail (4)'!A39</f>
        <v>0</v>
      </c>
      <c r="B77" s="1165"/>
      <c r="C77" s="539" t="e">
        <f t="array" ref="C77">INDEX('Operating Detail (4)'!$B39:$AE39,0,MATCH(1,('Operating Detail (4)'!$B$11:$AE$11="New")*('Operating Detail (4)'!$B$112:$AE$112='Budget Narrative (4)'!$G$2),0))</f>
        <v>#N/A</v>
      </c>
      <c r="D77" s="27"/>
      <c r="E77" s="498"/>
      <c r="F77" s="863"/>
      <c r="G77" s="6"/>
    </row>
    <row r="78" spans="1:10">
      <c r="A78" s="1164">
        <f>'Operating Detail (4)'!A40</f>
        <v>0</v>
      </c>
      <c r="B78" s="1165"/>
      <c r="C78" s="539" t="e">
        <f t="array" ref="C78">INDEX('Operating Detail (4)'!$B40:$AE40,0,MATCH(1,('Operating Detail (4)'!$B$11:$AE$11="New")*('Operating Detail (4)'!$B$112:$AE$112='Budget Narrative (4)'!$G$2),0))</f>
        <v>#N/A</v>
      </c>
      <c r="D78" s="27"/>
      <c r="E78" s="498"/>
      <c r="F78" s="863"/>
      <c r="G78" s="6"/>
      <c r="H78" s="11"/>
      <c r="I78" s="11"/>
      <c r="J78" s="18"/>
    </row>
    <row r="79" spans="1:10">
      <c r="A79" s="1164">
        <f>'Operating Detail (4)'!A41</f>
        <v>0</v>
      </c>
      <c r="B79" s="1165"/>
      <c r="C79" s="539" t="e">
        <f t="array" ref="C79">INDEX('Operating Detail (4)'!$B41:$AE41,0,MATCH(1,('Operating Detail (4)'!$B$11:$AE$11="New")*('Operating Detail (4)'!$B$112:$AE$112='Budget Narrative (4)'!$G$2),0))</f>
        <v>#N/A</v>
      </c>
      <c r="D79" s="27"/>
      <c r="E79" s="498"/>
      <c r="F79" s="863"/>
      <c r="G79" s="6"/>
      <c r="H79" s="11"/>
      <c r="I79" s="11"/>
      <c r="J79" s="18"/>
    </row>
    <row r="80" spans="1:10">
      <c r="A80" s="1164" t="str">
        <f>'Operating Detail (4)'!A42</f>
        <v>Consultants</v>
      </c>
      <c r="B80" s="1165"/>
      <c r="C80" s="539" t="e">
        <f t="array" ref="C80">INDEX('Operating Detail (4)'!$B42:$AE42,0,MATCH(1,('Operating Detail (4)'!$B$11:$AE$11="New")*('Operating Detail (4)'!$B$112:$AE$112='Budget Narrative (4)'!$G$2),0))</f>
        <v>#N/A</v>
      </c>
      <c r="D80" s="27"/>
      <c r="E80" s="498"/>
      <c r="F80" s="863"/>
      <c r="G80" s="6"/>
      <c r="H80" s="11"/>
      <c r="I80" s="11"/>
      <c r="J80" s="18"/>
    </row>
    <row r="81" spans="1:10">
      <c r="A81" s="1164">
        <f>'Operating Detail (4)'!A43</f>
        <v>0</v>
      </c>
      <c r="B81" s="1165"/>
      <c r="C81" s="539" t="e">
        <f t="array" ref="C81">INDEX('Operating Detail (4)'!$B43:$AE43,0,MATCH(1,('Operating Detail (4)'!$B$11:$AE$11="New")*('Operating Detail (4)'!$B$112:$AE$112='Budget Narrative (4)'!$G$2),0))</f>
        <v>#N/A</v>
      </c>
      <c r="D81" s="27"/>
      <c r="E81" s="498"/>
      <c r="F81" s="863"/>
      <c r="G81" s="6"/>
      <c r="H81" s="11"/>
      <c r="I81" s="11"/>
      <c r="J81" s="18"/>
    </row>
    <row r="82" spans="1:10">
      <c r="A82" s="1164">
        <f>'Operating Detail (4)'!A44</f>
        <v>0</v>
      </c>
      <c r="B82" s="1165"/>
      <c r="C82" s="539" t="e">
        <f t="array" ref="C82">INDEX('Operating Detail (4)'!$B44:$AE44,0,MATCH(1,('Operating Detail (4)'!$B$11:$AE$11="New")*('Operating Detail (4)'!$B$112:$AE$112='Budget Narrative (4)'!$G$2),0))</f>
        <v>#N/A</v>
      </c>
      <c r="D82" s="27"/>
      <c r="E82" s="498"/>
      <c r="F82" s="863"/>
      <c r="G82" s="6"/>
      <c r="H82" s="11"/>
      <c r="I82" s="11"/>
      <c r="J82" s="18"/>
    </row>
    <row r="83" spans="1:10">
      <c r="A83" s="1164">
        <f>'Operating Detail (4)'!A45</f>
        <v>0</v>
      </c>
      <c r="B83" s="1165"/>
      <c r="C83" s="539" t="e">
        <f t="array" ref="C83">INDEX('Operating Detail (4)'!$B45:$AE45,0,MATCH(1,('Operating Detail (4)'!$B$11:$AE$11="New")*('Operating Detail (4)'!$B$112:$AE$112='Budget Narrative (4)'!$G$2),0))</f>
        <v>#N/A</v>
      </c>
      <c r="D83" s="27"/>
      <c r="E83" s="498"/>
      <c r="F83" s="863"/>
      <c r="G83" s="6"/>
      <c r="H83" s="11"/>
      <c r="I83" s="11"/>
      <c r="J83" s="18"/>
    </row>
    <row r="84" spans="1:10">
      <c r="A84" s="1164">
        <f>'Operating Detail (4)'!A46</f>
        <v>0</v>
      </c>
      <c r="B84" s="1165"/>
      <c r="C84" s="539" t="e">
        <f t="array" ref="C84">INDEX('Operating Detail (4)'!$B46:$AE46,0,MATCH(1,('Operating Detail (4)'!$B$11:$AE$11="New")*('Operating Detail (4)'!$B$112:$AE$112='Budget Narrative (4)'!$G$2),0))</f>
        <v>#N/A</v>
      </c>
      <c r="D84" s="27"/>
      <c r="E84" s="498"/>
      <c r="F84" s="863"/>
      <c r="G84" s="6"/>
      <c r="H84" s="11"/>
      <c r="I84" s="11"/>
      <c r="J84" s="18"/>
    </row>
    <row r="85" spans="1:10">
      <c r="A85" s="1164">
        <f>'Operating Detail (4)'!A47</f>
        <v>0</v>
      </c>
      <c r="B85" s="1165"/>
      <c r="C85" s="539" t="e">
        <f t="array" ref="C85">INDEX('Operating Detail (4)'!$B47:$AE47,0,MATCH(1,('Operating Detail (4)'!$B$11:$AE$11="New")*('Operating Detail (4)'!$B$112:$AE$112='Budget Narrative (4)'!$G$2),0))</f>
        <v>#N/A</v>
      </c>
      <c r="D85" s="27"/>
      <c r="E85" s="498"/>
      <c r="F85" s="863"/>
      <c r="G85" s="6"/>
      <c r="H85" s="11"/>
      <c r="I85" s="11"/>
      <c r="J85" s="18"/>
    </row>
    <row r="86" spans="1:10">
      <c r="A86" s="1164">
        <f>'Operating Detail (4)'!A48</f>
        <v>0</v>
      </c>
      <c r="B86" s="1165"/>
      <c r="C86" s="539" t="e">
        <f t="array" ref="C86">INDEX('Operating Detail (4)'!$B48:$AE48,0,MATCH(1,('Operating Detail (4)'!$B$11:$AE$11="New")*('Operating Detail (4)'!$B$112:$AE$112='Budget Narrative (4)'!$G$2),0))</f>
        <v>#N/A</v>
      </c>
      <c r="D86" s="27"/>
      <c r="E86" s="498"/>
      <c r="F86" s="863"/>
      <c r="G86" s="6"/>
      <c r="H86" s="11"/>
      <c r="I86" s="11"/>
      <c r="J86" s="18"/>
    </row>
    <row r="87" spans="1:10">
      <c r="A87" s="1164">
        <f>'Operating Detail (4)'!A49</f>
        <v>0</v>
      </c>
      <c r="B87" s="1165"/>
      <c r="C87" s="539" t="e">
        <f t="array" ref="C87">INDEX('Operating Detail (4)'!$B49:$AE49,0,MATCH(1,('Operating Detail (4)'!$B$11:$AE$11="New")*('Operating Detail (4)'!$B$112:$AE$112='Budget Narrative (4)'!$G$2),0))</f>
        <v>#N/A</v>
      </c>
      <c r="D87" s="27"/>
      <c r="E87" s="498"/>
      <c r="F87" s="863"/>
      <c r="G87" s="6"/>
      <c r="H87" s="11"/>
      <c r="I87" s="11"/>
      <c r="J87" s="18"/>
    </row>
    <row r="88" spans="1:10">
      <c r="A88" s="1164">
        <f>'Operating Detail (4)'!A50</f>
        <v>0</v>
      </c>
      <c r="B88" s="1165"/>
      <c r="C88" s="539" t="e">
        <f t="array" ref="C88">INDEX('Operating Detail (4)'!$B50:$AE50,0,MATCH(1,('Operating Detail (4)'!$B$11:$AE$11="New")*('Operating Detail (4)'!$B$112:$AE$112='Budget Narrative (4)'!$G$2),0))</f>
        <v>#N/A</v>
      </c>
      <c r="D88" s="18"/>
      <c r="E88" s="498"/>
      <c r="F88" s="863"/>
      <c r="G88" s="6"/>
      <c r="H88" s="11"/>
      <c r="I88" s="11"/>
      <c r="J88" s="18"/>
    </row>
    <row r="89" spans="1:10">
      <c r="A89" s="1164">
        <f>'Operating Detail (4)'!A51</f>
        <v>0</v>
      </c>
      <c r="B89" s="1165"/>
      <c r="C89" s="539" t="e">
        <f t="array" ref="C89">INDEX('Operating Detail (4)'!$B51:$AE51,0,MATCH(1,('Operating Detail (4)'!$B$11:$AE$11="New")*('Operating Detail (4)'!$B$112:$AE$112='Budget Narrative (4)'!$G$2),0))</f>
        <v>#N/A</v>
      </c>
      <c r="D89" s="18"/>
      <c r="E89" s="498"/>
      <c r="F89" s="863"/>
      <c r="G89" s="6"/>
      <c r="H89" s="11"/>
      <c r="I89" s="11"/>
      <c r="J89" s="18"/>
    </row>
    <row r="90" spans="1:10">
      <c r="A90" s="1164">
        <f>'Operating Detail (4)'!A52</f>
        <v>0</v>
      </c>
      <c r="B90" s="1165"/>
      <c r="C90" s="539" t="e">
        <f t="array" ref="C90">INDEX('Operating Detail (4)'!$B52:$AE52,0,MATCH(1,('Operating Detail (4)'!$B$11:$AE$11="New")*('Operating Detail (4)'!$B$112:$AE$112='Budget Narrative (4)'!$G$2),0))</f>
        <v>#N/A</v>
      </c>
      <c r="D90" s="18"/>
      <c r="E90" s="498"/>
      <c r="F90" s="863"/>
      <c r="G90" s="6"/>
      <c r="H90" s="11"/>
      <c r="I90" s="11"/>
      <c r="J90" s="18"/>
    </row>
    <row r="91" spans="1:10">
      <c r="A91" s="1164">
        <f>'Operating Detail (4)'!A53</f>
        <v>0</v>
      </c>
      <c r="B91" s="1165"/>
      <c r="C91" s="539" t="e">
        <f t="array" ref="C91">INDEX('Operating Detail (4)'!$B53:$AE53,0,MATCH(1,('Operating Detail (4)'!$B$11:$AE$11="New")*('Operating Detail (4)'!$B$112:$AE$112='Budget Narrative (4)'!$G$2),0))</f>
        <v>#N/A</v>
      </c>
      <c r="D91" s="18"/>
      <c r="E91" s="498"/>
      <c r="F91" s="863"/>
      <c r="G91" s="6"/>
      <c r="H91" s="11"/>
      <c r="I91" s="11"/>
      <c r="J91" s="18"/>
    </row>
    <row r="92" spans="1:10">
      <c r="A92" s="1164" t="str">
        <f>'Operating Detail (4)'!A54</f>
        <v>Subcontractors (First $25k Only)</v>
      </c>
      <c r="B92" s="1165"/>
      <c r="C92" s="539" t="e">
        <f t="array" ref="C92">INDEX('Operating Detail (4)'!$B54:$AE54,0,MATCH(1,('Operating Detail (4)'!$B$11:$AE$11="New")*('Operating Detail (4)'!$B$112:$AE$112='Budget Narrative (4)'!$G$2),0))</f>
        <v>#N/A</v>
      </c>
      <c r="D92" s="18"/>
      <c r="E92" s="498"/>
      <c r="F92" s="863"/>
      <c r="G92" s="6"/>
      <c r="H92" s="11"/>
      <c r="I92" s="11"/>
      <c r="J92" s="18"/>
    </row>
    <row r="93" spans="1:10">
      <c r="A93" s="1164">
        <f>'Operating Detail (4)'!A55</f>
        <v>0</v>
      </c>
      <c r="B93" s="1165"/>
      <c r="C93" s="539" t="e">
        <f t="array" ref="C93">INDEX('Operating Detail (4)'!$B55:$AE55,0,MATCH(1,('Operating Detail (4)'!$B$11:$AE$11="New")*('Operating Detail (4)'!$B$112:$AE$112='Budget Narrative (4)'!$G$2),0))</f>
        <v>#N/A</v>
      </c>
      <c r="D93" s="18"/>
      <c r="E93" s="498"/>
      <c r="F93" s="863"/>
      <c r="G93" s="6"/>
      <c r="H93" s="11"/>
      <c r="I93" s="11"/>
      <c r="J93" s="18"/>
    </row>
    <row r="94" spans="1:10">
      <c r="A94" s="1164">
        <f>'Operating Detail (4)'!A56</f>
        <v>0</v>
      </c>
      <c r="B94" s="1165"/>
      <c r="C94" s="539" t="e">
        <f t="array" ref="C94">INDEX('Operating Detail (4)'!$B56:$AE56,0,MATCH(1,('Operating Detail (4)'!$B$11:$AE$11="New")*('Operating Detail (4)'!$B$112:$AE$112='Budget Narrative (4)'!$G$2),0))</f>
        <v>#N/A</v>
      </c>
      <c r="D94" s="18"/>
      <c r="E94" s="498"/>
      <c r="F94" s="863"/>
      <c r="G94" s="6"/>
      <c r="H94" s="11"/>
      <c r="I94" s="11"/>
      <c r="J94" s="18"/>
    </row>
    <row r="95" spans="1:10">
      <c r="A95" s="1164">
        <f>'Operating Detail (4)'!A57</f>
        <v>0</v>
      </c>
      <c r="B95" s="1165"/>
      <c r="C95" s="539" t="e">
        <f t="array" ref="C95">INDEX('Operating Detail (4)'!$B57:$AE57,0,MATCH(1,('Operating Detail (4)'!$B$11:$AE$11="New")*('Operating Detail (4)'!$B$112:$AE$112='Budget Narrative (4)'!$G$2),0))</f>
        <v>#N/A</v>
      </c>
      <c r="D95" s="18"/>
      <c r="E95" s="498"/>
      <c r="F95" s="863"/>
      <c r="G95" s="6"/>
      <c r="H95" s="11"/>
      <c r="I95" s="11"/>
      <c r="J95" s="18"/>
    </row>
    <row r="96" spans="1:10">
      <c r="A96" s="1164">
        <f>'Operating Detail (4)'!A58</f>
        <v>0</v>
      </c>
      <c r="B96" s="1165"/>
      <c r="C96" s="539" t="e">
        <f t="array" ref="C96">INDEX('Operating Detail (4)'!$B58:$AE58,0,MATCH(1,('Operating Detail (4)'!$B$11:$AE$11="New")*('Operating Detail (4)'!$B$112:$AE$112='Budget Narrative (4)'!$G$2),0))</f>
        <v>#N/A</v>
      </c>
      <c r="D96" s="18"/>
      <c r="E96" s="498"/>
      <c r="F96" s="863"/>
      <c r="G96" s="6"/>
      <c r="H96" s="11"/>
      <c r="I96" s="11"/>
      <c r="J96" s="18"/>
    </row>
    <row r="97" spans="1:10">
      <c r="A97" s="1164">
        <f>'Operating Detail (4)'!A59</f>
        <v>0</v>
      </c>
      <c r="B97" s="1165"/>
      <c r="C97" s="539" t="e">
        <f t="array" ref="C97">INDEX('Operating Detail (4)'!$B59:$AE59,0,MATCH(1,('Operating Detail (4)'!$B$11:$AE$11="New")*('Operating Detail (4)'!$B$112:$AE$112='Budget Narrative (4)'!$G$2),0))</f>
        <v>#N/A</v>
      </c>
      <c r="D97" s="18"/>
      <c r="E97" s="498"/>
      <c r="F97" s="863"/>
      <c r="G97" s="6"/>
      <c r="H97" s="11"/>
      <c r="I97" s="11"/>
      <c r="J97" s="18"/>
    </row>
    <row r="98" spans="1:10">
      <c r="A98" s="1164">
        <f>'Operating Detail (4)'!A60</f>
        <v>0</v>
      </c>
      <c r="B98" s="1165"/>
      <c r="C98" s="539" t="e">
        <f t="array" ref="C98">INDEX('Operating Detail (4)'!$B60:$AE60,0,MATCH(1,('Operating Detail (4)'!$B$11:$AE$11="New")*('Operating Detail (4)'!$B$112:$AE$112='Budget Narrative (4)'!$G$2),0))</f>
        <v>#N/A</v>
      </c>
      <c r="D98" s="18"/>
      <c r="E98" s="498"/>
      <c r="F98" s="863"/>
      <c r="G98" s="6"/>
      <c r="H98" s="11"/>
      <c r="I98" s="11"/>
      <c r="J98" s="18"/>
    </row>
    <row r="99" spans="1:10">
      <c r="A99" s="1164">
        <f>'Operating Detail (4)'!A61</f>
        <v>0</v>
      </c>
      <c r="B99" s="1165"/>
      <c r="C99" s="539" t="e">
        <f t="array" ref="C99">INDEX('Operating Detail (4)'!$B61:$AE61,0,MATCH(1,('Operating Detail (4)'!$B$11:$AE$11="New")*('Operating Detail (4)'!$B$112:$AE$112='Budget Narrative (4)'!$G$2),0))</f>
        <v>#N/A</v>
      </c>
      <c r="D99" s="18"/>
      <c r="E99" s="498"/>
      <c r="F99" s="863"/>
      <c r="G99" s="6"/>
      <c r="H99" s="11"/>
      <c r="I99" s="11"/>
      <c r="J99" s="18"/>
    </row>
    <row r="100" spans="1:10">
      <c r="A100" s="1164">
        <f>'Operating Detail (4)'!A62</f>
        <v>0</v>
      </c>
      <c r="B100" s="1165"/>
      <c r="C100" s="539" t="e">
        <f t="array" ref="C100">INDEX('Operating Detail (4)'!$B62:$AE62,0,MATCH(1,('Operating Detail (4)'!$B$11:$AE$11="New")*('Operating Detail (4)'!$B$112:$AE$112='Budget Narrative (4)'!$G$2),0))</f>
        <v>#N/A</v>
      </c>
      <c r="D100" s="18"/>
      <c r="E100" s="498"/>
      <c r="F100" s="863"/>
      <c r="G100" s="6"/>
      <c r="H100" s="11"/>
      <c r="I100" s="11"/>
      <c r="J100" s="18"/>
    </row>
    <row r="101" spans="1:10">
      <c r="A101" s="1164">
        <f>'Operating Detail (4)'!A63</f>
        <v>0</v>
      </c>
      <c r="B101" s="1165"/>
      <c r="C101" s="539" t="e">
        <f t="array" ref="C101">INDEX('Operating Detail (4)'!$B63:$AE63,0,MATCH(1,('Operating Detail (4)'!$B$11:$AE$11="New")*('Operating Detail (4)'!$B$112:$AE$112='Budget Narrative (4)'!$G$2),0))</f>
        <v>#N/A</v>
      </c>
      <c r="D101" s="18"/>
      <c r="E101" s="498"/>
      <c r="F101" s="863"/>
      <c r="G101" s="6"/>
      <c r="H101" s="11"/>
      <c r="I101" s="11"/>
      <c r="J101" s="18"/>
    </row>
    <row r="102" spans="1:10">
      <c r="A102" s="1164">
        <f>'Operating Detail (4)'!A64</f>
        <v>0</v>
      </c>
      <c r="B102" s="1165"/>
      <c r="C102" s="539" t="e">
        <f t="array" ref="C102">INDEX('Operating Detail (4)'!$B64:$AE64,0,MATCH(1,('Operating Detail (4)'!$B$11:$AE$11="New")*('Operating Detail (4)'!$B$112:$AE$112='Budget Narrative (4)'!$G$2),0))</f>
        <v>#N/A</v>
      </c>
      <c r="D102" s="18"/>
      <c r="E102" s="498"/>
      <c r="F102" s="863"/>
      <c r="G102" s="6"/>
      <c r="H102" s="11"/>
      <c r="I102" s="11"/>
      <c r="J102" s="18"/>
    </row>
    <row r="103" spans="1:10">
      <c r="A103" s="1164">
        <f>'Operating Detail (4)'!A65</f>
        <v>0</v>
      </c>
      <c r="B103" s="1165"/>
      <c r="C103" s="539" t="e">
        <f t="array" ref="C103">INDEX('Operating Detail (4)'!$B65:$AE65,0,MATCH(1,('Operating Detail (4)'!$B$11:$AE$11="New")*('Operating Detail (4)'!$B$112:$AE$112='Budget Narrative (4)'!$G$2),0))</f>
        <v>#N/A</v>
      </c>
      <c r="D103" s="18"/>
      <c r="E103" s="498"/>
      <c r="F103" s="863"/>
      <c r="G103" s="6"/>
      <c r="H103" s="11"/>
      <c r="I103" s="11"/>
      <c r="J103" s="18"/>
    </row>
    <row r="104" spans="1:10">
      <c r="A104" s="1164">
        <f>'Operating Detail (4)'!A66</f>
        <v>0</v>
      </c>
      <c r="B104" s="1165"/>
      <c r="C104" s="539" t="e">
        <f t="array" ref="C104">INDEX('Operating Detail (4)'!$B66:$AE66,0,MATCH(1,('Operating Detail (4)'!$B$11:$AE$11="New")*('Operating Detail (4)'!$B$112:$AE$112='Budget Narrative (4)'!$G$2),0))</f>
        <v>#N/A</v>
      </c>
      <c r="D104" s="18"/>
      <c r="E104" s="498"/>
      <c r="F104" s="863"/>
      <c r="G104" s="6"/>
      <c r="H104" s="11"/>
      <c r="I104" s="11"/>
      <c r="J104" s="18"/>
    </row>
    <row r="105" spans="1:10">
      <c r="A105" s="1168">
        <f>'Operating Detail (4)'!A67</f>
        <v>0</v>
      </c>
      <c r="B105" s="1169"/>
      <c r="C105" s="770"/>
      <c r="D105" s="426"/>
      <c r="E105" s="501"/>
      <c r="F105" s="863"/>
      <c r="G105" s="6"/>
      <c r="H105" s="11"/>
      <c r="I105" s="11"/>
      <c r="J105" s="18"/>
    </row>
    <row r="106" spans="1:10">
      <c r="A106" s="1170" t="str">
        <f>'Operating Detail (4)'!A68</f>
        <v>TOTAL OPERATING EXPENSES</v>
      </c>
      <c r="B106" s="1171"/>
      <c r="C106" s="429" t="e">
        <f>SUM(C51:C105)</f>
        <v>#N/A</v>
      </c>
      <c r="D106" s="18"/>
      <c r="E106" s="498"/>
      <c r="F106" s="6"/>
      <c r="G106" s="6"/>
      <c r="H106" s="11"/>
      <c r="I106" s="11"/>
      <c r="J106" s="18"/>
    </row>
    <row r="107" spans="1:10" ht="13.5" thickBot="1">
      <c r="A107" s="502" t="s">
        <v>217</v>
      </c>
      <c r="B107" s="503" t="e">
        <f t="array" ref="B107">INDEX('Summary (4)'!E23:AH23,0,MATCH(1,('Summary (4)'!$E$18:$AH$18="New")*('Summary (4)'!$E$72:$AH$72='Budget Narrative (4)'!$G$2),0))</f>
        <v>#N/A</v>
      </c>
      <c r="C107" s="504" t="e">
        <f t="array" ref="C107">INDEX('Summary (4)'!E24:AH24,0,MATCH(1,('Summary (4)'!$E$18:$AH$18="New")*('Summary (4)'!$E$72:$AH$72='Budget Narrative (4)'!$G$2),0))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(4)'!A71</f>
        <v>0</v>
      </c>
      <c r="B111" s="1165"/>
      <c r="C111" s="539" t="e">
        <f t="array" ref="C111">INDEX('Operating Detail (4)'!$B71:$AE71,0,MATCH(1,('Operating Detail (4)'!$B$11:$AE$11="New")*('Operating Detail (4)'!$B$112:$AE$112='Budget Narrative (4)'!$G$2),0))</f>
        <v>#N/A</v>
      </c>
      <c r="D111" s="27"/>
      <c r="E111" s="494"/>
      <c r="F111" s="863"/>
    </row>
    <row r="112" spans="1:10">
      <c r="A112" s="1164">
        <f>'Operating Detail (4)'!A72</f>
        <v>0</v>
      </c>
      <c r="B112" s="1165"/>
      <c r="C112" s="539" t="e">
        <f t="array" ref="C112">INDEX('Operating Detail (4)'!$B72:$AE72,0,MATCH(1,('Operating Detail (4)'!$B$11:$AE$11="New")*('Operating Detail (4)'!$B$112:$AE$112='Budget Narrative (4)'!$G$2),0))</f>
        <v>#N/A</v>
      </c>
      <c r="D112" s="27"/>
      <c r="E112" s="495"/>
      <c r="F112" s="863"/>
    </row>
    <row r="113" spans="1:6">
      <c r="A113" s="1164">
        <f>'Operating Detail (4)'!A73</f>
        <v>0</v>
      </c>
      <c r="B113" s="1165"/>
      <c r="C113" s="539" t="e">
        <f t="array" ref="C113">INDEX('Operating Detail (4)'!$B73:$AE73,0,MATCH(1,('Operating Detail (4)'!$B$11:$AE$11="New")*('Operating Detail (4)'!$B$112:$AE$112='Budget Narrative (4)'!$G$2),0))</f>
        <v>#N/A</v>
      </c>
      <c r="D113" s="27"/>
      <c r="E113" s="496"/>
      <c r="F113" s="863"/>
    </row>
    <row r="114" spans="1:6">
      <c r="A114" s="1164">
        <f>'Operating Detail (4)'!A74</f>
        <v>0</v>
      </c>
      <c r="B114" s="1165"/>
      <c r="C114" s="539" t="e">
        <f t="array" ref="C114">INDEX('Operating Detail (4)'!$B74:$AE74,0,MATCH(1,('Operating Detail (4)'!$B$11:$AE$11="New")*('Operating Detail (4)'!$B$112:$AE$112='Budget Narrative (4)'!$G$2),0))</f>
        <v>#N/A</v>
      </c>
      <c r="D114" s="27"/>
      <c r="E114" s="496"/>
      <c r="F114" s="863"/>
    </row>
    <row r="115" spans="1:6">
      <c r="A115" s="1164">
        <f>'Operating Detail (4)'!A75</f>
        <v>0</v>
      </c>
      <c r="B115" s="1165"/>
      <c r="C115" s="539" t="e">
        <f t="array" ref="C115">INDEX('Operating Detail (4)'!$B75:$AE75,0,MATCH(1,('Operating Detail (4)'!$B$11:$AE$11="New")*('Operating Detail (4)'!$B$112:$AE$112='Budget Narrative (4)'!$G$2),0))</f>
        <v>#N/A</v>
      </c>
      <c r="D115" s="27"/>
      <c r="E115" s="495"/>
      <c r="F115" s="863"/>
    </row>
    <row r="116" spans="1:6">
      <c r="A116" s="1164">
        <f>'Operating Detail (4)'!A76</f>
        <v>0</v>
      </c>
      <c r="B116" s="1165"/>
      <c r="C116" s="539" t="e">
        <f t="array" ref="C116">INDEX('Operating Detail (4)'!$B76:$AE76,0,MATCH(1,('Operating Detail (4)'!$B$11:$AE$11="New")*('Operating Detail (4)'!$B$112:$AE$112='Budget Narrative (4)'!$G$2),0))</f>
        <v>#N/A</v>
      </c>
      <c r="D116" s="27"/>
      <c r="E116" s="495"/>
      <c r="F116" s="863"/>
    </row>
    <row r="117" spans="1:6">
      <c r="A117" s="1164">
        <f>'Operating Detail (4)'!A77</f>
        <v>0</v>
      </c>
      <c r="B117" s="1165"/>
      <c r="C117" s="539" t="e">
        <f t="array" ref="C117">INDEX('Operating Detail (4)'!$B77:$AE77,0,MATCH(1,('Operating Detail (4)'!$B$11:$AE$11="New")*('Operating Detail (4)'!$B$112:$AE$112='Budget Narrative (4)'!$G$2),0))</f>
        <v>#N/A</v>
      </c>
      <c r="D117" s="27"/>
      <c r="E117" s="495"/>
      <c r="F117" s="863"/>
    </row>
    <row r="118" spans="1:6">
      <c r="A118" s="1164">
        <f>'Operating Detail (4)'!A78</f>
        <v>0</v>
      </c>
      <c r="B118" s="1165"/>
      <c r="C118" s="539" t="e">
        <f t="array" ref="C118">INDEX('Operating Detail (4)'!$B78:$AE78,0,MATCH(1,('Operating Detail (4)'!$B$11:$AE$11="New")*('Operating Detail (4)'!$B$112:$AE$112='Budget Narrative (4)'!$G$2),0))</f>
        <v>#N/A</v>
      </c>
      <c r="D118" s="27"/>
      <c r="E118" s="495"/>
      <c r="F118" s="863"/>
    </row>
    <row r="119" spans="1:6">
      <c r="A119" s="1164">
        <f>'Operating Detail (4)'!A79</f>
        <v>0</v>
      </c>
      <c r="B119" s="1165"/>
      <c r="C119" s="539" t="e">
        <f t="array" ref="C119">INDEX('Operating Detail (4)'!$B79:$AE79,0,MATCH(1,('Operating Detail (4)'!$B$11:$AE$11="New")*('Operating Detail (4)'!$B$112:$AE$112='Budget Narrative (4)'!$G$2),0))</f>
        <v>#N/A</v>
      </c>
      <c r="E119" s="497"/>
    </row>
    <row r="120" spans="1:6">
      <c r="A120" s="1164">
        <f>'Operating Detail (4)'!A80</f>
        <v>0</v>
      </c>
      <c r="B120" s="1165"/>
      <c r="C120" s="539" t="e">
        <f t="array" ref="C120">INDEX('Operating Detail (4)'!$B80:$AE80,0,MATCH(1,('Operating Detail (4)'!$B$11:$AE$11="New")*('Operating Detail (4)'!$B$112:$AE$112='Budget Narrative (4)'!$G$2),0))</f>
        <v>#N/A</v>
      </c>
      <c r="E120" s="497"/>
    </row>
    <row r="121" spans="1:6">
      <c r="A121" s="1164">
        <f>'Operating Detail (4)'!A81</f>
        <v>0</v>
      </c>
      <c r="B121" s="1165"/>
      <c r="C121" s="539" t="e">
        <f t="array" ref="C121">INDEX('Operating Detail (4)'!$B81:$AE81,0,MATCH(1,('Operating Detail (4)'!$B$11:$AE$11="New")*('Operating Detail (4)'!$B$112:$AE$112='Budget Narrative (4)'!$G$2),0))</f>
        <v>#N/A</v>
      </c>
      <c r="E121" s="497"/>
    </row>
    <row r="122" spans="1:6">
      <c r="A122" s="1164">
        <f>'Operating Detail (4)'!A82</f>
        <v>0</v>
      </c>
      <c r="B122" s="1165"/>
      <c r="C122" s="539" t="e">
        <f t="array" ref="C122">INDEX('Operating Detail (4)'!$B82:$AE82,0,MATCH(1,('Operating Detail (4)'!$B$11:$AE$11="New")*('Operating Detail (4)'!$B$112:$AE$112='Budget Narrative (4)'!$G$2),0))</f>
        <v>#N/A</v>
      </c>
      <c r="E122" s="497"/>
    </row>
    <row r="123" spans="1:6">
      <c r="A123" s="1164"/>
      <c r="B123" s="1165"/>
      <c r="C123" s="539"/>
      <c r="E123" s="497"/>
    </row>
    <row r="124" spans="1:6" ht="13.5" thickBot="1">
      <c r="A124" s="1172" t="str">
        <f>'Operating Detail (4)'!A84</f>
        <v>TOTAL OTHER EXPENSES</v>
      </c>
      <c r="B124" s="1173"/>
      <c r="C124" s="504" t="e">
        <f>SUM(C111:C122)</f>
        <v>#N/A</v>
      </c>
      <c r="D124" s="505"/>
      <c r="E124" s="507"/>
      <c r="F124" s="6"/>
    </row>
    <row r="125" spans="1:6">
      <c r="A125" s="1165">
        <f>'Operating Detail (4)'!A85</f>
        <v>0</v>
      </c>
      <c r="B125" s="1165"/>
      <c r="C125" s="539"/>
    </row>
    <row r="126" spans="1:6" ht="13.5" thickBot="1">
      <c r="A126" s="863"/>
      <c r="B126" s="863"/>
      <c r="C126" s="539"/>
    </row>
    <row r="127" spans="1:6" ht="12.75" customHeight="1">
      <c r="A127" s="1166" t="str">
        <f>'Operating Detail (4)'!A86</f>
        <v>Capital Expenses</v>
      </c>
      <c r="B127" s="1167"/>
      <c r="C127" s="484" t="s">
        <v>218</v>
      </c>
      <c r="D127" s="483" t="s">
        <v>210</v>
      </c>
      <c r="E127" s="485" t="s">
        <v>211</v>
      </c>
    </row>
    <row r="128" spans="1:6">
      <c r="A128" s="1164">
        <f>'Operating Detail (4)'!A87</f>
        <v>0</v>
      </c>
      <c r="B128" s="1165"/>
      <c r="C128" s="539" t="e">
        <f t="array" ref="C128">INDEX('Operating Detail (4)'!$B87:$AE87,0,MATCH(1,('Operating Detail (4)'!$B$11:$AE$11="New")*('Operating Detail (4)'!$B$112:$AE$112='Budget Narrative (4)'!$G$2),0))</f>
        <v>#N/A</v>
      </c>
      <c r="E128" s="497"/>
    </row>
    <row r="129" spans="1:6">
      <c r="A129" s="1164">
        <f>'Operating Detail (4)'!A88</f>
        <v>0</v>
      </c>
      <c r="B129" s="1165"/>
      <c r="C129" s="539" t="e">
        <f t="array" ref="C129">INDEX('Operating Detail (4)'!$B88:$AE88,0,MATCH(1,('Operating Detail (4)'!$B$11:$AE$11="New")*('Operating Detail (4)'!$B$112:$AE$112='Budget Narrative (4)'!$G$2),0))</f>
        <v>#N/A</v>
      </c>
      <c r="E129" s="497"/>
    </row>
    <row r="130" spans="1:6">
      <c r="A130" s="1164">
        <f>'Operating Detail (4)'!A89</f>
        <v>0</v>
      </c>
      <c r="B130" s="1165"/>
      <c r="C130" s="539" t="e">
        <f t="array" ref="C130">INDEX('Operating Detail (4)'!$B89:$AE89,0,MATCH(1,('Operating Detail (4)'!$B$11:$AE$11="New")*('Operating Detail (4)'!$B$112:$AE$112='Budget Narrative (4)'!$G$2),0))</f>
        <v>#N/A</v>
      </c>
      <c r="E130" s="497"/>
    </row>
    <row r="131" spans="1:6">
      <c r="A131" s="1164">
        <f>'Operating Detail (4)'!A90</f>
        <v>0</v>
      </c>
      <c r="B131" s="1165"/>
      <c r="C131" s="539" t="e">
        <f t="array" ref="C131">INDEX('Operating Detail (4)'!$B90:$AE90,0,MATCH(1,('Operating Detail (4)'!$B$11:$AE$11="New")*('Operating Detail (4)'!$B$112:$AE$112='Budget Narrative (4)'!$G$2),0))</f>
        <v>#N/A</v>
      </c>
      <c r="E131" s="497"/>
    </row>
    <row r="132" spans="1:6">
      <c r="A132" s="1164">
        <f>'Operating Detail (4)'!A91</f>
        <v>0</v>
      </c>
      <c r="B132" s="1165"/>
      <c r="C132" s="539" t="e">
        <f t="array" ref="C132">INDEX('Operating Detail (4)'!$B91:$AE91,0,MATCH(1,('Operating Detail (4)'!$B$11:$AE$11="New")*('Operating Detail (4)'!$B$112:$AE$112='Budget Narrative (4)'!$G$2),0))</f>
        <v>#N/A</v>
      </c>
      <c r="E132" s="497"/>
    </row>
    <row r="133" spans="1:6">
      <c r="A133" s="1164">
        <f>'Operating Detail (4)'!A92</f>
        <v>0</v>
      </c>
      <c r="B133" s="1165"/>
      <c r="C133" s="539" t="e">
        <f t="array" ref="C133">INDEX('Operating Detail (4)'!$B92:$AE92,0,MATCH(1,('Operating Detail (4)'!$B$11:$AE$11="New")*('Operating Detail (4)'!$B$112:$AE$112='Budget Narrative (4)'!$G$2),0))</f>
        <v>#N/A</v>
      </c>
      <c r="E133" s="497"/>
    </row>
    <row r="134" spans="1:6">
      <c r="A134" s="1164">
        <f>'Operating Detail (4)'!A93</f>
        <v>0</v>
      </c>
      <c r="B134" s="1165"/>
      <c r="C134" s="539" t="e">
        <f t="array" ref="C134">INDEX('Operating Detail (4)'!$B93:$AE93,0,MATCH(1,('Operating Detail (4)'!$B$11:$AE$11="New")*('Operating Detail (4)'!$B$112:$AE$112='Budget Narrative (4)'!$G$2),0))</f>
        <v>#N/A</v>
      </c>
      <c r="E134" s="497"/>
    </row>
    <row r="135" spans="1:6">
      <c r="A135" s="1164">
        <f>'Operating Detail (4)'!A94</f>
        <v>0</v>
      </c>
      <c r="B135" s="1165"/>
      <c r="C135" s="539"/>
      <c r="E135" s="497"/>
    </row>
    <row r="136" spans="1:6" ht="13.5" thickBot="1">
      <c r="A136" s="1172" t="str">
        <f>'Operating Detail (4)'!A95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ht="12.75" customHeight="1">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(4)'!$E27:$AH27,0,MATCH(1,('Summary (4)'!$E18:$AH18="New")*('Summary (4)'!$E72:$AH72='Budget Narrative (4)'!$G$2),0))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(4)'!A151</f>
        <v>0</v>
      </c>
      <c r="B192" s="1165"/>
      <c r="C192" s="539"/>
    </row>
    <row r="193" spans="1:2">
      <c r="A193" s="1165">
        <f>'Operating Detail (4)'!A152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61"/>
      <c r="C12" s="1262"/>
      <c r="D12" s="1263"/>
    </row>
    <row r="13" spans="1:37">
      <c r="A13" s="116"/>
      <c r="B13" s="455" t="s">
        <v>138</v>
      </c>
      <c r="C13" s="455" t="s">
        <v>139</v>
      </c>
      <c r="D13" s="450"/>
    </row>
    <row r="14" spans="1:37" ht="18.75" customHeight="1">
      <c r="A14" s="119" t="s">
        <v>140</v>
      </c>
      <c r="B14" s="584">
        <f>AI40</f>
        <v>0</v>
      </c>
      <c r="C14" s="584">
        <f>AK40</f>
        <v>0</v>
      </c>
      <c r="D14" s="978">
        <f>'Summary (1)'!D14:D16</f>
        <v>0.2</v>
      </c>
    </row>
    <row r="15" spans="1:37" s="116" customFormat="1" ht="18.75" customHeight="1" thickBot="1">
      <c r="A15" s="119" t="s">
        <v>141</v>
      </c>
      <c r="B15" s="585">
        <f>'Summary (All Budgets)'!B15</f>
        <v>0</v>
      </c>
      <c r="C15" s="585">
        <f>'Summary (All Budgets)'!C15</f>
        <v>-3469430</v>
      </c>
      <c r="D15" s="978"/>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978"/>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(5)'!F59</f>
        <v>0</v>
      </c>
      <c r="F20" s="159">
        <f>'Salary Detail (5)'!G59</f>
        <v>0</v>
      </c>
      <c r="G20" s="305">
        <f>'Salary Detail (5)'!H59</f>
        <v>0</v>
      </c>
      <c r="H20" s="163">
        <f>'Salary Detail (5)'!M59</f>
        <v>0</v>
      </c>
      <c r="I20" s="159">
        <f>'Salary Detail (5)'!N59</f>
        <v>0</v>
      </c>
      <c r="J20" s="142">
        <f>'Salary Detail (5)'!O59</f>
        <v>0</v>
      </c>
      <c r="K20" s="314">
        <f>'Salary Detail (5)'!T59</f>
        <v>0</v>
      </c>
      <c r="L20" s="159">
        <f>'Salary Detail (5)'!U59</f>
        <v>0</v>
      </c>
      <c r="M20" s="305">
        <f>'Salary Detail (5)'!V59</f>
        <v>0</v>
      </c>
      <c r="N20" s="163">
        <f>'Salary Detail (5)'!AA59</f>
        <v>0</v>
      </c>
      <c r="O20" s="159">
        <f>'Salary Detail (5)'!AB59</f>
        <v>0</v>
      </c>
      <c r="P20" s="142">
        <f>'Salary Detail (5)'!AC59</f>
        <v>0</v>
      </c>
      <c r="Q20" s="163">
        <f>'Salary Detail (5)'!AH59</f>
        <v>0</v>
      </c>
      <c r="R20" s="159">
        <f>'Salary Detail (5)'!AI59</f>
        <v>0</v>
      </c>
      <c r="S20" s="142">
        <f>'Salary Detail (5)'!AJ59</f>
        <v>0</v>
      </c>
      <c r="T20" s="314">
        <f>'Salary Detail (5)'!AO59</f>
        <v>0</v>
      </c>
      <c r="U20" s="159">
        <f>'Salary Detail (5)'!AP59</f>
        <v>0</v>
      </c>
      <c r="V20" s="305">
        <f>'Salary Detail (5)'!AQ59</f>
        <v>0</v>
      </c>
      <c r="W20" s="163">
        <f>'Salary Detail (5)'!AV59</f>
        <v>0</v>
      </c>
      <c r="X20" s="159">
        <f>'Salary Detail (5)'!AW59</f>
        <v>0</v>
      </c>
      <c r="Y20" s="142">
        <f>'Salary Detail (5)'!AX59</f>
        <v>0</v>
      </c>
      <c r="Z20" s="163">
        <f>'Salary Detail (5)'!BC59</f>
        <v>0</v>
      </c>
      <c r="AA20" s="159">
        <f>'Salary Detail (5)'!BD59</f>
        <v>0</v>
      </c>
      <c r="AB20" s="142">
        <f>'Salary Detail (5)'!BE59</f>
        <v>0</v>
      </c>
      <c r="AC20" s="163">
        <f>'Salary Detail (5)'!BJ59</f>
        <v>0</v>
      </c>
      <c r="AD20" s="159">
        <f>'Salary Detail (5)'!BK59</f>
        <v>0</v>
      </c>
      <c r="AE20" s="142">
        <f>'Salary Detail (5)'!BL59</f>
        <v>0</v>
      </c>
      <c r="AF20" s="163">
        <f>'Salary Detail (5)'!BQ59</f>
        <v>0</v>
      </c>
      <c r="AG20" s="159">
        <f>'Salary Detail (5)'!BR59</f>
        <v>0</v>
      </c>
      <c r="AH20" s="142">
        <f>'Salary Detail (5)'!BS59</f>
        <v>0</v>
      </c>
      <c r="AI20" s="332">
        <f t="shared" ref="AI20:AK22" si="1">SUM(E20,H20,K20,N20,Q20,T20,W20,Z20,AC20,AF20)</f>
        <v>0</v>
      </c>
      <c r="AJ20" s="160">
        <f t="shared" si="1"/>
        <v>0</v>
      </c>
      <c r="AK20" s="141">
        <f t="shared" si="1"/>
        <v>0</v>
      </c>
    </row>
    <row r="21" spans="1:43">
      <c r="A21" s="870" t="s">
        <v>146</v>
      </c>
      <c r="B21" s="870"/>
      <c r="C21" s="870"/>
      <c r="D21" s="872"/>
      <c r="E21" s="124">
        <f>'Operating Detail (5)'!B68</f>
        <v>0</v>
      </c>
      <c r="F21" s="125">
        <f>'Operating Detail (5)'!C68</f>
        <v>0</v>
      </c>
      <c r="G21" s="306">
        <f>'Operating Detail (5)'!D68</f>
        <v>0</v>
      </c>
      <c r="H21" s="124">
        <f>'Operating Detail (5)'!E68</f>
        <v>0</v>
      </c>
      <c r="I21" s="125">
        <f>'Operating Detail (5)'!F68</f>
        <v>0</v>
      </c>
      <c r="J21" s="126">
        <f>'Operating Detail (5)'!G68</f>
        <v>0</v>
      </c>
      <c r="K21" s="315">
        <f>'Operating Detail (5)'!H68</f>
        <v>0</v>
      </c>
      <c r="L21" s="125">
        <f>'Operating Detail (5)'!I68</f>
        <v>0</v>
      </c>
      <c r="M21" s="306">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5">
        <f>'Operating Detail (5)'!Q68</f>
        <v>0</v>
      </c>
      <c r="U21" s="125">
        <f>'Operating Detail (5)'!R68</f>
        <v>0</v>
      </c>
      <c r="V21" s="306">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6">
        <f t="shared" si="1"/>
        <v>0</v>
      </c>
      <c r="AJ21" s="127">
        <f t="shared" si="1"/>
        <v>0</v>
      </c>
      <c r="AK21" s="128">
        <f t="shared" si="1"/>
        <v>0</v>
      </c>
    </row>
    <row r="22" spans="1:43">
      <c r="A22" s="870" t="s">
        <v>147</v>
      </c>
      <c r="B22" s="870"/>
      <c r="C22" s="870"/>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0" t="s">
        <v>149</v>
      </c>
      <c r="B24" s="870"/>
      <c r="C24" s="870"/>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0" t="s">
        <v>150</v>
      </c>
      <c r="B25" s="870"/>
      <c r="C25" s="870"/>
      <c r="D25" s="872"/>
      <c r="E25" s="131">
        <f>'Operating Detail (5)'!B84</f>
        <v>0</v>
      </c>
      <c r="F25" s="132">
        <f>'Operating Detail (5)'!C84</f>
        <v>0</v>
      </c>
      <c r="G25" s="308">
        <f>'Operating Detail (5)'!D84</f>
        <v>0</v>
      </c>
      <c r="H25" s="131">
        <f>'Operating Detail (5)'!E84</f>
        <v>0</v>
      </c>
      <c r="I25" s="132">
        <f>'Operating Detail (5)'!F84</f>
        <v>0</v>
      </c>
      <c r="J25" s="133">
        <f>'Operating Detail (5)'!G84</f>
        <v>0</v>
      </c>
      <c r="K25" s="317">
        <f>'Operating Detail (5)'!H84</f>
        <v>0</v>
      </c>
      <c r="L25" s="132">
        <f>'Operating Detail (5)'!I84</f>
        <v>0</v>
      </c>
      <c r="M25" s="308">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7">
        <f>'Operating Detail (5)'!Q84</f>
        <v>0</v>
      </c>
      <c r="U25" s="132">
        <f>'Operating Detail (5)'!R84</f>
        <v>0</v>
      </c>
      <c r="V25" s="308">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6">
        <f t="shared" si="3"/>
        <v>0</v>
      </c>
      <c r="AJ25" s="127">
        <f t="shared" si="3"/>
        <v>0</v>
      </c>
      <c r="AK25" s="128">
        <f t="shared" si="3"/>
        <v>0</v>
      </c>
    </row>
    <row r="26" spans="1:43">
      <c r="A26" s="870" t="s">
        <v>151</v>
      </c>
      <c r="B26" s="870"/>
      <c r="C26" s="870"/>
      <c r="D26" s="872"/>
      <c r="E26" s="134">
        <f>'Operating Detail (5)'!B95</f>
        <v>0</v>
      </c>
      <c r="F26" s="132">
        <f>'Operating Detail (5)'!C95</f>
        <v>0</v>
      </c>
      <c r="G26" s="308">
        <f>'Operating Detail (5)'!D95</f>
        <v>0</v>
      </c>
      <c r="H26" s="134">
        <f>'Operating Detail (5)'!E95</f>
        <v>0</v>
      </c>
      <c r="I26" s="132">
        <f>'Operating Detail (5)'!F95</f>
        <v>0</v>
      </c>
      <c r="J26" s="133">
        <f>'Operating Detail (5)'!G95</f>
        <v>0</v>
      </c>
      <c r="K26" s="318">
        <f>'Operating Detail (5)'!H95</f>
        <v>0</v>
      </c>
      <c r="L26" s="132">
        <f>'Operating Detail (5)'!I95</f>
        <v>0</v>
      </c>
      <c r="M26" s="308">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8">
        <f>'Operating Detail (5)'!Q95</f>
        <v>0</v>
      </c>
      <c r="U26" s="132">
        <f>'Operating Detail (5)'!R95</f>
        <v>0</v>
      </c>
      <c r="V26" s="308">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6">
        <f t="shared" si="3"/>
        <v>0</v>
      </c>
      <c r="AJ26" s="127">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84" t="s">
        <v>153</v>
      </c>
      <c r="B28" s="984"/>
      <c r="C28" s="984"/>
      <c r="D28" s="985"/>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8"/>
      <c r="B29" s="988"/>
      <c r="C29" s="988"/>
      <c r="D29" s="98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84" t="s">
        <v>155</v>
      </c>
      <c r="B40" s="984"/>
      <c r="C40" s="984"/>
      <c r="D40" s="985"/>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84"/>
      <c r="B48" s="984"/>
      <c r="C48" s="984"/>
      <c r="D48" s="985"/>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84" t="s">
        <v>158</v>
      </c>
      <c r="B49" s="984"/>
      <c r="C49" s="984"/>
      <c r="D49" s="985"/>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0" t="s">
        <v>159</v>
      </c>
      <c r="B50" s="870"/>
      <c r="C50" s="870"/>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998" t="str">
        <f>IF('Summary (1)'!B55:E55&lt;&gt;"",'Summary (1)'!B55:E55,"")</f>
        <v/>
      </c>
      <c r="C55" s="998"/>
      <c r="D55" s="998"/>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topRight" activeCell="A54" sqref="A54:A70"/>
      <selection pane="bottomLeft" activeCell="A54" sqref="A54:A70"/>
      <selection pane="bottomRight" activeCell="A54" sqref="A54:A70"/>
    </sheetView>
  </sheetViews>
  <sheetFormatPr defaultColWidth="17.5703125" defaultRowHeight="15.75"/>
  <cols>
    <col min="1" max="1" width="52"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(5)'!A1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(5)'!B3</f>
        <v>0</v>
      </c>
      <c r="C3" s="169"/>
      <c r="D3" s="169"/>
      <c r="E3" s="168"/>
      <c r="G3" s="179"/>
      <c r="H3" s="165"/>
      <c r="I3" s="165"/>
      <c r="J3" s="165"/>
      <c r="K3" s="165"/>
      <c r="L3" s="165"/>
      <c r="M3" s="165"/>
      <c r="O3" s="165"/>
      <c r="P3" s="165"/>
      <c r="Q3" s="165"/>
      <c r="R3" s="165"/>
      <c r="S3" s="165"/>
      <c r="BT3" s="167"/>
      <c r="BU3" s="167"/>
      <c r="BV3" s="183"/>
    </row>
    <row r="4" spans="1:111">
      <c r="A4" s="550" t="str">
        <f>'Summary (5)'!A7</f>
        <v>Provider Name</v>
      </c>
      <c r="B4" s="547">
        <f>'Summary (5)'!B7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(5)'!A8</f>
        <v>Program</v>
      </c>
      <c r="B5" s="547" t="str">
        <f>'Summary (5)'!B8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(5)'!A9</f>
        <v>F$P Contract ID#</v>
      </c>
      <c r="B6" s="548" t="str">
        <f>'Summary (5)'!B9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18">
        <f>'Summary (5)'!B12</f>
        <v>0</v>
      </c>
      <c r="C7" s="1040" t="str">
        <f>'Summary (5)'!F15</f>
        <v xml:space="preserve"> </v>
      </c>
      <c r="D7" s="1040"/>
      <c r="E7" s="1040"/>
      <c r="F7" s="1040"/>
      <c r="G7" s="1040"/>
      <c r="H7" s="1040"/>
      <c r="I7" s="1022" t="str">
        <f>'Summary (5)'!I15</f>
        <v xml:space="preserve"> </v>
      </c>
      <c r="J7" s="1022"/>
      <c r="K7" s="1022"/>
      <c r="L7" s="1022"/>
      <c r="M7" s="1022"/>
      <c r="N7" s="1022"/>
      <c r="O7" s="1022"/>
      <c r="P7" s="1022" t="str">
        <f>'Summary (5)'!L15</f>
        <v xml:space="preserve"> </v>
      </c>
      <c r="Q7" s="1022"/>
      <c r="R7" s="1022"/>
      <c r="S7" s="1022"/>
      <c r="T7" s="1022"/>
      <c r="U7" s="1022"/>
      <c r="V7" s="1022"/>
      <c r="W7" s="1022" t="str">
        <f>'Summary (5)'!O15</f>
        <v xml:space="preserve"> </v>
      </c>
      <c r="X7" s="1022"/>
      <c r="Y7" s="1022"/>
      <c r="Z7" s="1022"/>
      <c r="AA7" s="1022"/>
      <c r="AB7" s="1022"/>
      <c r="AC7" s="1022"/>
      <c r="AD7" s="1022" t="str">
        <f>'Summary (5)'!R15</f>
        <v xml:space="preserve"> </v>
      </c>
      <c r="AE7" s="1022"/>
      <c r="AF7" s="1022"/>
      <c r="AG7" s="1022"/>
      <c r="AH7" s="1022"/>
      <c r="AI7" s="1022"/>
      <c r="AJ7" s="1022"/>
      <c r="AK7" s="1022" t="str">
        <f>'Summary (5)'!U15</f>
        <v xml:space="preserve"> </v>
      </c>
      <c r="AL7" s="1022"/>
      <c r="AM7" s="1022"/>
      <c r="AN7" s="1022"/>
      <c r="AO7" s="1022"/>
      <c r="AP7" s="1022"/>
      <c r="AQ7" s="1022"/>
      <c r="AR7" s="1022" t="str">
        <f>'Summary (5)'!X15</f>
        <v xml:space="preserve"> </v>
      </c>
      <c r="AS7" s="1022"/>
      <c r="AT7" s="1022"/>
      <c r="AU7" s="1022"/>
      <c r="AV7" s="1022"/>
      <c r="AW7" s="1022"/>
      <c r="AX7" s="1022"/>
      <c r="AY7" s="1022" t="str">
        <f>'Summary (5)'!AA15</f>
        <v xml:space="preserve"> </v>
      </c>
      <c r="AZ7" s="1022"/>
      <c r="BA7" s="1022"/>
      <c r="BB7" s="1022"/>
      <c r="BC7" s="1022"/>
      <c r="BD7" s="1022"/>
      <c r="BE7" s="1022"/>
      <c r="BF7" s="1022" t="str">
        <f>'Summary (5)'!AD15</f>
        <v xml:space="preserve"> </v>
      </c>
      <c r="BG7" s="1022"/>
      <c r="BH7" s="1022"/>
      <c r="BI7" s="1022"/>
      <c r="BJ7" s="1022"/>
      <c r="BK7" s="1022"/>
      <c r="BL7" s="1022"/>
      <c r="BM7" s="1022" t="str">
        <f>'Summary (5)'!AG15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(5)'!E17</f>
        <v>7/1/2023 - 6/30/2023</v>
      </c>
      <c r="G9" s="423" t="str">
        <f>'Summary (5)'!F17</f>
        <v>7/1/2023 - 6/30/2023</v>
      </c>
      <c r="H9" s="337" t="str">
        <f>'Summary (5)'!G17</f>
        <v>7/1/2023 - 6/30/2023</v>
      </c>
      <c r="I9" s="1034" t="s">
        <v>169</v>
      </c>
      <c r="J9" s="1035"/>
      <c r="K9" s="1038" t="s">
        <v>170</v>
      </c>
      <c r="L9" s="1035"/>
      <c r="M9" s="272" t="str">
        <f>'Summary (5)'!H17</f>
        <v>7/1/2023 - 6/30/2024</v>
      </c>
      <c r="N9" s="420" t="str">
        <f>'Summary (5)'!I17</f>
        <v>7/1/2023 - 6/30/2024</v>
      </c>
      <c r="O9" s="351" t="str">
        <f>'Summary (5)'!J17</f>
        <v>7/1/2023 - 6/30/2024</v>
      </c>
      <c r="P9" s="1066" t="s">
        <v>169</v>
      </c>
      <c r="Q9" s="1067"/>
      <c r="R9" s="1070" t="s">
        <v>171</v>
      </c>
      <c r="S9" s="1067"/>
      <c r="T9" s="273" t="str">
        <f>'Summary (5)'!K17</f>
        <v>N/A</v>
      </c>
      <c r="U9" s="419" t="str">
        <f>'Summary (5)'!L17</f>
        <v>N/A</v>
      </c>
      <c r="V9" s="354" t="str">
        <f>'Summary (5)'!M17</f>
        <v>N/A</v>
      </c>
      <c r="W9" s="1048" t="s">
        <v>169</v>
      </c>
      <c r="X9" s="1049"/>
      <c r="Y9" s="1052" t="s">
        <v>171</v>
      </c>
      <c r="Z9" s="1049"/>
      <c r="AA9" s="274" t="str">
        <f>'Summary (5)'!N17</f>
        <v>N/A</v>
      </c>
      <c r="AB9" s="417" t="str">
        <f>'Summary (5)'!O17</f>
        <v>N/A</v>
      </c>
      <c r="AC9" s="357" t="str">
        <f>'Summary (5)'!P17</f>
        <v>N/A</v>
      </c>
      <c r="AD9" s="1087" t="s">
        <v>169</v>
      </c>
      <c r="AE9" s="1088"/>
      <c r="AF9" s="1091" t="s">
        <v>171</v>
      </c>
      <c r="AG9" s="1088"/>
      <c r="AH9" s="859" t="str">
        <f>'Summary (5)'!Q17</f>
        <v>N/A</v>
      </c>
      <c r="AI9" s="406" t="str">
        <f>'Summary (5)'!R17</f>
        <v>N/A</v>
      </c>
      <c r="AJ9" s="360" t="str">
        <f>'Summary (5)'!S17</f>
        <v>N/A</v>
      </c>
      <c r="AK9" s="1078" t="s">
        <v>169</v>
      </c>
      <c r="AL9" s="1079"/>
      <c r="AM9" s="1082" t="s">
        <v>171</v>
      </c>
      <c r="AN9" s="1079"/>
      <c r="AO9" s="858" t="str">
        <f>'Summary (5)'!T17</f>
        <v>N/A</v>
      </c>
      <c r="AP9" s="399" t="str">
        <f>'Summary (5)'!U17</f>
        <v>N/A</v>
      </c>
      <c r="AQ9" s="364" t="str">
        <f>'Summary (5)'!V17</f>
        <v>N/A</v>
      </c>
      <c r="AR9" s="1054" t="s">
        <v>169</v>
      </c>
      <c r="AS9" s="1042"/>
      <c r="AT9" s="1041" t="s">
        <v>171</v>
      </c>
      <c r="AU9" s="1042"/>
      <c r="AV9" s="855" t="str">
        <f>'Summary (5)'!W17</f>
        <v>N/A</v>
      </c>
      <c r="AW9" s="408" t="str">
        <f>'Summary (5)'!X17</f>
        <v>N/A</v>
      </c>
      <c r="AX9" s="367" t="str">
        <f>'Summary (5)'!Y17</f>
        <v>N/A</v>
      </c>
      <c r="AY9" s="1105" t="s">
        <v>169</v>
      </c>
      <c r="AZ9" s="1106"/>
      <c r="BA9" s="1109" t="s">
        <v>171</v>
      </c>
      <c r="BB9" s="1106"/>
      <c r="BC9" s="860" t="str">
        <f>'Summary (5)'!Z17</f>
        <v>N/A</v>
      </c>
      <c r="BD9" s="410" t="str">
        <f>'Summary (5)'!AA17</f>
        <v>N/A</v>
      </c>
      <c r="BE9" s="370" t="str">
        <f>'Summary (5)'!AB17</f>
        <v>N/A</v>
      </c>
      <c r="BF9" s="1117" t="s">
        <v>169</v>
      </c>
      <c r="BG9" s="1118"/>
      <c r="BH9" s="1121" t="s">
        <v>171</v>
      </c>
      <c r="BI9" s="1118"/>
      <c r="BJ9" s="861" t="str">
        <f>'Summary (5)'!AC17</f>
        <v>N/A</v>
      </c>
      <c r="BK9" s="412" t="str">
        <f>'Summary (5)'!AD17</f>
        <v>N/A</v>
      </c>
      <c r="BL9" s="373" t="str">
        <f>'Summary (5)'!AE17</f>
        <v>N/A</v>
      </c>
      <c r="BM9" s="1099" t="s">
        <v>169</v>
      </c>
      <c r="BN9" s="1100"/>
      <c r="BO9" s="1103" t="s">
        <v>171</v>
      </c>
      <c r="BP9" s="1100"/>
      <c r="BQ9" s="283" t="str">
        <f>'Summary (5)'!AF17</f>
        <v>N/A</v>
      </c>
      <c r="BR9" s="414" t="str">
        <f>'Summary (5)'!AG17</f>
        <v>N/A</v>
      </c>
      <c r="BS9" s="284" t="str">
        <f>'Summary (5)'!AH17</f>
        <v>N/A</v>
      </c>
      <c r="BT9" s="285" t="str">
        <f>'Summary (5)'!AI17</f>
        <v>7/1/2023 - 6/30/2025</v>
      </c>
      <c r="BU9" s="286" t="str">
        <f>'Summary (5)'!AJ17</f>
        <v>7/1/2023 - 6/30/2025</v>
      </c>
      <c r="BV9" s="287" t="str">
        <f>'Summary (5)'!AK17</f>
        <v>7/1/2023 - 6/30/2025</v>
      </c>
    </row>
    <row r="10" spans="1:111" s="236" customFormat="1" ht="15.75" customHeight="1">
      <c r="A10" s="544"/>
      <c r="B10" s="1029"/>
      <c r="C10" s="1030"/>
      <c r="D10" s="1025"/>
      <c r="E10" s="1026"/>
      <c r="F10" s="275" t="str">
        <f>'Summary (5)'!E18</f>
        <v>Current/Actuals</v>
      </c>
      <c r="G10" s="423" t="e">
        <f>'Summary (5)'!F18</f>
        <v>#N/A</v>
      </c>
      <c r="H10" s="338" t="str">
        <f>'Summary (5)'!G18</f>
        <v>New</v>
      </c>
      <c r="I10" s="1036"/>
      <c r="J10" s="1037"/>
      <c r="K10" s="1039"/>
      <c r="L10" s="1037"/>
      <c r="M10" s="276" t="str">
        <f>'Summary (5)'!H18</f>
        <v>Current/Actuals</v>
      </c>
      <c r="N10" s="420" t="e">
        <f>'Summary (5)'!I18</f>
        <v>#N/A</v>
      </c>
      <c r="O10" s="352" t="str">
        <f>'Summary (5)'!J18</f>
        <v>New</v>
      </c>
      <c r="P10" s="1068"/>
      <c r="Q10" s="1069"/>
      <c r="R10" s="1071"/>
      <c r="S10" s="1069"/>
      <c r="T10" s="277" t="str">
        <f>'Summary (5)'!K18</f>
        <v>Current/Actuals</v>
      </c>
      <c r="U10" s="419" t="e">
        <f>'Summary (5)'!L18</f>
        <v>#N/A</v>
      </c>
      <c r="V10" s="355" t="str">
        <f>'Summary (5)'!M18</f>
        <v>New</v>
      </c>
      <c r="W10" s="1050"/>
      <c r="X10" s="1051"/>
      <c r="Y10" s="1053"/>
      <c r="Z10" s="1051"/>
      <c r="AA10" s="278" t="str">
        <f>'Summary (5)'!N18</f>
        <v>Current/Actuals</v>
      </c>
      <c r="AB10" s="418" t="e">
        <f>'Summary (5)'!O18</f>
        <v>#N/A</v>
      </c>
      <c r="AC10" s="358" t="str">
        <f>'Summary (5)'!P18</f>
        <v>New</v>
      </c>
      <c r="AD10" s="1089"/>
      <c r="AE10" s="1090"/>
      <c r="AF10" s="1092"/>
      <c r="AG10" s="1090"/>
      <c r="AH10" s="279" t="str">
        <f>'Summary (5)'!Q18</f>
        <v>Current/Actuals</v>
      </c>
      <c r="AI10" s="407" t="e">
        <f>'Summary (5)'!R18</f>
        <v>#N/A</v>
      </c>
      <c r="AJ10" s="361" t="str">
        <f>'Summary (5)'!S18</f>
        <v>New</v>
      </c>
      <c r="AK10" s="1080"/>
      <c r="AL10" s="1081"/>
      <c r="AM10" s="1083"/>
      <c r="AN10" s="1081"/>
      <c r="AO10" s="289" t="str">
        <f>'Summary (5)'!T18</f>
        <v>Current/Actuals</v>
      </c>
      <c r="AP10" s="400" t="e">
        <f>'Summary (5)'!U18</f>
        <v>#N/A</v>
      </c>
      <c r="AQ10" s="365" t="str">
        <f>'Summary (5)'!V18</f>
        <v>New</v>
      </c>
      <c r="AR10" s="1055"/>
      <c r="AS10" s="1044"/>
      <c r="AT10" s="1043"/>
      <c r="AU10" s="1044"/>
      <c r="AV10" s="290" t="str">
        <f>'Summary (5)'!W18</f>
        <v>Current/Actuals</v>
      </c>
      <c r="AW10" s="409" t="e">
        <f>'Summary (5)'!X18</f>
        <v>#N/A</v>
      </c>
      <c r="AX10" s="368" t="str">
        <f>'Summary (5)'!Y18</f>
        <v>New</v>
      </c>
      <c r="AY10" s="1107"/>
      <c r="AZ10" s="1108"/>
      <c r="BA10" s="1110"/>
      <c r="BB10" s="1108"/>
      <c r="BC10" s="291" t="str">
        <f>'Summary (5)'!Z18</f>
        <v>Current/Actuals</v>
      </c>
      <c r="BD10" s="411" t="e">
        <f>'Summary (5)'!AA18</f>
        <v>#N/A</v>
      </c>
      <c r="BE10" s="371" t="str">
        <f>'Summary (5)'!AB18</f>
        <v>New</v>
      </c>
      <c r="BF10" s="1119"/>
      <c r="BG10" s="1120"/>
      <c r="BH10" s="1122"/>
      <c r="BI10" s="1120"/>
      <c r="BJ10" s="292" t="str">
        <f>'Summary (5)'!AC18</f>
        <v>Current/Actuals</v>
      </c>
      <c r="BK10" s="413" t="e">
        <f>'Summary (5)'!AD18</f>
        <v>#N/A</v>
      </c>
      <c r="BL10" s="374" t="str">
        <f>'Summary (5)'!AE18</f>
        <v>New</v>
      </c>
      <c r="BM10" s="1101"/>
      <c r="BN10" s="1102"/>
      <c r="BO10" s="1104"/>
      <c r="BP10" s="1102"/>
      <c r="BQ10" s="293" t="str">
        <f>'Summary (5)'!AF18</f>
        <v>Current/Actuals</v>
      </c>
      <c r="BR10" s="415" t="e">
        <f>'Summary (5)'!AG18</f>
        <v>#N/A</v>
      </c>
      <c r="BS10" s="294" t="str">
        <f>'Summary (5)'!AH18</f>
        <v>New</v>
      </c>
      <c r="BT10" s="295" t="str">
        <f>'Summary (5)'!AI18</f>
        <v>Current/Actuals</v>
      </c>
      <c r="BU10" s="262" t="s">
        <v>59</v>
      </c>
      <c r="BV10" s="296" t="str">
        <f>'Summary (5)'!AK18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(5)'!$E71</f>
        <v>1</v>
      </c>
      <c r="C71" s="467">
        <f>'Summary (5)'!$E71</f>
        <v>1</v>
      </c>
      <c r="D71" s="467">
        <f>'Summary (5)'!$E71</f>
        <v>1</v>
      </c>
      <c r="E71" s="467">
        <f>'Summary (5)'!$E71</f>
        <v>1</v>
      </c>
      <c r="F71" s="467">
        <f>'Summary (5)'!$E71</f>
        <v>1</v>
      </c>
      <c r="G71" s="468">
        <f>'Summary (5)'!$E71</f>
        <v>1</v>
      </c>
      <c r="H71" s="469">
        <f>'Summary (5)'!$E71</f>
        <v>1</v>
      </c>
      <c r="I71" s="466">
        <f>'Summary (5)'!$H71</f>
        <v>2</v>
      </c>
      <c r="J71" s="467">
        <f>'Summary (5)'!$H71</f>
        <v>2</v>
      </c>
      <c r="K71" s="467">
        <f>'Summary (5)'!$H71</f>
        <v>2</v>
      </c>
      <c r="L71" s="467">
        <f>'Summary (5)'!$H71</f>
        <v>2</v>
      </c>
      <c r="M71" s="467">
        <f>'Summary (5)'!$H71</f>
        <v>2</v>
      </c>
      <c r="N71" s="468">
        <f>'Summary (5)'!$H71</f>
        <v>2</v>
      </c>
      <c r="O71" s="469">
        <f>'Summary (5)'!$H71</f>
        <v>2</v>
      </c>
      <c r="P71" s="466">
        <f>'Summary (5)'!$K71</f>
        <v>3</v>
      </c>
      <c r="Q71" s="467">
        <f>'Summary (5)'!$K71</f>
        <v>3</v>
      </c>
      <c r="R71" s="467">
        <f>'Summary (5)'!$K71</f>
        <v>3</v>
      </c>
      <c r="S71" s="467">
        <f>'Summary (5)'!$K71</f>
        <v>3</v>
      </c>
      <c r="T71" s="467">
        <f>'Summary (5)'!$K71</f>
        <v>3</v>
      </c>
      <c r="U71" s="468">
        <f>'Summary (5)'!$K71</f>
        <v>3</v>
      </c>
      <c r="V71" s="469">
        <f>'Summary (5)'!$K71</f>
        <v>3</v>
      </c>
      <c r="W71" s="466">
        <f>'Summary (5)'!$N71</f>
        <v>4</v>
      </c>
      <c r="X71" s="467">
        <f>'Summary (5)'!$N71</f>
        <v>4</v>
      </c>
      <c r="Y71" s="467">
        <f>'Summary (5)'!$N71</f>
        <v>4</v>
      </c>
      <c r="Z71" s="467">
        <f>'Summary (5)'!$N71</f>
        <v>4</v>
      </c>
      <c r="AA71" s="467">
        <f>'Summary (5)'!$N71</f>
        <v>4</v>
      </c>
      <c r="AB71" s="468">
        <f>'Summary (5)'!$N71</f>
        <v>4</v>
      </c>
      <c r="AC71" s="469">
        <f>'Summary (5)'!$N71</f>
        <v>4</v>
      </c>
      <c r="AD71" s="466">
        <f>'Summary (5)'!$Q71</f>
        <v>5</v>
      </c>
      <c r="AE71" s="467">
        <f>'Summary (5)'!$Q71</f>
        <v>5</v>
      </c>
      <c r="AF71" s="467">
        <f>'Summary (5)'!$Q71</f>
        <v>5</v>
      </c>
      <c r="AG71" s="467">
        <f>'Summary (5)'!$Q71</f>
        <v>5</v>
      </c>
      <c r="AH71" s="467">
        <f>'Summary (5)'!$Q71</f>
        <v>5</v>
      </c>
      <c r="AI71" s="468">
        <f>'Summary (5)'!$Q71</f>
        <v>5</v>
      </c>
      <c r="AJ71" s="469">
        <f>'Summary (5)'!$Q71</f>
        <v>5</v>
      </c>
      <c r="AK71" s="466">
        <f>'Summary (5)'!$T71</f>
        <v>6</v>
      </c>
      <c r="AL71" s="467">
        <f>'Summary (5)'!$T71</f>
        <v>6</v>
      </c>
      <c r="AM71" s="467">
        <f>'Summary (5)'!$T71</f>
        <v>6</v>
      </c>
      <c r="AN71" s="467">
        <f>'Summary (5)'!$T71</f>
        <v>6</v>
      </c>
      <c r="AO71" s="467">
        <f>'Summary (5)'!$T71</f>
        <v>6</v>
      </c>
      <c r="AP71" s="468">
        <f>'Summary (5)'!$T71</f>
        <v>6</v>
      </c>
      <c r="AQ71" s="469">
        <f>'Summary (5)'!$T71</f>
        <v>6</v>
      </c>
      <c r="AR71" s="466">
        <f>'Summary (5)'!$W71</f>
        <v>7</v>
      </c>
      <c r="AS71" s="467">
        <f>'Summary (5)'!$W71</f>
        <v>7</v>
      </c>
      <c r="AT71" s="467">
        <f>'Summary (5)'!$W71</f>
        <v>7</v>
      </c>
      <c r="AU71" s="467">
        <f>'Summary (5)'!$W71</f>
        <v>7</v>
      </c>
      <c r="AV71" s="467">
        <f>'Summary (5)'!$W71</f>
        <v>7</v>
      </c>
      <c r="AW71" s="468">
        <f>'Summary (5)'!$W71</f>
        <v>7</v>
      </c>
      <c r="AX71" s="469">
        <f>'Summary (5)'!$W71</f>
        <v>7</v>
      </c>
      <c r="AY71" s="466">
        <f>'Summary (5)'!$Z71</f>
        <v>8</v>
      </c>
      <c r="AZ71" s="467">
        <f>'Summary (5)'!$Z71</f>
        <v>8</v>
      </c>
      <c r="BA71" s="467">
        <f>'Summary (5)'!$Z71</f>
        <v>8</v>
      </c>
      <c r="BB71" s="467">
        <f>'Summary (5)'!$Z71</f>
        <v>8</v>
      </c>
      <c r="BC71" s="467">
        <f>'Summary (5)'!$Z71</f>
        <v>8</v>
      </c>
      <c r="BD71" s="468">
        <f>'Summary (5)'!$Z71</f>
        <v>8</v>
      </c>
      <c r="BE71" s="469">
        <f>'Summary (5)'!$Z71</f>
        <v>8</v>
      </c>
      <c r="BF71" s="466">
        <f>'Summary (5)'!$AC71</f>
        <v>9</v>
      </c>
      <c r="BG71" s="467">
        <f>'Summary (5)'!$AC71</f>
        <v>9</v>
      </c>
      <c r="BH71" s="467">
        <f>'Summary (5)'!$AC71</f>
        <v>9</v>
      </c>
      <c r="BI71" s="467">
        <f>'Summary (5)'!$AC71</f>
        <v>9</v>
      </c>
      <c r="BJ71" s="467">
        <f>'Summary (5)'!$AC71</f>
        <v>9</v>
      </c>
      <c r="BK71" s="468">
        <f>'Summary (5)'!$AC71</f>
        <v>9</v>
      </c>
      <c r="BL71" s="469">
        <f>'Summary (5)'!$AC71</f>
        <v>9</v>
      </c>
      <c r="BM71" s="466">
        <f>'Summary (5)'!$AF71</f>
        <v>10</v>
      </c>
      <c r="BN71" s="467">
        <f>'Summary (5)'!$AF71</f>
        <v>10</v>
      </c>
      <c r="BO71" s="467">
        <f>'Summary (5)'!$AF71</f>
        <v>10</v>
      </c>
      <c r="BP71" s="467">
        <f>'Summary (5)'!$AF71</f>
        <v>10</v>
      </c>
      <c r="BQ71" s="467">
        <f>'Summary (5)'!$AF71</f>
        <v>10</v>
      </c>
      <c r="BR71" s="468">
        <f>'Summary (5)'!$AF71</f>
        <v>10</v>
      </c>
      <c r="BS71" s="469">
        <f>'Summary (5)'!$AF71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(5)'!$E72</f>
        <v>45108</v>
      </c>
      <c r="C72" s="180">
        <f>'Summary (5)'!$E72</f>
        <v>45108</v>
      </c>
      <c r="D72" s="180">
        <f>'Summary (5)'!$E72</f>
        <v>45108</v>
      </c>
      <c r="E72" s="180">
        <f>'Summary (5)'!$E72</f>
        <v>45108</v>
      </c>
      <c r="F72" s="180">
        <f>'Summary (5)'!$E72</f>
        <v>45108</v>
      </c>
      <c r="G72" s="471">
        <f>'Summary (5)'!$E72</f>
        <v>45108</v>
      </c>
      <c r="H72" s="472">
        <f>'Summary (5)'!$E72</f>
        <v>45108</v>
      </c>
      <c r="I72" s="470">
        <f>'Summary (5)'!$H72</f>
        <v>45108</v>
      </c>
      <c r="J72" s="180">
        <f>'Summary (5)'!$H72</f>
        <v>45108</v>
      </c>
      <c r="K72" s="180">
        <f>'Summary (5)'!$H72</f>
        <v>45108</v>
      </c>
      <c r="L72" s="180">
        <f>'Summary (5)'!$H72</f>
        <v>45108</v>
      </c>
      <c r="M72" s="180">
        <f>'Summary (5)'!$H72</f>
        <v>45108</v>
      </c>
      <c r="N72" s="471">
        <f>'Summary (5)'!$H72</f>
        <v>45108</v>
      </c>
      <c r="O72" s="472">
        <f>'Summary (5)'!$H72</f>
        <v>45108</v>
      </c>
      <c r="P72" s="470">
        <f>'Summary (5)'!$K72</f>
        <v>45474</v>
      </c>
      <c r="Q72" s="180">
        <f>'Summary (5)'!$K72</f>
        <v>45474</v>
      </c>
      <c r="R72" s="180">
        <f>'Summary (5)'!$K72</f>
        <v>45474</v>
      </c>
      <c r="S72" s="180">
        <f>'Summary (5)'!$K72</f>
        <v>45474</v>
      </c>
      <c r="T72" s="180">
        <f>'Summary (5)'!$K72</f>
        <v>45474</v>
      </c>
      <c r="U72" s="471">
        <f>'Summary (5)'!$K72</f>
        <v>45474</v>
      </c>
      <c r="V72" s="472">
        <f>'Summary (5)'!$K72</f>
        <v>45474</v>
      </c>
      <c r="W72" s="470">
        <f>'Summary (5)'!$N72</f>
        <v>45839</v>
      </c>
      <c r="X72" s="180">
        <f>'Summary (5)'!$N72</f>
        <v>45839</v>
      </c>
      <c r="Y72" s="180">
        <f>'Summary (5)'!$N72</f>
        <v>45839</v>
      </c>
      <c r="Z72" s="180">
        <f>'Summary (5)'!$N72</f>
        <v>45839</v>
      </c>
      <c r="AA72" s="180">
        <f>'Summary (5)'!$N72</f>
        <v>45839</v>
      </c>
      <c r="AB72" s="471">
        <f>'Summary (5)'!$N72</f>
        <v>45839</v>
      </c>
      <c r="AC72" s="472">
        <f>'Summary (5)'!$N72</f>
        <v>45839</v>
      </c>
      <c r="AD72" s="470">
        <f>'Summary (5)'!$Q72</f>
        <v>46204</v>
      </c>
      <c r="AE72" s="180">
        <f>'Summary (5)'!$Q72</f>
        <v>46204</v>
      </c>
      <c r="AF72" s="180">
        <f>'Summary (5)'!$Q72</f>
        <v>46204</v>
      </c>
      <c r="AG72" s="180">
        <f>'Summary (5)'!$Q72</f>
        <v>46204</v>
      </c>
      <c r="AH72" s="180">
        <f>'Summary (5)'!$Q72</f>
        <v>46204</v>
      </c>
      <c r="AI72" s="471">
        <f>'Summary (5)'!$Q72</f>
        <v>46204</v>
      </c>
      <c r="AJ72" s="472">
        <f>'Summary (5)'!$Q72</f>
        <v>46204</v>
      </c>
      <c r="AK72" s="470">
        <f>'Summary (5)'!$T72</f>
        <v>46569</v>
      </c>
      <c r="AL72" s="180">
        <f>'Summary (5)'!$T72</f>
        <v>46569</v>
      </c>
      <c r="AM72" s="180">
        <f>'Summary (5)'!$T72</f>
        <v>46569</v>
      </c>
      <c r="AN72" s="180">
        <f>'Summary (5)'!$T72</f>
        <v>46569</v>
      </c>
      <c r="AO72" s="180">
        <f>'Summary (5)'!$T72</f>
        <v>46569</v>
      </c>
      <c r="AP72" s="471">
        <f>'Summary (5)'!$T72</f>
        <v>46569</v>
      </c>
      <c r="AQ72" s="472">
        <f>'Summary (5)'!$T72</f>
        <v>46569</v>
      </c>
      <c r="AR72" s="470">
        <f>'Summary (5)'!$W72</f>
        <v>46935</v>
      </c>
      <c r="AS72" s="180">
        <f>'Summary (5)'!$W72</f>
        <v>46935</v>
      </c>
      <c r="AT72" s="180">
        <f>'Summary (5)'!$W72</f>
        <v>46935</v>
      </c>
      <c r="AU72" s="180">
        <f>'Summary (5)'!$W72</f>
        <v>46935</v>
      </c>
      <c r="AV72" s="180">
        <f>'Summary (5)'!$W72</f>
        <v>46935</v>
      </c>
      <c r="AW72" s="471">
        <f>'Summary (5)'!$W72</f>
        <v>46935</v>
      </c>
      <c r="AX72" s="472">
        <f>'Summary (5)'!$W72</f>
        <v>46935</v>
      </c>
      <c r="AY72" s="470">
        <f>'Summary (5)'!$Z72</f>
        <v>47300</v>
      </c>
      <c r="AZ72" s="180">
        <f>'Summary (5)'!$Z72</f>
        <v>47300</v>
      </c>
      <c r="BA72" s="180">
        <f>'Summary (5)'!$Z72</f>
        <v>47300</v>
      </c>
      <c r="BB72" s="180">
        <f>'Summary (5)'!$Z72</f>
        <v>47300</v>
      </c>
      <c r="BC72" s="180">
        <f>'Summary (5)'!$Z72</f>
        <v>47300</v>
      </c>
      <c r="BD72" s="471">
        <f>'Summary (5)'!$Z72</f>
        <v>47300</v>
      </c>
      <c r="BE72" s="472">
        <f>'Summary (5)'!$Z72</f>
        <v>47300</v>
      </c>
      <c r="BF72" s="470">
        <f>'Summary (5)'!$AC72</f>
        <v>47665</v>
      </c>
      <c r="BG72" s="180">
        <f>'Summary (5)'!$AC72</f>
        <v>47665</v>
      </c>
      <c r="BH72" s="180">
        <f>'Summary (5)'!$AC72</f>
        <v>47665</v>
      </c>
      <c r="BI72" s="180">
        <f>'Summary (5)'!$AC72</f>
        <v>47665</v>
      </c>
      <c r="BJ72" s="180">
        <f>'Summary (5)'!$AC72</f>
        <v>47665</v>
      </c>
      <c r="BK72" s="471">
        <f>'Summary (5)'!$AC72</f>
        <v>47665</v>
      </c>
      <c r="BL72" s="472">
        <f>'Summary (5)'!$AC72</f>
        <v>47665</v>
      </c>
      <c r="BM72" s="470">
        <f>'Summary (5)'!$AF72</f>
        <v>48030</v>
      </c>
      <c r="BN72" s="180">
        <f>'Summary (5)'!$AF72</f>
        <v>48030</v>
      </c>
      <c r="BO72" s="180">
        <f>'Summary (5)'!$AF72</f>
        <v>48030</v>
      </c>
      <c r="BP72" s="180">
        <f>'Summary (5)'!$AF72</f>
        <v>48030</v>
      </c>
      <c r="BQ72" s="180">
        <f>'Summary (5)'!$AF72</f>
        <v>48030</v>
      </c>
      <c r="BR72" s="471">
        <f>'Summary (5)'!$AF72</f>
        <v>48030</v>
      </c>
      <c r="BS72" s="472">
        <f>'Summary (5)'!$AF72</f>
        <v>48030</v>
      </c>
      <c r="BT72" s="180">
        <f>'Summary (5)'!AI72</f>
        <v>45108</v>
      </c>
      <c r="BU72" s="180">
        <f>'Summary (5)'!AJ72</f>
        <v>45108</v>
      </c>
      <c r="BV72" s="180">
        <f>'Summary (5)'!AK72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(5)'!$E73</f>
        <v>45107</v>
      </c>
      <c r="C73" s="180">
        <f>'Summary (5)'!$E73</f>
        <v>45107</v>
      </c>
      <c r="D73" s="180">
        <f>'Summary (5)'!$E73</f>
        <v>45107</v>
      </c>
      <c r="E73" s="180">
        <f>'Summary (5)'!$E73</f>
        <v>45107</v>
      </c>
      <c r="F73" s="180">
        <f>'Summary (5)'!$E73</f>
        <v>45107</v>
      </c>
      <c r="G73" s="471">
        <f>'Summary (5)'!$E73</f>
        <v>45107</v>
      </c>
      <c r="H73" s="472">
        <f>'Summary (5)'!$E73</f>
        <v>45107</v>
      </c>
      <c r="I73" s="470">
        <f>'Summary (5)'!$H73</f>
        <v>45473</v>
      </c>
      <c r="J73" s="180">
        <f>'Summary (5)'!$H73</f>
        <v>45473</v>
      </c>
      <c r="K73" s="180">
        <f>'Summary (5)'!$H73</f>
        <v>45473</v>
      </c>
      <c r="L73" s="180">
        <f>'Summary (5)'!$H73</f>
        <v>45473</v>
      </c>
      <c r="M73" s="180">
        <f>'Summary (5)'!$H73</f>
        <v>45473</v>
      </c>
      <c r="N73" s="471">
        <f>'Summary (5)'!$H73</f>
        <v>45473</v>
      </c>
      <c r="O73" s="472">
        <f>'Summary (5)'!$H73</f>
        <v>45473</v>
      </c>
      <c r="P73" s="470">
        <f>'Summary (5)'!$K73</f>
        <v>45838</v>
      </c>
      <c r="Q73" s="180">
        <f>'Summary (5)'!$K73</f>
        <v>45838</v>
      </c>
      <c r="R73" s="180">
        <f>'Summary (5)'!$K73</f>
        <v>45838</v>
      </c>
      <c r="S73" s="180">
        <f>'Summary (5)'!$K73</f>
        <v>45838</v>
      </c>
      <c r="T73" s="180">
        <f>'Summary (5)'!$K73</f>
        <v>45838</v>
      </c>
      <c r="U73" s="471">
        <f>'Summary (5)'!$K73</f>
        <v>45838</v>
      </c>
      <c r="V73" s="472">
        <f>'Summary (5)'!$K73</f>
        <v>45838</v>
      </c>
      <c r="W73" s="470">
        <f>'Summary (5)'!$N73</f>
        <v>46203</v>
      </c>
      <c r="X73" s="180">
        <f>'Summary (5)'!$N73</f>
        <v>46203</v>
      </c>
      <c r="Y73" s="180">
        <f>'Summary (5)'!$N73</f>
        <v>46203</v>
      </c>
      <c r="Z73" s="180">
        <f>'Summary (5)'!$N73</f>
        <v>46203</v>
      </c>
      <c r="AA73" s="180">
        <f>'Summary (5)'!$N73</f>
        <v>46203</v>
      </c>
      <c r="AB73" s="471">
        <f>'Summary (5)'!$N73</f>
        <v>46203</v>
      </c>
      <c r="AC73" s="472">
        <f>'Summary (5)'!$N73</f>
        <v>46203</v>
      </c>
      <c r="AD73" s="470">
        <f>'Summary (5)'!$Q73</f>
        <v>46568</v>
      </c>
      <c r="AE73" s="180">
        <f>'Summary (5)'!$Q73</f>
        <v>46568</v>
      </c>
      <c r="AF73" s="180">
        <f>'Summary (5)'!$Q73</f>
        <v>46568</v>
      </c>
      <c r="AG73" s="180">
        <f>'Summary (5)'!$Q73</f>
        <v>46568</v>
      </c>
      <c r="AH73" s="180">
        <f>'Summary (5)'!$Q73</f>
        <v>46568</v>
      </c>
      <c r="AI73" s="471">
        <f>'Summary (5)'!$Q73</f>
        <v>46568</v>
      </c>
      <c r="AJ73" s="472">
        <f>'Summary (5)'!$Q73</f>
        <v>46568</v>
      </c>
      <c r="AK73" s="470">
        <f>'Summary (5)'!$T73</f>
        <v>46934</v>
      </c>
      <c r="AL73" s="180">
        <f>'Summary (5)'!$T73</f>
        <v>46934</v>
      </c>
      <c r="AM73" s="180">
        <f>'Summary (5)'!$T73</f>
        <v>46934</v>
      </c>
      <c r="AN73" s="180">
        <f>'Summary (5)'!$T73</f>
        <v>46934</v>
      </c>
      <c r="AO73" s="180">
        <f>'Summary (5)'!$T73</f>
        <v>46934</v>
      </c>
      <c r="AP73" s="471">
        <f>'Summary (5)'!$T73</f>
        <v>46934</v>
      </c>
      <c r="AQ73" s="472">
        <f>'Summary (5)'!$T73</f>
        <v>46934</v>
      </c>
      <c r="AR73" s="470">
        <f>'Summary (5)'!$W73</f>
        <v>47299</v>
      </c>
      <c r="AS73" s="180">
        <f>'Summary (5)'!$W73</f>
        <v>47299</v>
      </c>
      <c r="AT73" s="180">
        <f>'Summary (5)'!$W73</f>
        <v>47299</v>
      </c>
      <c r="AU73" s="180">
        <f>'Summary (5)'!$W73</f>
        <v>47299</v>
      </c>
      <c r="AV73" s="180">
        <f>'Summary (5)'!$W73</f>
        <v>47299</v>
      </c>
      <c r="AW73" s="471">
        <f>'Summary (5)'!$W73</f>
        <v>47299</v>
      </c>
      <c r="AX73" s="472">
        <f>'Summary (5)'!$W73</f>
        <v>47299</v>
      </c>
      <c r="AY73" s="470">
        <f>'Summary (5)'!$Z73</f>
        <v>47664</v>
      </c>
      <c r="AZ73" s="180">
        <f>'Summary (5)'!$Z73</f>
        <v>47664</v>
      </c>
      <c r="BA73" s="180">
        <f>'Summary (5)'!$Z73</f>
        <v>47664</v>
      </c>
      <c r="BB73" s="180">
        <f>'Summary (5)'!$Z73</f>
        <v>47664</v>
      </c>
      <c r="BC73" s="180">
        <f>'Summary (5)'!$Z73</f>
        <v>47664</v>
      </c>
      <c r="BD73" s="471">
        <f>'Summary (5)'!$Z73</f>
        <v>47664</v>
      </c>
      <c r="BE73" s="472">
        <f>'Summary (5)'!$Z73</f>
        <v>47664</v>
      </c>
      <c r="BF73" s="470">
        <f>'Summary (5)'!$AC73</f>
        <v>48029</v>
      </c>
      <c r="BG73" s="180">
        <f>'Summary (5)'!$AC73</f>
        <v>48029</v>
      </c>
      <c r="BH73" s="180">
        <f>'Summary (5)'!$AC73</f>
        <v>48029</v>
      </c>
      <c r="BI73" s="180">
        <f>'Summary (5)'!$AC73</f>
        <v>48029</v>
      </c>
      <c r="BJ73" s="180">
        <f>'Summary (5)'!$AC73</f>
        <v>48029</v>
      </c>
      <c r="BK73" s="471">
        <f>'Summary (5)'!$AC73</f>
        <v>48029</v>
      </c>
      <c r="BL73" s="472">
        <f>'Summary (5)'!$AC73</f>
        <v>48029</v>
      </c>
      <c r="BM73" s="470">
        <f>'Summary (5)'!$AF73</f>
        <v>48395</v>
      </c>
      <c r="BN73" s="180">
        <f>'Summary (5)'!$AF73</f>
        <v>48395</v>
      </c>
      <c r="BO73" s="180">
        <f>'Summary (5)'!$AF73</f>
        <v>48395</v>
      </c>
      <c r="BP73" s="180">
        <f>'Summary (5)'!$AF73</f>
        <v>48395</v>
      </c>
      <c r="BQ73" s="180">
        <f>'Summary (5)'!$AF73</f>
        <v>48395</v>
      </c>
      <c r="BR73" s="471">
        <f>'Summary (5)'!$AF73</f>
        <v>48395</v>
      </c>
      <c r="BS73" s="472">
        <f>'Summary (5)'!$AF73</f>
        <v>48395</v>
      </c>
      <c r="BT73" s="180">
        <f>'Summary (5)'!AI73</f>
        <v>45838</v>
      </c>
      <c r="BU73" s="180">
        <f>'Summary (5)'!AJ73</f>
        <v>45838</v>
      </c>
      <c r="BV73" s="180">
        <f>'Summary (5)'!AK73</f>
        <v>45838</v>
      </c>
    </row>
    <row r="74" spans="1:111" s="169" customFormat="1">
      <c r="A74" s="461" t="s">
        <v>105</v>
      </c>
      <c r="B74" s="470">
        <f>'Summary (5)'!$E74</f>
        <v>0</v>
      </c>
      <c r="C74" s="180">
        <f>'Summary (5)'!$E74</f>
        <v>0</v>
      </c>
      <c r="D74" s="180">
        <f>'Summary (5)'!$E74</f>
        <v>0</v>
      </c>
      <c r="E74" s="180">
        <f>'Summary (5)'!$E74</f>
        <v>0</v>
      </c>
      <c r="F74" s="180">
        <f>'Summary (5)'!$E74</f>
        <v>0</v>
      </c>
      <c r="G74" s="471">
        <f>'Summary (5)'!$E74</f>
        <v>0</v>
      </c>
      <c r="H74" s="472">
        <f>'Summary (5)'!$E74</f>
        <v>0</v>
      </c>
      <c r="I74" s="470">
        <f>'Summary (5)'!$H74</f>
        <v>0</v>
      </c>
      <c r="J74" s="180">
        <f>'Summary (5)'!$H74</f>
        <v>0</v>
      </c>
      <c r="K74" s="180">
        <f>'Summary (5)'!$H74</f>
        <v>0</v>
      </c>
      <c r="L74" s="180">
        <f>'Summary (5)'!$H74</f>
        <v>0</v>
      </c>
      <c r="M74" s="180">
        <f>'Summary (5)'!$H74</f>
        <v>0</v>
      </c>
      <c r="N74" s="471">
        <f>'Summary (5)'!$H74</f>
        <v>0</v>
      </c>
      <c r="O74" s="472">
        <f>'Summary (5)'!$H74</f>
        <v>0</v>
      </c>
      <c r="P74" s="470">
        <f>'Summary (5)'!$K74</f>
        <v>0</v>
      </c>
      <c r="Q74" s="180">
        <f>'Summary (5)'!$K74</f>
        <v>0</v>
      </c>
      <c r="R74" s="180">
        <f>'Summary (5)'!$K74</f>
        <v>0</v>
      </c>
      <c r="S74" s="180">
        <f>'Summary (5)'!$K74</f>
        <v>0</v>
      </c>
      <c r="T74" s="180">
        <f>'Summary (5)'!$K74</f>
        <v>0</v>
      </c>
      <c r="U74" s="471">
        <f>'Summary (5)'!$K74</f>
        <v>0</v>
      </c>
      <c r="V74" s="472">
        <f>'Summary (5)'!$K74</f>
        <v>0</v>
      </c>
      <c r="W74" s="470">
        <f>'Summary (5)'!$N74</f>
        <v>0</v>
      </c>
      <c r="X74" s="180">
        <f>'Summary (5)'!$N74</f>
        <v>0</v>
      </c>
      <c r="Y74" s="180">
        <f>'Summary (5)'!$N74</f>
        <v>0</v>
      </c>
      <c r="Z74" s="180">
        <f>'Summary (5)'!$N74</f>
        <v>0</v>
      </c>
      <c r="AA74" s="180">
        <f>'Summary (5)'!$N74</f>
        <v>0</v>
      </c>
      <c r="AB74" s="471">
        <f>'Summary (5)'!$N74</f>
        <v>0</v>
      </c>
      <c r="AC74" s="472">
        <f>'Summary (5)'!$N74</f>
        <v>0</v>
      </c>
      <c r="AD74" s="470">
        <f>'Summary (5)'!$Q74</f>
        <v>0</v>
      </c>
      <c r="AE74" s="180">
        <f>'Summary (5)'!$Q74</f>
        <v>0</v>
      </c>
      <c r="AF74" s="180">
        <f>'Summary (5)'!$Q74</f>
        <v>0</v>
      </c>
      <c r="AG74" s="180">
        <f>'Summary (5)'!$Q74</f>
        <v>0</v>
      </c>
      <c r="AH74" s="180">
        <f>'Summary (5)'!$Q74</f>
        <v>0</v>
      </c>
      <c r="AI74" s="471">
        <f>'Summary (5)'!$Q74</f>
        <v>0</v>
      </c>
      <c r="AJ74" s="472">
        <f>'Summary (5)'!$Q74</f>
        <v>0</v>
      </c>
      <c r="AK74" s="470">
        <f>'Summary (5)'!$T74</f>
        <v>0</v>
      </c>
      <c r="AL74" s="180">
        <f>'Summary (5)'!$T74</f>
        <v>0</v>
      </c>
      <c r="AM74" s="180">
        <f>'Summary (5)'!$T74</f>
        <v>0</v>
      </c>
      <c r="AN74" s="180">
        <f>'Summary (5)'!$T74</f>
        <v>0</v>
      </c>
      <c r="AO74" s="180">
        <f>'Summary (5)'!$T74</f>
        <v>0</v>
      </c>
      <c r="AP74" s="471">
        <f>'Summary (5)'!$T74</f>
        <v>0</v>
      </c>
      <c r="AQ74" s="472">
        <f>'Summary (5)'!$T74</f>
        <v>0</v>
      </c>
      <c r="AR74" s="470">
        <f>'Summary (5)'!$W74</f>
        <v>0</v>
      </c>
      <c r="AS74" s="180">
        <f>'Summary (5)'!$W74</f>
        <v>0</v>
      </c>
      <c r="AT74" s="180">
        <f>'Summary (5)'!$W74</f>
        <v>0</v>
      </c>
      <c r="AU74" s="180">
        <f>'Summary (5)'!$W74</f>
        <v>0</v>
      </c>
      <c r="AV74" s="180">
        <f>'Summary (5)'!$W74</f>
        <v>0</v>
      </c>
      <c r="AW74" s="471">
        <f>'Summary (5)'!$W74</f>
        <v>0</v>
      </c>
      <c r="AX74" s="472">
        <f>'Summary (5)'!$W74</f>
        <v>0</v>
      </c>
      <c r="AY74" s="470">
        <f>'Summary (5)'!$Z74</f>
        <v>0</v>
      </c>
      <c r="AZ74" s="180">
        <f>'Summary (5)'!$Z74</f>
        <v>0</v>
      </c>
      <c r="BA74" s="180">
        <f>'Summary (5)'!$Z74</f>
        <v>0</v>
      </c>
      <c r="BB74" s="180">
        <f>'Summary (5)'!$Z74</f>
        <v>0</v>
      </c>
      <c r="BC74" s="180">
        <f>'Summary (5)'!$Z74</f>
        <v>0</v>
      </c>
      <c r="BD74" s="471">
        <f>'Summary (5)'!$Z74</f>
        <v>0</v>
      </c>
      <c r="BE74" s="472">
        <f>'Summary (5)'!$Z74</f>
        <v>0</v>
      </c>
      <c r="BF74" s="470">
        <f>'Summary (5)'!$AC74</f>
        <v>0</v>
      </c>
      <c r="BG74" s="180">
        <f>'Summary (5)'!$AC74</f>
        <v>0</v>
      </c>
      <c r="BH74" s="180">
        <f>'Summary (5)'!$AC74</f>
        <v>0</v>
      </c>
      <c r="BI74" s="180">
        <f>'Summary (5)'!$AC74</f>
        <v>0</v>
      </c>
      <c r="BJ74" s="180">
        <f>'Summary (5)'!$AC74</f>
        <v>0</v>
      </c>
      <c r="BK74" s="471">
        <f>'Summary (5)'!$AC74</f>
        <v>0</v>
      </c>
      <c r="BL74" s="472">
        <f>'Summary (5)'!$AC74</f>
        <v>0</v>
      </c>
      <c r="BM74" s="470">
        <f>'Summary (5)'!$AF74</f>
        <v>0</v>
      </c>
      <c r="BN74" s="180">
        <f>'Summary (5)'!$AF74</f>
        <v>0</v>
      </c>
      <c r="BO74" s="180">
        <f>'Summary (5)'!$AF74</f>
        <v>0</v>
      </c>
      <c r="BP74" s="180">
        <f>'Summary (5)'!$AF74</f>
        <v>0</v>
      </c>
      <c r="BQ74" s="180">
        <f>'Summary (5)'!$AF74</f>
        <v>0</v>
      </c>
      <c r="BR74" s="471">
        <f>'Summary (5)'!$AF74</f>
        <v>0</v>
      </c>
      <c r="BS74" s="472">
        <f>'Summary (5)'!$AF74</f>
        <v>0</v>
      </c>
      <c r="BT74" s="180">
        <f>'Summary (5)'!AI74</f>
        <v>0</v>
      </c>
      <c r="BU74" s="180">
        <f>'Summary (5)'!AJ74</f>
        <v>0</v>
      </c>
      <c r="BV74" s="180">
        <f>'Summary (5)'!AK74</f>
        <v>0</v>
      </c>
    </row>
    <row r="75" spans="1:111" s="169" customFormat="1" ht="16.5" thickBot="1">
      <c r="A75" s="462" t="s">
        <v>117</v>
      </c>
      <c r="B75" s="473">
        <f>'Summary (5)'!$E75</f>
        <v>0</v>
      </c>
      <c r="C75" s="474">
        <f>'Summary (5)'!$E75</f>
        <v>0</v>
      </c>
      <c r="D75" s="474">
        <f>'Summary (5)'!$E75</f>
        <v>0</v>
      </c>
      <c r="E75" s="474">
        <f>'Summary (5)'!$E75</f>
        <v>0</v>
      </c>
      <c r="F75" s="474">
        <f>'Summary (5)'!$E75</f>
        <v>0</v>
      </c>
      <c r="G75" s="475">
        <f>'Summary (5)'!$E75</f>
        <v>0</v>
      </c>
      <c r="H75" s="476">
        <f>'Summary (5)'!$E75</f>
        <v>0</v>
      </c>
      <c r="I75" s="473">
        <f>'Summary (5)'!$H75</f>
        <v>0</v>
      </c>
      <c r="J75" s="474">
        <f>'Summary (5)'!$H75</f>
        <v>0</v>
      </c>
      <c r="K75" s="474">
        <f>'Summary (5)'!$H75</f>
        <v>0</v>
      </c>
      <c r="L75" s="474">
        <f>'Summary (5)'!$H75</f>
        <v>0</v>
      </c>
      <c r="M75" s="474">
        <f>'Summary (5)'!$H75</f>
        <v>0</v>
      </c>
      <c r="N75" s="475">
        <f>'Summary (5)'!$H75</f>
        <v>0</v>
      </c>
      <c r="O75" s="476">
        <f>'Summary (5)'!$H75</f>
        <v>0</v>
      </c>
      <c r="P75" s="473">
        <f>'Summary (5)'!$K75</f>
        <v>0</v>
      </c>
      <c r="Q75" s="474">
        <f>'Summary (5)'!$K75</f>
        <v>0</v>
      </c>
      <c r="R75" s="474">
        <f>'Summary (5)'!$K75</f>
        <v>0</v>
      </c>
      <c r="S75" s="474">
        <f>'Summary (5)'!$K75</f>
        <v>0</v>
      </c>
      <c r="T75" s="474">
        <f>'Summary (5)'!$K75</f>
        <v>0</v>
      </c>
      <c r="U75" s="475">
        <f>'Summary (5)'!$K75</f>
        <v>0</v>
      </c>
      <c r="V75" s="476">
        <f>'Summary (5)'!$K75</f>
        <v>0</v>
      </c>
      <c r="W75" s="473">
        <f>'Summary (5)'!$N75</f>
        <v>0</v>
      </c>
      <c r="X75" s="474">
        <f>'Summary (5)'!$N75</f>
        <v>0</v>
      </c>
      <c r="Y75" s="474">
        <f>'Summary (5)'!$N75</f>
        <v>0</v>
      </c>
      <c r="Z75" s="474">
        <f>'Summary (5)'!$N75</f>
        <v>0</v>
      </c>
      <c r="AA75" s="474">
        <f>'Summary (5)'!$N75</f>
        <v>0</v>
      </c>
      <c r="AB75" s="475">
        <f>'Summary (5)'!$N75</f>
        <v>0</v>
      </c>
      <c r="AC75" s="476">
        <f>'Summary (5)'!$N75</f>
        <v>0</v>
      </c>
      <c r="AD75" s="473">
        <f>'Summary (5)'!$Q75</f>
        <v>0</v>
      </c>
      <c r="AE75" s="474">
        <f>'Summary (5)'!$Q75</f>
        <v>0</v>
      </c>
      <c r="AF75" s="474">
        <f>'Summary (5)'!$Q75</f>
        <v>0</v>
      </c>
      <c r="AG75" s="474">
        <f>'Summary (5)'!$Q75</f>
        <v>0</v>
      </c>
      <c r="AH75" s="474">
        <f>'Summary (5)'!$Q75</f>
        <v>0</v>
      </c>
      <c r="AI75" s="475">
        <f>'Summary (5)'!$Q75</f>
        <v>0</v>
      </c>
      <c r="AJ75" s="476">
        <f>'Summary (5)'!$Q75</f>
        <v>0</v>
      </c>
      <c r="AK75" s="473">
        <f>'Summary (5)'!$T75</f>
        <v>0</v>
      </c>
      <c r="AL75" s="474">
        <f>'Summary (5)'!$T75</f>
        <v>0</v>
      </c>
      <c r="AM75" s="474">
        <f>'Summary (5)'!$T75</f>
        <v>0</v>
      </c>
      <c r="AN75" s="474">
        <f>'Summary (5)'!$T75</f>
        <v>0</v>
      </c>
      <c r="AO75" s="474">
        <f>'Summary (5)'!$T75</f>
        <v>0</v>
      </c>
      <c r="AP75" s="475">
        <f>'Summary (5)'!$T75</f>
        <v>0</v>
      </c>
      <c r="AQ75" s="476">
        <f>'Summary (5)'!$T75</f>
        <v>0</v>
      </c>
      <c r="AR75" s="473">
        <f>'Summary (5)'!$W75</f>
        <v>0</v>
      </c>
      <c r="AS75" s="474">
        <f>'Summary (5)'!$W75</f>
        <v>0</v>
      </c>
      <c r="AT75" s="474">
        <f>'Summary (5)'!$W75</f>
        <v>0</v>
      </c>
      <c r="AU75" s="474">
        <f>'Summary (5)'!$W75</f>
        <v>0</v>
      </c>
      <c r="AV75" s="474">
        <f>'Summary (5)'!$W75</f>
        <v>0</v>
      </c>
      <c r="AW75" s="475">
        <f>'Summary (5)'!$W75</f>
        <v>0</v>
      </c>
      <c r="AX75" s="476">
        <f>'Summary (5)'!$W75</f>
        <v>0</v>
      </c>
      <c r="AY75" s="473">
        <f>'Summary (5)'!$Z75</f>
        <v>0</v>
      </c>
      <c r="AZ75" s="474">
        <f>'Summary (5)'!$Z75</f>
        <v>0</v>
      </c>
      <c r="BA75" s="474">
        <f>'Summary (5)'!$Z75</f>
        <v>0</v>
      </c>
      <c r="BB75" s="474">
        <f>'Summary (5)'!$Z75</f>
        <v>0</v>
      </c>
      <c r="BC75" s="474">
        <f>'Summary (5)'!$Z75</f>
        <v>0</v>
      </c>
      <c r="BD75" s="475">
        <f>'Summary (5)'!$Z75</f>
        <v>0</v>
      </c>
      <c r="BE75" s="476">
        <f>'Summary (5)'!$Z75</f>
        <v>0</v>
      </c>
      <c r="BF75" s="473">
        <f>'Summary (5)'!$AC75</f>
        <v>0</v>
      </c>
      <c r="BG75" s="474">
        <f>'Summary (5)'!$AC75</f>
        <v>0</v>
      </c>
      <c r="BH75" s="474">
        <f>'Summary (5)'!$AC75</f>
        <v>0</v>
      </c>
      <c r="BI75" s="474">
        <f>'Summary (5)'!$AC75</f>
        <v>0</v>
      </c>
      <c r="BJ75" s="474">
        <f>'Summary (5)'!$AC75</f>
        <v>0</v>
      </c>
      <c r="BK75" s="475">
        <f>'Summary (5)'!$AC75</f>
        <v>0</v>
      </c>
      <c r="BL75" s="476">
        <f>'Summary (5)'!$AC75</f>
        <v>0</v>
      </c>
      <c r="BM75" s="473">
        <f>'Summary (5)'!$AF75</f>
        <v>0</v>
      </c>
      <c r="BN75" s="474">
        <f>'Summary (5)'!$AF75</f>
        <v>0</v>
      </c>
      <c r="BO75" s="474">
        <f>'Summary (5)'!$AF75</f>
        <v>0</v>
      </c>
      <c r="BP75" s="474">
        <f>'Summary (5)'!$AF75</f>
        <v>0</v>
      </c>
      <c r="BQ75" s="474">
        <f>'Summary (5)'!$AF75</f>
        <v>0</v>
      </c>
      <c r="BR75" s="475">
        <f>'Summary (5)'!$AF75</f>
        <v>0</v>
      </c>
      <c r="BS75" s="476">
        <f>'Summary (5)'!$AF75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topRight" activeCell="A54" sqref="A54:A70"/>
      <selection pane="bottomLeft" activeCell="A54" sqref="A54:A70"/>
      <selection pane="bottom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(5)'!A1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(5)'!B3</f>
        <v>0</v>
      </c>
      <c r="C3" s="1123"/>
      <c r="D3" s="169"/>
      <c r="E3" s="169"/>
      <c r="F3" s="169"/>
    </row>
    <row r="4" spans="1:36" ht="15" customHeight="1">
      <c r="A4" s="185" t="str">
        <f>'Summary (5)'!A7</f>
        <v>Provider Name</v>
      </c>
      <c r="B4" s="1124">
        <f>'Summary (5)'!B7</f>
        <v>0</v>
      </c>
      <c r="C4" s="1124"/>
      <c r="D4" s="165"/>
      <c r="E4" s="165"/>
      <c r="F4" s="165"/>
    </row>
    <row r="5" spans="1:36" ht="15" customHeight="1">
      <c r="A5" s="185" t="str">
        <f>'Summary (5)'!A8</f>
        <v>Program</v>
      </c>
      <c r="B5" s="1124" t="str">
        <f>'Summary (5)'!B8</f>
        <v xml:space="preserve">Flexible Housing Subsidy Pool </v>
      </c>
      <c r="C5" s="1124"/>
      <c r="D5" s="165"/>
      <c r="E5" s="165"/>
      <c r="F5" s="165"/>
    </row>
    <row r="6" spans="1:36" ht="15.75">
      <c r="A6" s="185" t="str">
        <f>'Summary (5)'!A9</f>
        <v>F$P Contract ID#</v>
      </c>
      <c r="B6" s="1125" t="str">
        <f>'Summary (5)'!B9</f>
        <v>N/A</v>
      </c>
      <c r="C6" s="1125"/>
      <c r="D6" s="164"/>
      <c r="E6" s="164"/>
      <c r="F6" s="164"/>
    </row>
    <row r="7" spans="1:36" ht="15.75">
      <c r="A7" s="185" t="s">
        <v>165</v>
      </c>
      <c r="B7" s="1264">
        <f>'Summary (5)'!B12</f>
        <v>0</v>
      </c>
      <c r="C7" s="1265"/>
      <c r="D7" s="164"/>
      <c r="E7" s="164"/>
      <c r="F7" s="164"/>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129" t="str">
        <f>'Summary (5)'!E16</f>
        <v>Year 1</v>
      </c>
      <c r="C9" s="1130"/>
      <c r="D9" s="1131"/>
      <c r="E9" s="1132" t="str">
        <f>'Summary (5)'!H16</f>
        <v>Year 2</v>
      </c>
      <c r="F9" s="1133"/>
      <c r="G9" s="1134"/>
      <c r="H9" s="1135" t="str">
        <f>'Summary (5)'!K16</f>
        <v>Year 3</v>
      </c>
      <c r="I9" s="1136"/>
      <c r="J9" s="1137"/>
      <c r="K9" s="1138" t="str">
        <f>'Summary (5)'!N16</f>
        <v>Year 4</v>
      </c>
      <c r="L9" s="1139"/>
      <c r="M9" s="1140"/>
      <c r="N9" s="1141" t="str">
        <f>'Summary (5)'!Q16</f>
        <v>Year 5</v>
      </c>
      <c r="O9" s="1142"/>
      <c r="P9" s="1143"/>
      <c r="Q9" s="1144" t="str">
        <f>'Summary (5)'!T16</f>
        <v>Year 6</v>
      </c>
      <c r="R9" s="1145"/>
      <c r="S9" s="1146"/>
      <c r="T9" s="1147" t="str">
        <f>'Summary (5)'!W16</f>
        <v>Year 7</v>
      </c>
      <c r="U9" s="1148"/>
      <c r="V9" s="1149"/>
      <c r="W9" s="1150" t="str">
        <f>'Summary (5)'!Z16</f>
        <v>Year 8</v>
      </c>
      <c r="X9" s="1151"/>
      <c r="Y9" s="1152"/>
      <c r="Z9" s="1153" t="str">
        <f>'Summary (5)'!AC16</f>
        <v>Year 9</v>
      </c>
      <c r="AA9" s="1154"/>
      <c r="AB9" s="1155"/>
      <c r="AC9" s="1156" t="str">
        <f>'Summary (5)'!AF16</f>
        <v>Year 10</v>
      </c>
      <c r="AD9" s="1157"/>
      <c r="AE9" s="1158"/>
      <c r="AF9" s="1126" t="s">
        <v>143</v>
      </c>
      <c r="AG9" s="1127"/>
      <c r="AH9" s="1128"/>
      <c r="AJ9"/>
    </row>
    <row r="10" spans="1:36" s="35" customFormat="1" ht="27" customHeight="1">
      <c r="B10" s="28" t="str">
        <f>'Salary Detail (5)'!F9</f>
        <v>7/1/2023 - 6/30/2023</v>
      </c>
      <c r="C10" s="105" t="str">
        <f>'Salary Detail (5)'!G9</f>
        <v>7/1/2023 - 6/30/2023</v>
      </c>
      <c r="D10" s="29" t="str">
        <f>'Salary Detail (5)'!H9</f>
        <v>7/1/2023 - 6/30/2023</v>
      </c>
      <c r="E10" s="36" t="str">
        <f>'Salary Detail (5)'!M9</f>
        <v>7/1/2023 - 6/30/2024</v>
      </c>
      <c r="F10" s="106" t="str">
        <f>'Salary Detail (5)'!N9</f>
        <v>7/1/2023 - 6/30/2024</v>
      </c>
      <c r="G10" s="37" t="str">
        <f>'Salary Detail (5)'!O9</f>
        <v>7/1/2023 - 6/30/2024</v>
      </c>
      <c r="H10" s="50" t="str">
        <f>'Salary Detail (5)'!T9</f>
        <v>N/A</v>
      </c>
      <c r="I10" s="51" t="str">
        <f>'Salary Detail (5)'!U9</f>
        <v>N/A</v>
      </c>
      <c r="J10" s="107" t="str">
        <f>'Salary Detail (5)'!V9</f>
        <v>N/A</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7/1/2023 - 6/30/2025</v>
      </c>
      <c r="AG10" s="103" t="str">
        <f>'Salary Detail (5)'!BU9</f>
        <v>7/1/2023 - 6/30/2025</v>
      </c>
      <c r="AH10" s="95" t="str">
        <f>'Salary Detail (5)'!BV9</f>
        <v>7/1/2023 - 6/30/2025</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59</v>
      </c>
      <c r="AH11" s="97" t="str">
        <f>'Salary Detail (5)'!BV10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113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114</v>
      </c>
      <c r="B112" s="109">
        <f>'Summary (5)'!E72</f>
        <v>45108</v>
      </c>
      <c r="C112" s="109">
        <f>'Summary (5)'!F72</f>
        <v>45108</v>
      </c>
      <c r="D112" s="109">
        <f>'Summary (5)'!G72</f>
        <v>45108</v>
      </c>
      <c r="E112" s="109">
        <f>'Summary (5)'!H72</f>
        <v>45108</v>
      </c>
      <c r="F112" s="109">
        <f>'Summary (5)'!I72</f>
        <v>45108</v>
      </c>
      <c r="G112" s="109">
        <f>'Summary (5)'!J72</f>
        <v>45108</v>
      </c>
      <c r="H112" s="109">
        <f>'Summary (5)'!K72</f>
        <v>45474</v>
      </c>
      <c r="I112" s="109">
        <f>'Summary (5)'!L72</f>
        <v>45474</v>
      </c>
      <c r="J112" s="109">
        <f>'Summary (5)'!M72</f>
        <v>45474</v>
      </c>
      <c r="K112" s="109">
        <f>'Summary (5)'!N72</f>
        <v>45839</v>
      </c>
      <c r="L112" s="109">
        <f>'Summary (5)'!O72</f>
        <v>45839</v>
      </c>
      <c r="M112" s="109">
        <f>'Summary (5)'!P72</f>
        <v>45839</v>
      </c>
      <c r="N112" s="109">
        <f>'Summary (5)'!Q72</f>
        <v>46204</v>
      </c>
      <c r="O112" s="109">
        <f>'Summary (5)'!R72</f>
        <v>46204</v>
      </c>
      <c r="P112" s="109">
        <f>'Summary (5)'!S72</f>
        <v>46204</v>
      </c>
      <c r="Q112" s="109">
        <f>'Summary (5)'!T72</f>
        <v>46569</v>
      </c>
      <c r="R112" s="109">
        <f>'Summary (5)'!U72</f>
        <v>46569</v>
      </c>
      <c r="S112" s="109">
        <f>'Summary (5)'!V72</f>
        <v>46569</v>
      </c>
      <c r="T112" s="109">
        <f>'Summary (5)'!W72</f>
        <v>46935</v>
      </c>
      <c r="U112" s="109">
        <f>'Summary (5)'!X72</f>
        <v>46935</v>
      </c>
      <c r="V112" s="109">
        <f>'Summary (5)'!Y72</f>
        <v>46935</v>
      </c>
      <c r="W112" s="109">
        <f>'Summary (5)'!Z72</f>
        <v>47300</v>
      </c>
      <c r="X112" s="109">
        <f>'Summary (5)'!AA72</f>
        <v>47300</v>
      </c>
      <c r="Y112" s="109">
        <f>'Summary (5)'!AB72</f>
        <v>47300</v>
      </c>
      <c r="Z112" s="109">
        <f>'Summary (5)'!AC72</f>
        <v>47665</v>
      </c>
      <c r="AA112" s="109">
        <f>'Summary (5)'!AD72</f>
        <v>47665</v>
      </c>
      <c r="AB112" s="109">
        <f>'Summary (5)'!AE72</f>
        <v>47665</v>
      </c>
      <c r="AC112" s="109">
        <f>'Summary (5)'!AF72</f>
        <v>48030</v>
      </c>
      <c r="AD112" s="109">
        <f>'Summary (5)'!AG72</f>
        <v>48030</v>
      </c>
      <c r="AE112" s="109">
        <f>'Summary (5)'!AH72</f>
        <v>48030</v>
      </c>
      <c r="AF112" s="109">
        <f>'Summary (5)'!AI72</f>
        <v>45108</v>
      </c>
      <c r="AG112" s="109">
        <f>'Summary (5)'!AJ72</f>
        <v>45108</v>
      </c>
      <c r="AH112" s="109">
        <f>'Summary (5)'!AK72</f>
        <v>45108</v>
      </c>
      <c r="AJ112" s="102"/>
    </row>
    <row r="113" spans="1:36" s="101" customFormat="1">
      <c r="A113" s="109" t="s">
        <v>115</v>
      </c>
      <c r="B113" s="109">
        <f>'Summary (5)'!E73</f>
        <v>45107</v>
      </c>
      <c r="C113" s="109">
        <f>'Summary (5)'!F73</f>
        <v>45107</v>
      </c>
      <c r="D113" s="109">
        <f>'Summary (5)'!G73</f>
        <v>45107</v>
      </c>
      <c r="E113" s="109">
        <f>'Summary (5)'!H73</f>
        <v>45473</v>
      </c>
      <c r="F113" s="109">
        <f>'Summary (5)'!I73</f>
        <v>45473</v>
      </c>
      <c r="G113" s="109">
        <f>'Summary (5)'!J73</f>
        <v>45473</v>
      </c>
      <c r="H113" s="109">
        <f>'Summary (5)'!K73</f>
        <v>45838</v>
      </c>
      <c r="I113" s="109">
        <f>'Summary (5)'!L73</f>
        <v>45838</v>
      </c>
      <c r="J113" s="109">
        <f>'Summary (5)'!M73</f>
        <v>45838</v>
      </c>
      <c r="K113" s="109">
        <f>'Summary (5)'!N73</f>
        <v>46203</v>
      </c>
      <c r="L113" s="109">
        <f>'Summary (5)'!O73</f>
        <v>46203</v>
      </c>
      <c r="M113" s="109">
        <f>'Summary (5)'!P73</f>
        <v>46203</v>
      </c>
      <c r="N113" s="109">
        <f>'Summary (5)'!Q73</f>
        <v>46568</v>
      </c>
      <c r="O113" s="109">
        <f>'Summary (5)'!R73</f>
        <v>46568</v>
      </c>
      <c r="P113" s="109">
        <f>'Summary (5)'!S73</f>
        <v>46568</v>
      </c>
      <c r="Q113" s="109">
        <f>'Summary (5)'!T73</f>
        <v>46934</v>
      </c>
      <c r="R113" s="109">
        <f>'Summary (5)'!U73</f>
        <v>46934</v>
      </c>
      <c r="S113" s="109">
        <f>'Summary (5)'!V73</f>
        <v>46934</v>
      </c>
      <c r="T113" s="109">
        <f>'Summary (5)'!W73</f>
        <v>47299</v>
      </c>
      <c r="U113" s="109">
        <f>'Summary (5)'!X73</f>
        <v>47299</v>
      </c>
      <c r="V113" s="109">
        <f>'Summary (5)'!Y73</f>
        <v>47299</v>
      </c>
      <c r="W113" s="109">
        <f>'Summary (5)'!Z73</f>
        <v>47664</v>
      </c>
      <c r="X113" s="109">
        <f>'Summary (5)'!AA73</f>
        <v>47664</v>
      </c>
      <c r="Y113" s="109">
        <f>'Summary (5)'!AB73</f>
        <v>47664</v>
      </c>
      <c r="Z113" s="109">
        <f>'Summary (5)'!AC73</f>
        <v>48029</v>
      </c>
      <c r="AA113" s="109">
        <f>'Summary (5)'!AD73</f>
        <v>48029</v>
      </c>
      <c r="AB113" s="109">
        <f>'Summary (5)'!AE73</f>
        <v>48029</v>
      </c>
      <c r="AC113" s="109">
        <f>'Summary (5)'!AF73</f>
        <v>48395</v>
      </c>
      <c r="AD113" s="109">
        <f>'Summary (5)'!AG73</f>
        <v>48395</v>
      </c>
      <c r="AE113" s="109">
        <f>'Summary (5)'!AH73</f>
        <v>48395</v>
      </c>
      <c r="AF113" s="109">
        <f>'Summary (5)'!AI73</f>
        <v>45838</v>
      </c>
      <c r="AG113" s="109">
        <f>'Summary (5)'!AJ73</f>
        <v>45838</v>
      </c>
      <c r="AH113" s="109">
        <f>'Summary (5)'!AK73</f>
        <v>45838</v>
      </c>
      <c r="AJ113" s="102"/>
    </row>
    <row r="114" spans="1:36">
      <c r="A114" s="108" t="s">
        <v>105</v>
      </c>
      <c r="B114" s="109">
        <f>'Summary (5)'!E74</f>
        <v>0</v>
      </c>
      <c r="C114" s="109">
        <f>'Summary (5)'!F74</f>
        <v>0</v>
      </c>
      <c r="D114" s="109">
        <f>'Summary (5)'!G74</f>
        <v>0</v>
      </c>
      <c r="E114" s="109">
        <f>'Summary (5)'!H74</f>
        <v>0</v>
      </c>
      <c r="F114" s="109">
        <f>'Summary (5)'!I74</f>
        <v>0</v>
      </c>
      <c r="G114" s="109">
        <f>'Summary (5)'!J74</f>
        <v>0</v>
      </c>
      <c r="H114" s="109">
        <f>'Summary (5)'!K74</f>
        <v>0</v>
      </c>
      <c r="I114" s="109">
        <f>'Summary (5)'!L74</f>
        <v>0</v>
      </c>
      <c r="J114" s="109">
        <f>'Summary (5)'!M74</f>
        <v>0</v>
      </c>
      <c r="K114" s="109">
        <f>'Summary (5)'!N74</f>
        <v>0</v>
      </c>
      <c r="L114" s="109">
        <f>'Summary (5)'!O74</f>
        <v>0</v>
      </c>
      <c r="M114" s="109">
        <f>'Summary (5)'!P74</f>
        <v>0</v>
      </c>
      <c r="N114" s="109">
        <f>'Summary (5)'!Q74</f>
        <v>0</v>
      </c>
      <c r="O114" s="109">
        <f>'Summary (5)'!R74</f>
        <v>0</v>
      </c>
      <c r="P114" s="109">
        <f>'Summary (5)'!S74</f>
        <v>0</v>
      </c>
      <c r="Q114" s="109">
        <f>'Summary (5)'!T74</f>
        <v>0</v>
      </c>
      <c r="R114" s="109">
        <f>'Summary (5)'!U74</f>
        <v>0</v>
      </c>
      <c r="S114" s="109">
        <f>'Summary (5)'!V74</f>
        <v>0</v>
      </c>
      <c r="T114" s="109">
        <f>'Summary (5)'!W74</f>
        <v>0</v>
      </c>
      <c r="U114" s="109">
        <f>'Summary (5)'!X74</f>
        <v>0</v>
      </c>
      <c r="V114" s="109">
        <f>'Summary (5)'!Y74</f>
        <v>0</v>
      </c>
      <c r="W114" s="109">
        <f>'Summary (5)'!Z74</f>
        <v>0</v>
      </c>
      <c r="X114" s="109">
        <f>'Summary (5)'!AA74</f>
        <v>0</v>
      </c>
      <c r="Y114" s="109">
        <f>'Summary (5)'!AB74</f>
        <v>0</v>
      </c>
      <c r="Z114" s="109">
        <f>'Summary (5)'!AC74</f>
        <v>0</v>
      </c>
      <c r="AA114" s="109">
        <f>'Summary (5)'!AD74</f>
        <v>0</v>
      </c>
      <c r="AB114" s="109">
        <f>'Summary (5)'!AE74</f>
        <v>0</v>
      </c>
      <c r="AC114" s="109">
        <f>'Summary (5)'!AF74</f>
        <v>0</v>
      </c>
      <c r="AD114" s="109">
        <f>'Summary (5)'!AG74</f>
        <v>0</v>
      </c>
      <c r="AE114" s="109">
        <f>'Summary (5)'!AH74</f>
        <v>0</v>
      </c>
      <c r="AF114" s="109">
        <f>'Summary (5)'!AI74</f>
        <v>0</v>
      </c>
      <c r="AG114" s="109">
        <f>'Summary (5)'!AJ74</f>
        <v>0</v>
      </c>
      <c r="AH114" s="109">
        <f>'Summary (5)'!AK74</f>
        <v>0</v>
      </c>
    </row>
    <row r="115" spans="1:36">
      <c r="A115" s="108" t="s">
        <v>117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19">
        <f>'Summary (5)'!B12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(5)'!A12</f>
        <v>0</v>
      </c>
      <c r="B4" s="9" t="e">
        <f t="array" ref="B4">INDEX('Salary Detail (5)'!$B12:$BS12,0,MATCH(1,('Salary Detail (5)'!$B$11:$BS$11='Budget Narrative (5)'!$B$3)*('Salary Detail (5)'!$B$72:$BS$72='Budget Narrative (5)'!$G$2),0))</f>
        <v>#N/A</v>
      </c>
      <c r="C4" s="457" t="e">
        <f t="array" ref="C4">INDEX('Salary Detail (5)'!$B12:$BS12,0,MATCH(1,('Salary Detail (5)'!$B$10:$BS$10="New")*('Salary Detail (5)'!$B$72:$BS$72='Budget Narrative (5)'!$G$2),0))</f>
        <v>#N/A</v>
      </c>
      <c r="D4" s="27"/>
      <c r="E4" s="27"/>
      <c r="F4" s="486"/>
      <c r="G4" s="10"/>
      <c r="H4" s="11"/>
      <c r="I4" s="11"/>
      <c r="J4" s="18"/>
    </row>
    <row r="5" spans="1:10">
      <c r="A5" s="862">
        <f>'Salary Detail (5)'!A13</f>
        <v>0</v>
      </c>
      <c r="B5" s="9" t="e">
        <f t="array" ref="B5">INDEX('Salary Detail (5)'!$B13:$BS13,0,MATCH(1,('Salary Detail (5)'!$B$11:$BS$11='Budget Narrative (5)'!$B$3)*('Salary Detail (5)'!$B$72:$BS$72='Budget Narrative (5)'!$G$2),0))</f>
        <v>#N/A</v>
      </c>
      <c r="C5" s="457" t="e">
        <f t="array" ref="C5">INDEX('Salary Detail (5)'!$B13:$BS13,0,MATCH(1,('Salary Detail (5)'!$B$10:$BS$10="New")*('Salary Detail (5)'!$B$72:$BS$72='Budget Narrative (5)'!$G$2),0))</f>
        <v>#N/A</v>
      </c>
      <c r="D5" s="27"/>
      <c r="E5" s="14"/>
      <c r="F5" s="486"/>
      <c r="G5" s="10"/>
      <c r="H5" s="11"/>
      <c r="I5" s="479"/>
      <c r="J5" s="18"/>
    </row>
    <row r="6" spans="1:10">
      <c r="A6" s="862">
        <f>'Salary Detail (5)'!A14</f>
        <v>0</v>
      </c>
      <c r="B6" s="9" t="e">
        <f t="array" ref="B6">INDEX('Salary Detail (5)'!$B14:$BS14,0,MATCH(1,('Salary Detail (5)'!$B$11:$BS$11='Budget Narrative (5)'!$B$3)*('Salary Detail (5)'!$B$72:$BS$72='Budget Narrative (5)'!$G$2),0))</f>
        <v>#N/A</v>
      </c>
      <c r="C6" s="457" t="e">
        <f t="array" ref="C6">INDEX('Salary Detail (5)'!$B14:$BS14,0,MATCH(1,('Salary Detail (5)'!$B$10:$BS$10="New")*('Salary Detail (5)'!$B$72:$BS$72='Budget Narrative (5)'!$G$2),0))</f>
        <v>#N/A</v>
      </c>
      <c r="D6" s="27"/>
      <c r="E6" s="14"/>
      <c r="F6" s="486"/>
      <c r="G6" s="10"/>
      <c r="H6" s="11"/>
      <c r="I6" s="480"/>
      <c r="J6" s="18"/>
    </row>
    <row r="7" spans="1:10">
      <c r="A7" s="862">
        <f>'Salary Detail (5)'!A15</f>
        <v>0</v>
      </c>
      <c r="B7" s="9" t="e">
        <f t="array" ref="B7">INDEX('Salary Detail (5)'!$B15:$BS15,0,MATCH(1,('Salary Detail (5)'!$B$11:$BS$11='Budget Narrative (5)'!$B$3)*('Salary Detail (5)'!$B$72:$BS$72='Budget Narrative (5)'!$G$2),0))</f>
        <v>#N/A</v>
      </c>
      <c r="C7" s="457" t="e">
        <f t="array" ref="C7">INDEX('Salary Detail (5)'!$B15:$BS15,0,MATCH(1,('Salary Detail (5)'!$B$10:$BS$10="New")*('Salary Detail (5)'!$B$72:$BS$72='Budget Narrative (5)'!$G$2),0))</f>
        <v>#N/A</v>
      </c>
      <c r="D7" s="27"/>
      <c r="E7" s="14"/>
      <c r="F7" s="486"/>
      <c r="G7" s="10"/>
      <c r="H7" s="11"/>
      <c r="I7" s="11"/>
      <c r="J7" s="18"/>
    </row>
    <row r="8" spans="1:10">
      <c r="A8" s="862">
        <f>'Salary Detail (5)'!A16</f>
        <v>0</v>
      </c>
      <c r="B8" s="9" t="e">
        <f t="array" ref="B8">INDEX('Salary Detail (5)'!$B16:$BS16,0,MATCH(1,('Salary Detail (5)'!$B$11:$BS$11='Budget Narrative (5)'!$B$3)*('Salary Detail (5)'!$B$72:$BS$72='Budget Narrative (5)'!$G$2),0))</f>
        <v>#N/A</v>
      </c>
      <c r="C8" s="457" t="e">
        <f t="array" ref="C8">INDEX('Salary Detail (5)'!$B16:$BS16,0,MATCH(1,('Salary Detail (5)'!$B$10:$BS$10="New")*('Salary Detail (5)'!$B$72:$BS$72='Budget Narrative (5)'!$G$2),0))</f>
        <v>#N/A</v>
      </c>
      <c r="D8" s="27"/>
      <c r="E8" s="14"/>
      <c r="F8" s="486"/>
      <c r="G8" s="10"/>
      <c r="H8" s="11"/>
      <c r="I8" s="11"/>
      <c r="J8" s="18"/>
    </row>
    <row r="9" spans="1:10">
      <c r="A9" s="862">
        <f>'Salary Detail (5)'!A17</f>
        <v>0</v>
      </c>
      <c r="B9" s="9" t="e">
        <f t="array" ref="B9">INDEX('Salary Detail (5)'!$B17:$BS17,0,MATCH(1,('Salary Detail (5)'!$B$11:$BS$11='Budget Narrative (5)'!$B$3)*('Salary Detail (5)'!$B$72:$BS$72='Budget Narrative (5)'!$G$2),0))</f>
        <v>#N/A</v>
      </c>
      <c r="C9" s="457" t="e">
        <f t="array" ref="C9">INDEX('Salary Detail (5)'!$B17:$BS17,0,MATCH(1,('Salary Detail (5)'!$B$10:$BS$10="New")*('Salary Detail (5)'!$B$72:$BS$72='Budget Narrative (5)'!$G$2),0))</f>
        <v>#N/A</v>
      </c>
      <c r="D9" s="27"/>
      <c r="E9" s="14"/>
      <c r="F9" s="486"/>
      <c r="G9" s="10"/>
      <c r="H9" s="11"/>
      <c r="I9" s="11"/>
      <c r="J9" s="18"/>
    </row>
    <row r="10" spans="1:10">
      <c r="A10" s="862">
        <f>'Salary Detail (5)'!A18</f>
        <v>0</v>
      </c>
      <c r="B10" s="9" t="e">
        <f t="array" ref="B10">INDEX('Salary Detail (5)'!$B18:$BS18,0,MATCH(1,('Salary Detail (5)'!$B$11:$BS$11='Budget Narrative (5)'!$B$3)*('Salary Detail (5)'!$B$72:$BS$72='Budget Narrative (5)'!$G$2),0))</f>
        <v>#N/A</v>
      </c>
      <c r="C10" s="457" t="e">
        <f t="array" ref="C10">INDEX('Salary Detail (5)'!$B18:$BS18,0,MATCH(1,('Salary Detail (5)'!$B$10:$BS$10="New")*('Salary Detail (5)'!$B$72:$BS$72='Budget Narrative (5)'!$G$2),0))</f>
        <v>#N/A</v>
      </c>
      <c r="D10" s="27"/>
      <c r="E10" s="14"/>
      <c r="F10" s="486"/>
      <c r="G10" s="10"/>
      <c r="H10" s="11"/>
      <c r="I10" s="11"/>
      <c r="J10" s="18"/>
    </row>
    <row r="11" spans="1:10">
      <c r="A11" s="862">
        <f>'Salary Detail (5)'!A19</f>
        <v>0</v>
      </c>
      <c r="B11" s="9" t="e">
        <f t="array" ref="B11">INDEX('Salary Detail (5)'!$B19:$BS19,0,MATCH(1,('Salary Detail (5)'!$B$11:$BS$11='Budget Narrative (5)'!$B$3)*('Salary Detail (5)'!$B$72:$BS$72='Budget Narrative (5)'!$G$2),0))</f>
        <v>#N/A</v>
      </c>
      <c r="C11" s="457" t="e">
        <f t="array" ref="C11">INDEX('Salary Detail (5)'!$B19:$BS19,0,MATCH(1,('Salary Detail (5)'!$B$10:$BS$10="New")*('Salary Detail (5)'!$B$72:$BS$72='Budget Narrative (5)'!$G$2),0))</f>
        <v>#N/A</v>
      </c>
      <c r="D11" s="27"/>
      <c r="E11" s="14"/>
      <c r="F11" s="486"/>
      <c r="G11" s="10"/>
      <c r="H11" s="11"/>
      <c r="I11" s="11"/>
      <c r="J11" s="18"/>
    </row>
    <row r="12" spans="1:10">
      <c r="A12" s="862">
        <f>'Salary Detail (5)'!A20</f>
        <v>0</v>
      </c>
      <c r="B12" s="9" t="e">
        <f t="array" ref="B12">INDEX('Salary Detail (5)'!$B20:$BS20,0,MATCH(1,('Salary Detail (5)'!$B$11:$BS$11='Budget Narrative (5)'!$B$3)*('Salary Detail (5)'!$B$72:$BS$72='Budget Narrative (5)'!$G$2),0))</f>
        <v>#N/A</v>
      </c>
      <c r="C12" s="457" t="e">
        <f t="array" ref="C12">INDEX('Salary Detail (5)'!$B20:$BS20,0,MATCH(1,('Salary Detail (5)'!$B$10:$BS$10="New")*('Salary Detail (5)'!$B$72:$BS$72='Budget Narrative (5)'!$G$2),0))</f>
        <v>#N/A</v>
      </c>
      <c r="D12" s="27"/>
      <c r="E12" s="14"/>
      <c r="F12" s="486"/>
      <c r="G12" s="10"/>
      <c r="H12" s="11"/>
      <c r="I12" s="11"/>
      <c r="J12" s="18"/>
    </row>
    <row r="13" spans="1:10">
      <c r="A13" s="862">
        <f>'Salary Detail (5)'!A21</f>
        <v>0</v>
      </c>
      <c r="B13" s="9" t="e">
        <f t="array" ref="B13">INDEX('Salary Detail (5)'!$B21:$BS21,0,MATCH(1,('Salary Detail (5)'!$B$11:$BS$11='Budget Narrative (5)'!$B$3)*('Salary Detail (5)'!$B$72:$BS$72='Budget Narrative (5)'!$G$2),0))</f>
        <v>#N/A</v>
      </c>
      <c r="C13" s="457" t="e">
        <f t="array" ref="C13">INDEX('Salary Detail (5)'!$B21:$BS21,0,MATCH(1,('Salary Detail (5)'!$B$10:$BS$10="New")*('Salary Detail (5)'!$B$72:$BS$72='Budget Narrative (5)'!$G$2),0))</f>
        <v>#N/A</v>
      </c>
      <c r="D13" s="27"/>
      <c r="E13" s="14"/>
      <c r="F13" s="486"/>
      <c r="G13" s="10"/>
      <c r="H13" s="11"/>
      <c r="I13" s="11"/>
      <c r="J13" s="18"/>
    </row>
    <row r="14" spans="1:10">
      <c r="A14" s="862">
        <f>'Salary Detail (5)'!A22</f>
        <v>0</v>
      </c>
      <c r="B14" s="9" t="e">
        <f t="array" ref="B14">INDEX('Salary Detail (5)'!$B22:$BS22,0,MATCH(1,('Salary Detail (5)'!$B$11:$BS$11='Budget Narrative (5)'!$B$3)*('Salary Detail (5)'!$B$72:$BS$72='Budget Narrative (5)'!$G$2),0))</f>
        <v>#N/A</v>
      </c>
      <c r="C14" s="457" t="e">
        <f t="array" ref="C14">INDEX('Salary Detail (5)'!$B22:$BS22,0,MATCH(1,('Salary Detail (5)'!$B$10:$BS$10="New")*('Salary Detail (5)'!$B$72:$BS$72='Budget Narrative (5)'!$G$2),0))</f>
        <v>#N/A</v>
      </c>
      <c r="D14" s="27"/>
      <c r="E14" s="14"/>
      <c r="F14" s="486"/>
      <c r="G14" s="10"/>
      <c r="H14" s="11"/>
      <c r="I14" s="11"/>
      <c r="J14" s="18"/>
    </row>
    <row r="15" spans="1:10">
      <c r="A15" s="862">
        <f>'Salary Detail (5)'!A23</f>
        <v>0</v>
      </c>
      <c r="B15" s="9" t="e">
        <f t="array" ref="B15">INDEX('Salary Detail (5)'!$B23:$BS23,0,MATCH(1,('Salary Detail (5)'!$B$11:$BS$11='Budget Narrative (5)'!$B$3)*('Salary Detail (5)'!$B$72:$BS$72='Budget Narrative (5)'!$G$2),0))</f>
        <v>#N/A</v>
      </c>
      <c r="C15" s="457" t="e">
        <f t="array" ref="C15">INDEX('Salary Detail (5)'!$B23:$BS23,0,MATCH(1,('Salary Detail (5)'!$B$10:$BS$10="New")*('Salary Detail (5)'!$B$72:$BS$72='Budget Narrative (5)'!$G$2),0))</f>
        <v>#N/A</v>
      </c>
      <c r="D15" s="27"/>
      <c r="E15" s="14"/>
      <c r="F15" s="486"/>
      <c r="G15" s="10"/>
      <c r="H15" s="11"/>
      <c r="I15" s="11"/>
      <c r="J15" s="18"/>
    </row>
    <row r="16" spans="1:10">
      <c r="A16" s="862">
        <f>'Salary Detail (5)'!A24</f>
        <v>0</v>
      </c>
      <c r="B16" s="9" t="e">
        <f t="array" ref="B16">INDEX('Salary Detail (5)'!$B24:$BS24,0,MATCH(1,('Salary Detail (5)'!$B$11:$BS$11='Budget Narrative (5)'!$B$3)*('Salary Detail (5)'!$B$72:$BS$72='Budget Narrative (5)'!$G$2),0))</f>
        <v>#N/A</v>
      </c>
      <c r="C16" s="457" t="e">
        <f t="array" ref="C16">INDEX('Salary Detail (5)'!$B24:$BS24,0,MATCH(1,('Salary Detail (5)'!$B$10:$BS$10="New")*('Salary Detail (5)'!$B$72:$BS$72='Budget Narrative (5)'!$G$2),0))</f>
        <v>#N/A</v>
      </c>
      <c r="D16" s="27"/>
      <c r="E16" s="14"/>
      <c r="F16" s="486"/>
      <c r="G16" s="10"/>
      <c r="H16" s="11"/>
      <c r="I16" s="11"/>
      <c r="J16" s="18"/>
    </row>
    <row r="17" spans="1:10">
      <c r="A17" s="862">
        <f>'Salary Detail (5)'!A25</f>
        <v>0</v>
      </c>
      <c r="B17" s="9" t="e">
        <f t="array" ref="B17">INDEX('Salary Detail (5)'!$B25:$BS25,0,MATCH(1,('Salary Detail (5)'!$B$11:$BS$11='Budget Narrative (5)'!$B$3)*('Salary Detail (5)'!$B$72:$BS$72='Budget Narrative (5)'!$G$2),0))</f>
        <v>#N/A</v>
      </c>
      <c r="C17" s="457" t="e">
        <f t="array" ref="C17">INDEX('Salary Detail (5)'!$B25:$BS25,0,MATCH(1,('Salary Detail (5)'!$B$10:$BS$10="New")*('Salary Detail (5)'!$B$72:$BS$72='Budget Narrative (5)'!$G$2),0))</f>
        <v>#N/A</v>
      </c>
      <c r="D17" s="27"/>
      <c r="E17" s="14"/>
      <c r="F17" s="486"/>
      <c r="G17" s="10"/>
      <c r="H17" s="11"/>
      <c r="I17" s="11"/>
      <c r="J17" s="18"/>
    </row>
    <row r="18" spans="1:10">
      <c r="A18" s="862">
        <f>'Salary Detail (5)'!A26</f>
        <v>0</v>
      </c>
      <c r="B18" s="9" t="e">
        <f t="array" ref="B18">INDEX('Salary Detail (5)'!$B26:$BS26,0,MATCH(1,('Salary Detail (5)'!$B$11:$BS$11='Budget Narrative (5)'!$B$3)*('Salary Detail (5)'!$B$72:$BS$72='Budget Narrative (5)'!$G$2),0))</f>
        <v>#N/A</v>
      </c>
      <c r="C18" s="457" t="e">
        <f t="array" ref="C18">INDEX('Salary Detail (5)'!$B26:$BS26,0,MATCH(1,('Salary Detail (5)'!$B$10:$BS$10="New")*('Salary Detail (5)'!$B$72:$BS$72='Budget Narrative (5)'!$G$2),0))</f>
        <v>#N/A</v>
      </c>
      <c r="D18" s="27"/>
      <c r="E18" s="14"/>
      <c r="F18" s="486"/>
      <c r="G18" s="10"/>
      <c r="H18" s="11"/>
      <c r="I18" s="11"/>
      <c r="J18" s="18"/>
    </row>
    <row r="19" spans="1:10">
      <c r="A19" s="862">
        <f>'Salary Detail (5)'!A27</f>
        <v>0</v>
      </c>
      <c r="B19" s="9" t="e">
        <f t="array" ref="B19">INDEX('Salary Detail (5)'!$B27:$BS27,0,MATCH(1,('Salary Detail (5)'!$B$11:$BS$11='Budget Narrative (5)'!$B$3)*('Salary Detail (5)'!$B$72:$BS$72='Budget Narrative (5)'!$G$2),0))</f>
        <v>#N/A</v>
      </c>
      <c r="C19" s="457" t="e">
        <f t="array" ref="C19">INDEX('Salary Detail (5)'!$B27:$BS27,0,MATCH(1,('Salary Detail (5)'!$B$10:$BS$10="New")*('Salary Detail (5)'!$B$72:$BS$72='Budget Narrative (5)'!$G$2),0))</f>
        <v>#N/A</v>
      </c>
      <c r="D19" s="27"/>
      <c r="E19" s="14"/>
      <c r="F19" s="486"/>
      <c r="G19" s="10"/>
      <c r="H19" s="11"/>
      <c r="I19" s="11"/>
      <c r="J19" s="18"/>
    </row>
    <row r="20" spans="1:10">
      <c r="A20" s="862">
        <f>'Salary Detail (5)'!A28</f>
        <v>0</v>
      </c>
      <c r="B20" s="9" t="e">
        <f t="array" ref="B20">INDEX('Salary Detail (5)'!$B28:$BS28,0,MATCH(1,('Salary Detail (5)'!$B$11:$BS$11='Budget Narrative (5)'!$B$3)*('Salary Detail (5)'!$B$72:$BS$72='Budget Narrative (5)'!$G$2),0))</f>
        <v>#N/A</v>
      </c>
      <c r="C20" s="457" t="e">
        <f t="array" ref="C20">INDEX('Salary Detail (5)'!$B28:$BS28,0,MATCH(1,('Salary Detail (5)'!$B$10:$BS$10="New")*('Salary Detail (5)'!$B$72:$BS$72='Budget Narrative (5)'!$G$2),0))</f>
        <v>#N/A</v>
      </c>
      <c r="D20" s="27"/>
      <c r="E20" s="14"/>
      <c r="F20" s="486"/>
      <c r="G20" s="10"/>
      <c r="H20" s="11"/>
      <c r="I20" s="11"/>
      <c r="J20" s="18"/>
    </row>
    <row r="21" spans="1:10">
      <c r="A21" s="862">
        <f>'Salary Detail (5)'!A29</f>
        <v>0</v>
      </c>
      <c r="B21" s="9" t="e">
        <f t="array" ref="B21">INDEX('Salary Detail (5)'!$B29:$BS29,0,MATCH(1,('Salary Detail (5)'!$B$11:$BS$11='Budget Narrative (5)'!$B$3)*('Salary Detail (5)'!$B$72:$BS$72='Budget Narrative (5)'!$G$2),0))</f>
        <v>#N/A</v>
      </c>
      <c r="C21" s="457" t="e">
        <f t="array" ref="C21">INDEX('Salary Detail (5)'!$B29:$BS29,0,MATCH(1,('Salary Detail (5)'!$B$10:$BS$10="New")*('Salary Detail (5)'!$B$72:$BS$72='Budget Narrative (5)'!$G$2),0))</f>
        <v>#N/A</v>
      </c>
      <c r="D21" s="27"/>
      <c r="E21" s="14"/>
      <c r="F21" s="486"/>
      <c r="G21" s="10"/>
      <c r="H21" s="11"/>
      <c r="I21" s="11"/>
      <c r="J21" s="18"/>
    </row>
    <row r="22" spans="1:10">
      <c r="A22" s="862">
        <f>'Salary Detail (5)'!A30</f>
        <v>0</v>
      </c>
      <c r="B22" s="9" t="e">
        <f t="array" ref="B22">INDEX('Salary Detail (5)'!$B30:$BS30,0,MATCH(1,('Salary Detail (5)'!$B$11:$BS$11='Budget Narrative (5)'!$B$3)*('Salary Detail (5)'!$B$72:$BS$72='Budget Narrative (5)'!$G$2),0))</f>
        <v>#N/A</v>
      </c>
      <c r="C22" s="457" t="e">
        <f t="array" ref="C22">INDEX('Salary Detail (5)'!$B30:$BS30,0,MATCH(1,('Salary Detail (5)'!$B$10:$BS$10="New")*('Salary Detail (5)'!$B$72:$BS$72='Budget Narrative (5)'!$G$2),0))</f>
        <v>#N/A</v>
      </c>
      <c r="D22" s="27"/>
      <c r="E22" s="14"/>
      <c r="F22" s="486"/>
      <c r="G22" s="10"/>
      <c r="H22" s="11"/>
      <c r="I22" s="11"/>
      <c r="J22" s="18"/>
    </row>
    <row r="23" spans="1:10">
      <c r="A23" s="862">
        <f>'Salary Detail (5)'!A31</f>
        <v>0</v>
      </c>
      <c r="B23" s="9" t="e">
        <f t="array" ref="B23">INDEX('Salary Detail (5)'!$B31:$BS31,0,MATCH(1,('Salary Detail (5)'!$B$11:$BS$11='Budget Narrative (5)'!$B$3)*('Salary Detail (5)'!$B$72:$BS$72='Budget Narrative (5)'!$G$2),0))</f>
        <v>#N/A</v>
      </c>
      <c r="C23" s="457" t="e">
        <f t="array" ref="C23">INDEX('Salary Detail (5)'!$B31:$BS31,0,MATCH(1,('Salary Detail (5)'!$B$10:$BS$10="New")*('Salary Detail (5)'!$B$72:$BS$72='Budget Narrative (5)'!$G$2),0))</f>
        <v>#N/A</v>
      </c>
      <c r="D23" s="27"/>
      <c r="E23" s="14"/>
      <c r="F23" s="486"/>
      <c r="G23" s="10"/>
      <c r="H23" s="11"/>
      <c r="I23" s="11"/>
      <c r="J23" s="18"/>
    </row>
    <row r="24" spans="1:10">
      <c r="A24" s="862">
        <f>'Salary Detail (5)'!A32</f>
        <v>0</v>
      </c>
      <c r="B24" s="9" t="e">
        <f t="array" ref="B24">INDEX('Salary Detail (5)'!$B32:$BS32,0,MATCH(1,('Salary Detail (5)'!$B$11:$BS$11='Budget Narrative (5)'!$B$3)*('Salary Detail (5)'!$B$72:$BS$72='Budget Narrative (5)'!$G$2),0))</f>
        <v>#N/A</v>
      </c>
      <c r="C24" s="457" t="e">
        <f t="array" ref="C24">INDEX('Salary Detail (5)'!$B32:$BS32,0,MATCH(1,('Salary Detail (5)'!$B$10:$BS$10="New")*('Salary Detail (5)'!$B$72:$BS$72='Budget Narrative (5)'!$G$2),0))</f>
        <v>#N/A</v>
      </c>
      <c r="D24" s="27"/>
      <c r="E24" s="14"/>
      <c r="F24" s="486"/>
      <c r="G24" s="10"/>
      <c r="H24" s="11"/>
      <c r="I24" s="11"/>
      <c r="J24" s="18"/>
    </row>
    <row r="25" spans="1:10">
      <c r="A25" s="862">
        <f>'Salary Detail (5)'!A33</f>
        <v>0</v>
      </c>
      <c r="B25" s="9" t="e">
        <f t="array" ref="B25">INDEX('Salary Detail (5)'!$B33:$BS33,0,MATCH(1,('Salary Detail (5)'!$B$11:$BS$11='Budget Narrative (5)'!$B$3)*('Salary Detail (5)'!$B$72:$BS$72='Budget Narrative (5)'!$G$2),0))</f>
        <v>#N/A</v>
      </c>
      <c r="C25" s="457" t="e">
        <f t="array" ref="C25">INDEX('Salary Detail (5)'!$B33:$BS33,0,MATCH(1,('Salary Detail (5)'!$B$10:$BS$10="New")*('Salary Detail (5)'!$B$72:$BS$72='Budget Narrative (5)'!$G$2),0))</f>
        <v>#N/A</v>
      </c>
      <c r="D25" s="27"/>
      <c r="E25" s="14"/>
      <c r="F25" s="486"/>
      <c r="G25" s="10"/>
      <c r="H25" s="11"/>
      <c r="I25" s="11"/>
      <c r="J25" s="18"/>
    </row>
    <row r="26" spans="1:10">
      <c r="A26" s="862">
        <f>'Salary Detail (5)'!A34</f>
        <v>0</v>
      </c>
      <c r="B26" s="9" t="e">
        <f t="array" ref="B26">INDEX('Salary Detail (5)'!$B34:$BS34,0,MATCH(1,('Salary Detail (5)'!$B$11:$BS$11='Budget Narrative (5)'!$B$3)*('Salary Detail (5)'!$B$72:$BS$72='Budget Narrative (5)'!$G$2),0))</f>
        <v>#N/A</v>
      </c>
      <c r="C26" s="457" t="e">
        <f t="array" ref="C26">INDEX('Salary Detail (5)'!$B34:$BS34,0,MATCH(1,('Salary Detail (5)'!$B$10:$BS$10="New")*('Salary Detail (5)'!$B$72:$BS$72='Budget Narrative (5)'!$G$2),0))</f>
        <v>#N/A</v>
      </c>
      <c r="D26" s="27"/>
      <c r="E26" s="14"/>
      <c r="F26" s="486"/>
      <c r="G26" s="10"/>
      <c r="H26" s="11"/>
      <c r="I26" s="11"/>
      <c r="J26" s="18"/>
    </row>
    <row r="27" spans="1:10">
      <c r="A27" s="862">
        <f>'Salary Detail (5)'!A35</f>
        <v>0</v>
      </c>
      <c r="B27" s="9" t="e">
        <f t="array" ref="B27">INDEX('Salary Detail (5)'!$B35:$BS35,0,MATCH(1,('Salary Detail (5)'!$B$11:$BS$11='Budget Narrative (5)'!$B$3)*('Salary Detail (5)'!$B$72:$BS$72='Budget Narrative (5)'!$G$2),0))</f>
        <v>#N/A</v>
      </c>
      <c r="C27" s="457" t="e">
        <f t="array" ref="C27">INDEX('Salary Detail (5)'!$B35:$BS35,0,MATCH(1,('Salary Detail (5)'!$B$10:$BS$10="New")*('Salary Detail (5)'!$B$72:$BS$72='Budget Narrative (5)'!$G$2),0))</f>
        <v>#N/A</v>
      </c>
      <c r="D27" s="27"/>
      <c r="E27" s="14"/>
      <c r="F27" s="486"/>
      <c r="G27" s="10"/>
      <c r="H27" s="11"/>
      <c r="I27" s="11"/>
      <c r="J27" s="18"/>
    </row>
    <row r="28" spans="1:10">
      <c r="A28" s="862">
        <f>'Salary Detail (5)'!A36</f>
        <v>0</v>
      </c>
      <c r="B28" s="9" t="e">
        <f t="array" ref="B28">INDEX('Salary Detail (5)'!$B36:$BS36,0,MATCH(1,('Salary Detail (5)'!$B$11:$BS$11='Budget Narrative (5)'!$B$3)*('Salary Detail (5)'!$B$72:$BS$72='Budget Narrative (5)'!$G$2),0))</f>
        <v>#N/A</v>
      </c>
      <c r="C28" s="457" t="e">
        <f t="array" ref="C28">INDEX('Salary Detail (5)'!$B36:$BS36,0,MATCH(1,('Salary Detail (5)'!$B$10:$BS$10="New")*('Salary Detail (5)'!$B$72:$BS$72='Budget Narrative (5)'!$G$2),0))</f>
        <v>#N/A</v>
      </c>
      <c r="D28" s="27"/>
      <c r="E28" s="14"/>
      <c r="F28" s="486"/>
      <c r="G28" s="10"/>
      <c r="H28" s="11"/>
      <c r="I28" s="11"/>
      <c r="J28" s="18"/>
    </row>
    <row r="29" spans="1:10">
      <c r="A29" s="862">
        <f>'Salary Detail (5)'!A37</f>
        <v>0</v>
      </c>
      <c r="B29" s="9" t="e">
        <f t="array" ref="B29">INDEX('Salary Detail (5)'!$B37:$BS37,0,MATCH(1,('Salary Detail (5)'!$B$11:$BS$11='Budget Narrative (5)'!$B$3)*('Salary Detail (5)'!$B$72:$BS$72='Budget Narrative (5)'!$G$2),0))</f>
        <v>#N/A</v>
      </c>
      <c r="C29" s="457" t="e">
        <f t="array" ref="C29">INDEX('Salary Detail (5)'!$B37:$BS37,0,MATCH(1,('Salary Detail (5)'!$B$10:$BS$10="New")*('Salary Detail (5)'!$B$72:$BS$72='Budget Narrative (5)'!$G$2),0))</f>
        <v>#N/A</v>
      </c>
      <c r="D29" s="27"/>
      <c r="E29" s="14"/>
      <c r="F29" s="486"/>
      <c r="G29" s="10"/>
      <c r="H29" s="11"/>
      <c r="I29" s="11"/>
      <c r="J29" s="18"/>
    </row>
    <row r="30" spans="1:10">
      <c r="A30" s="862">
        <f>'Salary Detail (5)'!A38</f>
        <v>0</v>
      </c>
      <c r="B30" s="9" t="e">
        <f t="array" ref="B30">INDEX('Salary Detail (5)'!$B38:$BS38,0,MATCH(1,('Salary Detail (5)'!$B$11:$BS$11='Budget Narrative (5)'!$B$3)*('Salary Detail (5)'!$B$72:$BS$72='Budget Narrative (5)'!$G$2),0))</f>
        <v>#N/A</v>
      </c>
      <c r="C30" s="457" t="e">
        <f t="array" ref="C30">INDEX('Salary Detail (5)'!$B38:$BS38,0,MATCH(1,('Salary Detail (5)'!$B$10:$BS$10="New")*('Salary Detail (5)'!$B$72:$BS$72='Budget Narrative (5)'!$G$2),0))</f>
        <v>#N/A</v>
      </c>
      <c r="D30" s="27"/>
      <c r="E30" s="14"/>
      <c r="F30" s="486"/>
      <c r="G30" s="10"/>
      <c r="H30" s="11"/>
      <c r="I30" s="11"/>
      <c r="J30" s="18"/>
    </row>
    <row r="31" spans="1:10">
      <c r="A31" s="862">
        <f>'Salary Detail (5)'!A39</f>
        <v>0</v>
      </c>
      <c r="B31" s="9" t="e">
        <f t="array" ref="B31">INDEX('Salary Detail (5)'!$B39:$BS39,0,MATCH(1,('Salary Detail (5)'!$B$11:$BS$11='Budget Narrative (5)'!$B$3)*('Salary Detail (5)'!$B$72:$BS$72='Budget Narrative (5)'!$G$2),0))</f>
        <v>#N/A</v>
      </c>
      <c r="C31" s="457" t="e">
        <f t="array" ref="C31">INDEX('Salary Detail (5)'!$B39:$BS39,0,MATCH(1,('Salary Detail (5)'!$B$10:$BS$10="New")*('Salary Detail (5)'!$B$72:$BS$72='Budget Narrative (5)'!$G$2),0))</f>
        <v>#N/A</v>
      </c>
      <c r="D31" s="27"/>
      <c r="E31" s="14"/>
      <c r="F31" s="486"/>
      <c r="G31" s="10"/>
      <c r="H31" s="11"/>
      <c r="I31" s="11"/>
      <c r="J31" s="18"/>
    </row>
    <row r="32" spans="1:10">
      <c r="A32" s="862">
        <f>'Salary Detail (5)'!A40</f>
        <v>0</v>
      </c>
      <c r="B32" s="9" t="e">
        <f t="array" ref="B32">INDEX('Salary Detail (5)'!$B40:$BS40,0,MATCH(1,('Salary Detail (5)'!$B$11:$BS$11='Budget Narrative (5)'!$B$3)*('Salary Detail (5)'!$B$72:$BS$72='Budget Narrative (5)'!$G$2),0))</f>
        <v>#N/A</v>
      </c>
      <c r="C32" s="457" t="e">
        <f t="array" ref="C32">INDEX('Salary Detail (5)'!$B40:$BS40,0,MATCH(1,('Salary Detail (5)'!$B$10:$BS$10="New")*('Salary Detail (5)'!$B$72:$BS$72='Budget Narrative (5)'!$G$2),0))</f>
        <v>#N/A</v>
      </c>
      <c r="D32" s="27"/>
      <c r="E32" s="14"/>
      <c r="F32" s="486"/>
      <c r="G32" s="10"/>
      <c r="H32" s="11"/>
      <c r="I32" s="11"/>
      <c r="J32" s="18"/>
    </row>
    <row r="33" spans="1:10">
      <c r="A33" s="862">
        <f>'Salary Detail (5)'!A41</f>
        <v>0</v>
      </c>
      <c r="B33" s="9" t="e">
        <f t="array" ref="B33">INDEX('Salary Detail (5)'!$B41:$BS41,0,MATCH(1,('Salary Detail (5)'!$B$11:$BS$11='Budget Narrative (5)'!$B$3)*('Salary Detail (5)'!$B$72:$BS$72='Budget Narrative (5)'!$G$2),0))</f>
        <v>#N/A</v>
      </c>
      <c r="C33" s="457" t="e">
        <f t="array" ref="C33">INDEX('Salary Detail (5)'!$B41:$BS41,0,MATCH(1,('Salary Detail (5)'!$B$10:$BS$10="New")*('Salary Detail (5)'!$B$72:$BS$72='Budget Narrative (5)'!$G$2),0))</f>
        <v>#N/A</v>
      </c>
      <c r="D33" s="27"/>
      <c r="E33" s="14"/>
      <c r="F33" s="486"/>
      <c r="G33" s="10"/>
      <c r="H33" s="11"/>
      <c r="I33" s="11"/>
      <c r="J33" s="18"/>
    </row>
    <row r="34" spans="1:10">
      <c r="A34" s="862">
        <f>'Salary Detail (5)'!A42</f>
        <v>0</v>
      </c>
      <c r="B34" s="9" t="e">
        <f t="array" ref="B34">INDEX('Salary Detail (5)'!$B42:$BS42,0,MATCH(1,('Salary Detail (5)'!$B$11:$BS$11='Budget Narrative (5)'!$B$3)*('Salary Detail (5)'!$B$72:$BS$72='Budget Narrative (5)'!$G$2),0))</f>
        <v>#N/A</v>
      </c>
      <c r="C34" s="457" t="e">
        <f t="array" ref="C34">INDEX('Salary Detail (5)'!$B42:$BS42,0,MATCH(1,('Salary Detail (5)'!$B$10:$BS$10="New")*('Salary Detail (5)'!$B$72:$BS$72='Budget Narrative (5)'!$G$2),0))</f>
        <v>#N/A</v>
      </c>
      <c r="D34" s="27"/>
      <c r="E34" s="14"/>
      <c r="F34" s="486"/>
      <c r="G34" s="10"/>
      <c r="H34" s="11"/>
      <c r="I34" s="11"/>
      <c r="J34" s="18"/>
    </row>
    <row r="35" spans="1:10">
      <c r="A35" s="862">
        <f>'Salary Detail (5)'!A43</f>
        <v>0</v>
      </c>
      <c r="B35" s="9" t="e">
        <f t="array" ref="B35">INDEX('Salary Detail (5)'!$B43:$BS43,0,MATCH(1,('Salary Detail (5)'!$B$11:$BS$11='Budget Narrative (5)'!$B$3)*('Salary Detail (5)'!$B$72:$BS$72='Budget Narrative (5)'!$G$2),0))</f>
        <v>#N/A</v>
      </c>
      <c r="C35" s="457" t="e">
        <f t="array" ref="C35">INDEX('Salary Detail (5)'!$B43:$BS43,0,MATCH(1,('Salary Detail (5)'!$B$10:$BS$10="New")*('Salary Detail (5)'!$B$72:$BS$72='Budget Narrative (5)'!$G$2),0))</f>
        <v>#N/A</v>
      </c>
      <c r="D35" s="27"/>
      <c r="E35" s="14"/>
      <c r="F35" s="486"/>
      <c r="G35" s="10"/>
      <c r="H35" s="11"/>
      <c r="I35" s="11"/>
      <c r="J35" s="18"/>
    </row>
    <row r="36" spans="1:10">
      <c r="A36" s="862">
        <f>'Salary Detail (5)'!A44</f>
        <v>0</v>
      </c>
      <c r="B36" s="9" t="e">
        <f t="array" ref="B36">INDEX('Salary Detail (5)'!$B44:$BS44,0,MATCH(1,('Salary Detail (5)'!$B$11:$BS$11='Budget Narrative (5)'!$B$3)*('Salary Detail (5)'!$B$72:$BS$72='Budget Narrative (5)'!$G$2),0))</f>
        <v>#N/A</v>
      </c>
      <c r="C36" s="457" t="e">
        <f t="array" ref="C36">INDEX('Salary Detail (5)'!$B44:$BS44,0,MATCH(1,('Salary Detail (5)'!$B$10:$BS$10="New")*('Salary Detail (5)'!$B$72:$BS$72='Budget Narrative (5)'!$G$2),0))</f>
        <v>#N/A</v>
      </c>
      <c r="D36" s="27"/>
      <c r="E36" s="14"/>
      <c r="F36" s="486"/>
      <c r="G36" s="10"/>
      <c r="H36" s="11"/>
      <c r="I36" s="11"/>
      <c r="J36" s="18"/>
    </row>
    <row r="37" spans="1:10">
      <c r="A37" s="862">
        <f>'Salary Detail (5)'!A45</f>
        <v>0</v>
      </c>
      <c r="B37" s="9" t="e">
        <f t="array" ref="B37">INDEX('Salary Detail (5)'!$B45:$BS45,0,MATCH(1,('Salary Detail (5)'!$B$11:$BS$11='Budget Narrative (5)'!$B$3)*('Salary Detail (5)'!$B$72:$BS$72='Budget Narrative (5)'!$G$2),0))</f>
        <v>#N/A</v>
      </c>
      <c r="C37" s="457" t="e">
        <f t="array" ref="C37">INDEX('Salary Detail (5)'!$B45:$BS45,0,MATCH(1,('Salary Detail (5)'!$B$10:$BS$10="New")*('Salary Detail (5)'!$B$72:$BS$72='Budget Narrative (5)'!$G$2),0))</f>
        <v>#N/A</v>
      </c>
      <c r="D37" s="27"/>
      <c r="E37" s="14"/>
      <c r="F37" s="486"/>
      <c r="G37" s="10"/>
      <c r="H37" s="11"/>
      <c r="I37" s="11"/>
      <c r="J37" s="18"/>
    </row>
    <row r="38" spans="1:10">
      <c r="A38" s="862">
        <f>'Salary Detail (5)'!A46</f>
        <v>0</v>
      </c>
      <c r="B38" s="9" t="e">
        <f t="array" ref="B38">INDEX('Salary Detail (5)'!$B46:$BS46,0,MATCH(1,('Salary Detail (5)'!$B$11:$BS$11='Budget Narrative (5)'!$B$3)*('Salary Detail (5)'!$B$72:$BS$72='Budget Narrative (5)'!$G$2),0))</f>
        <v>#N/A</v>
      </c>
      <c r="C38" s="457" t="e">
        <f t="array" ref="C38">INDEX('Salary Detail (5)'!$B46:$BS46,0,MATCH(1,('Salary Detail (5)'!$B$10:$BS$10="New")*('Salary Detail (5)'!$B$72:$BS$72='Budget Narrative (5)'!$G$2),0))</f>
        <v>#N/A</v>
      </c>
      <c r="D38" s="27"/>
      <c r="E38" s="14"/>
      <c r="F38" s="486"/>
      <c r="G38" s="10"/>
      <c r="H38" s="11"/>
      <c r="I38" s="11"/>
      <c r="J38" s="18"/>
    </row>
    <row r="39" spans="1:10">
      <c r="A39" s="862">
        <f>'Salary Detail (5)'!A47</f>
        <v>0</v>
      </c>
      <c r="B39" s="9" t="e">
        <f t="array" ref="B39">INDEX('Salary Detail (5)'!$B47:$BS47,0,MATCH(1,('Salary Detail (5)'!$B$11:$BS$11='Budget Narrative (5)'!$B$3)*('Salary Detail (5)'!$B$72:$BS$72='Budget Narrative (5)'!$G$2),0))</f>
        <v>#N/A</v>
      </c>
      <c r="C39" s="457" t="e">
        <f t="array" ref="C39">INDEX('Salary Detail (5)'!$B47:$BS47,0,MATCH(1,('Salary Detail (5)'!$B$10:$BS$10="New")*('Salary Detail (5)'!$B$72:$BS$72='Budget Narrative (5)'!$G$2),0))</f>
        <v>#N/A</v>
      </c>
      <c r="D39" s="27"/>
      <c r="E39" s="14"/>
      <c r="F39" s="486"/>
      <c r="G39" s="10"/>
      <c r="H39" s="11"/>
      <c r="I39" s="11"/>
      <c r="J39" s="18"/>
    </row>
    <row r="40" spans="1:10">
      <c r="A40" s="862">
        <f>'Salary Detail (5)'!A48</f>
        <v>0</v>
      </c>
      <c r="B40" s="9" t="e">
        <f t="array" ref="B40">INDEX('Salary Detail (5)'!$B48:$BS48,0,MATCH(1,('Salary Detail (5)'!$B$11:$BS$11='Budget Narrative (5)'!$B$3)*('Salary Detail (5)'!$B$72:$BS$72='Budget Narrative (5)'!$G$2),0))</f>
        <v>#N/A</v>
      </c>
      <c r="C40" s="457" t="e">
        <f t="array" ref="C40">INDEX('Salary Detail (5)'!$B48:$BS48,0,MATCH(1,('Salary Detail (5)'!$B$10:$BS$10="New")*('Salary Detail (5)'!$B$72:$BS$72='Budget Narrative (5)'!$G$2),0))</f>
        <v>#N/A</v>
      </c>
      <c r="D40" s="27"/>
      <c r="F40" s="486"/>
    </row>
    <row r="41" spans="1:10">
      <c r="A41" s="862">
        <f>'Salary Detail (5)'!A49</f>
        <v>0</v>
      </c>
      <c r="B41" s="9" t="e">
        <f t="array" ref="B41">INDEX('Salary Detail (5)'!$B49:$BS49,0,MATCH(1,('Salary Detail (5)'!$B$11:$BS$11='Budget Narrative (5)'!$B$3)*('Salary Detail (5)'!$B$72:$BS$72='Budget Narrative (5)'!$G$2),0))</f>
        <v>#N/A</v>
      </c>
      <c r="C41" s="457" t="e">
        <f t="array" ref="C41">INDEX('Salary Detail (5)'!$B49:$BS49,0,MATCH(1,('Salary Detail (5)'!$B$10:$BS$10="New")*('Salary Detail (5)'!$B$72:$BS$72='Budget Narrative (5)'!$G$2),0))</f>
        <v>#N/A</v>
      </c>
      <c r="D41" s="27"/>
      <c r="F41" s="486"/>
    </row>
    <row r="42" spans="1:10" ht="15.75" customHeight="1">
      <c r="A42" s="862">
        <f>'Salary Detail (5)'!A50</f>
        <v>0</v>
      </c>
      <c r="B42" s="9" t="e">
        <f t="array" ref="B42">INDEX('Salary Detail (5)'!$B50:$BS50,0,MATCH(1,('Salary Detail (5)'!$B$11:$BS$11='Budget Narrative (5)'!$B$3)*('Salary Detail (5)'!$B$72:$BS$72='Budget Narrative (5)'!$G$2),0))</f>
        <v>#N/A</v>
      </c>
      <c r="C42" s="457" t="e">
        <f t="array" ref="C42">INDEX('Salary Detail (5)'!$B50:$BS50,0,MATCH(1,('Salary Detail (5)'!$B$10:$BS$10="New")*('Salary Detail (5)'!$B$72:$BS$72='Budget Narrative (5)'!$G$2),0))</f>
        <v>#N/A</v>
      </c>
      <c r="D42" s="27"/>
      <c r="E42" s="14"/>
      <c r="F42" s="486"/>
      <c r="G42" s="10"/>
      <c r="H42" s="11"/>
      <c r="I42" s="11"/>
      <c r="J42" s="18"/>
    </row>
    <row r="43" spans="1:10" ht="15.75" customHeight="1">
      <c r="A43" s="862">
        <f>'Salary Detail (5)'!A51</f>
        <v>0</v>
      </c>
      <c r="B43" s="9" t="e">
        <f t="array" ref="B43">INDEX('Salary Detail (5)'!$B51:$BS51,0,MATCH(1,('Salary Detail (5)'!$B$11:$BS$11='Budget Narrative (5)'!$B$3)*('Salary Detail (5)'!$B$72:$BS$72='Budget Narrative (5)'!$G$2),0))</f>
        <v>#N/A</v>
      </c>
      <c r="C43" s="457" t="e">
        <f t="array" ref="C43">INDEX('Salary Detail (5)'!$B51:$BS51,0,MATCH(1,('Salary Detail (5)'!$B$10:$BS$10="New")*('Salary Detail (5)'!$B$72:$BS$72='Budget Narrative (5)'!$G$2),0))</f>
        <v>#N/A</v>
      </c>
      <c r="D43" s="27"/>
      <c r="E43" s="14"/>
      <c r="F43" s="486"/>
      <c r="G43" s="10"/>
      <c r="H43" s="11"/>
      <c r="I43" s="11"/>
      <c r="J43" s="18"/>
    </row>
    <row r="44" spans="1:10" ht="15.75" customHeight="1">
      <c r="A44" s="862">
        <f>'Salary Detail (5)'!A52</f>
        <v>0</v>
      </c>
      <c r="B44" s="9" t="e">
        <f t="array" ref="B44">INDEX('Salary Detail (5)'!$B52:$BS52,0,MATCH(1,('Salary Detail (5)'!$B$11:$BS$11='Budget Narrative (5)'!$B$3)*('Salary Detail (5)'!$B$72:$BS$72='Budget Narrative (5)'!$G$2),0))</f>
        <v>#N/A</v>
      </c>
      <c r="C44" s="457" t="e">
        <f t="array" ref="C44">INDEX('Salary Detail (5)'!$B52:$BS52,0,MATCH(1,('Salary Detail (5)'!$B$10:$BS$10="New")*('Salary Detail (5)'!$B$72:$BS$72='Budget Narrative (5)'!$G$2),0))</f>
        <v>#N/A</v>
      </c>
      <c r="D44" s="27"/>
      <c r="E44" s="14"/>
      <c r="F44" s="486"/>
      <c r="G44" s="10"/>
      <c r="H44" s="11"/>
      <c r="I44" s="11"/>
      <c r="J44" s="18"/>
    </row>
    <row r="45" spans="1:10" ht="15.75" customHeight="1">
      <c r="A45" s="864">
        <f>'Salary Detail (5)'!A53</f>
        <v>0</v>
      </c>
      <c r="B45" s="9" t="e">
        <f t="array" ref="B45">INDEX('Salary Detail (5)'!$B53:$BS53,0,MATCH(1,('Salary Detail (5)'!$B$11:$BS$11='Budget Narrative (5)'!$B$3)*('Salary Detail (5)'!$B$72:$BS$72='Budget Narrative (5)'!$G$2),0))</f>
        <v>#N/A</v>
      </c>
      <c r="C45" s="457" t="e">
        <f t="array" ref="C45">INDEX('Salary Detail (5)'!$B53:$BS53,0,MATCH(1,('Salary Detail (5)'!$B$10:$BS$10="New")*('Salary Detail (5)'!$B$72:$BS$72='Budget Narrative (5)'!$G$2),0))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(5)'!$B58:$BS58,0,MATCH(1,('Salary Detail (5)'!$B$10:$BS$10="New")*('Salary Detail (5)'!$B$72:$BS$72='Budget Narrative (5)'!$G$2),0))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(5)'!A13</f>
        <v>Rental of Property</v>
      </c>
      <c r="B51" s="1165"/>
      <c r="C51" s="539" t="e">
        <f t="array" ref="C51">INDEX('Operating Detail (5)'!$B13:$AE13,0,MATCH(1,('Operating Detail (5)'!$B$11:$AE$11="New")*('Operating Detail (5)'!$B$112:$AE$112='Budget Narrative (5)'!$G$2),0))</f>
        <v>#N/A</v>
      </c>
      <c r="D51" s="27"/>
      <c r="E51" s="494"/>
      <c r="F51" s="863"/>
      <c r="H51" s="15"/>
      <c r="I51" s="15"/>
      <c r="J51" s="7"/>
    </row>
    <row r="52" spans="1:10">
      <c r="A52" s="1164" t="str">
        <f>'Operating Detail (5)'!A14</f>
        <v xml:space="preserve">Utilities(Elec, Water, Gas, Phone, Scavenger) </v>
      </c>
      <c r="B52" s="1165"/>
      <c r="C52" s="539" t="e">
        <f t="array" ref="C52">INDEX('Operating Detail (5)'!$B14:$AE14,0,MATCH(1,('Operating Detail (5)'!$B$11:$AE$11="New")*('Operating Detail (5)'!$B$112:$AE$112='Budget Narrative (5)'!$G$2),0))</f>
        <v>#N/A</v>
      </c>
      <c r="D52" s="27"/>
      <c r="E52" s="495"/>
      <c r="F52" s="863"/>
      <c r="H52" s="15"/>
      <c r="I52" s="15"/>
      <c r="J52" s="7"/>
    </row>
    <row r="53" spans="1:10">
      <c r="A53" s="1164" t="str">
        <f>'Operating Detail (5)'!A15</f>
        <v>Office Supplies, Postage</v>
      </c>
      <c r="B53" s="1165"/>
      <c r="C53" s="539" t="e">
        <f t="array" ref="C53">INDEX('Operating Detail (5)'!$B15:$AE15,0,MATCH(1,('Operating Detail (5)'!$B$11:$AE$11="New")*('Operating Detail (5)'!$B$112:$AE$112='Budget Narrative (5)'!$G$2),0))</f>
        <v>#N/A</v>
      </c>
      <c r="D53" s="27"/>
      <c r="E53" s="496"/>
      <c r="F53" s="863"/>
      <c r="G53" s="6"/>
      <c r="H53" s="11"/>
      <c r="I53" s="11"/>
      <c r="J53" s="18"/>
    </row>
    <row r="54" spans="1:10">
      <c r="A54" s="1164" t="str">
        <f>'Operating Detail (5)'!A16</f>
        <v>Building Maintenance Supplies and Repair</v>
      </c>
      <c r="B54" s="1165"/>
      <c r="C54" s="539" t="e">
        <f t="array" ref="C54">INDEX('Operating Detail (5)'!$B16:$AE16,0,MATCH(1,('Operating Detail (5)'!$B$11:$AE$11="New")*('Operating Detail (5)'!$B$112:$AE$112='Budget Narrative (5)'!$G$2),0))</f>
        <v>#N/A</v>
      </c>
      <c r="D54" s="27"/>
      <c r="E54" s="496"/>
      <c r="F54" s="863"/>
      <c r="G54" s="6"/>
      <c r="H54" s="11"/>
      <c r="I54" s="11"/>
      <c r="J54" s="18"/>
    </row>
    <row r="55" spans="1:10">
      <c r="A55" s="1164" t="str">
        <f>'Operating Detail (5)'!A17</f>
        <v>Printing and Reproduction</v>
      </c>
      <c r="B55" s="1165"/>
      <c r="C55" s="539" t="e">
        <f t="array" ref="C55">INDEX('Operating Detail (5)'!$B17:$AE17,0,MATCH(1,('Operating Detail (5)'!$B$11:$AE$11="New")*('Operating Detail (5)'!$B$112:$AE$112='Budget Narrative (5)'!$G$2),0))</f>
        <v>#N/A</v>
      </c>
      <c r="D55" s="27"/>
      <c r="E55" s="495"/>
      <c r="F55" s="863"/>
      <c r="H55" s="15"/>
      <c r="I55" s="15"/>
      <c r="J55" s="18"/>
    </row>
    <row r="56" spans="1:10">
      <c r="A56" s="1164" t="str">
        <f>'Operating Detail (5)'!A18</f>
        <v>Insurance</v>
      </c>
      <c r="B56" s="1165"/>
      <c r="C56" s="539" t="e">
        <f t="array" ref="C56">INDEX('Operating Detail (5)'!$B18:$AE18,0,MATCH(1,('Operating Detail (5)'!$B$11:$AE$11="New")*('Operating Detail (5)'!$B$112:$AE$112='Budget Narrative (5)'!$G$2),0))</f>
        <v>#N/A</v>
      </c>
      <c r="D56" s="27"/>
      <c r="E56" s="495"/>
      <c r="F56" s="863"/>
      <c r="H56" s="15"/>
      <c r="I56" s="15"/>
      <c r="J56" s="18"/>
    </row>
    <row r="57" spans="1:10">
      <c r="A57" s="1164" t="str">
        <f>'Operating Detail (5)'!A19</f>
        <v>Staff Training</v>
      </c>
      <c r="B57" s="1165"/>
      <c r="C57" s="539" t="e">
        <f t="array" ref="C57">INDEX('Operating Detail (5)'!$B19:$AE19,0,MATCH(1,('Operating Detail (5)'!$B$11:$AE$11="New")*('Operating Detail (5)'!$B$112:$AE$112='Budget Narrative (5)'!$G$2),0))</f>
        <v>#N/A</v>
      </c>
      <c r="D57" s="27"/>
      <c r="E57" s="495"/>
      <c r="F57" s="863"/>
      <c r="H57" s="15"/>
      <c r="I57" s="15"/>
      <c r="J57" s="18"/>
    </row>
    <row r="58" spans="1:10">
      <c r="A58" s="1164" t="str">
        <f>'Operating Detail (5)'!A20</f>
        <v>Staff Travel-(Local &amp; Out of Town)</v>
      </c>
      <c r="B58" s="1165"/>
      <c r="C58" s="539" t="e">
        <f t="array" ref="C58">INDEX('Operating Detail (5)'!$B20:$AE20,0,MATCH(1,('Operating Detail (5)'!$B$11:$AE$11="New")*('Operating Detail (5)'!$B$112:$AE$112='Budget Narrative (5)'!$G$2),0))</f>
        <v>#N/A</v>
      </c>
      <c r="D58" s="27"/>
      <c r="E58" s="495"/>
      <c r="F58" s="863"/>
      <c r="H58" s="15"/>
      <c r="I58" s="15"/>
      <c r="J58" s="18"/>
    </row>
    <row r="59" spans="1:10">
      <c r="A59" s="1164" t="str">
        <f>'Operating Detail (5)'!A21</f>
        <v>Rental of Equipment</v>
      </c>
      <c r="B59" s="1165"/>
      <c r="C59" s="539" t="e">
        <f t="array" ref="C59">INDEX('Operating Detail (5)'!$B21:$AE21,0,MATCH(1,('Operating Detail (5)'!$B$11:$AE$11="New")*('Operating Detail (5)'!$B$112:$AE$112='Budget Narrative (5)'!$G$2),0))</f>
        <v>#N/A</v>
      </c>
      <c r="D59" s="27"/>
      <c r="E59" s="495"/>
      <c r="F59" s="863"/>
      <c r="H59" s="15"/>
      <c r="I59" s="15"/>
      <c r="J59" s="18"/>
    </row>
    <row r="60" spans="1:10">
      <c r="A60" s="1164">
        <f>'Operating Detail (5)'!A22</f>
        <v>0</v>
      </c>
      <c r="B60" s="1165"/>
      <c r="C60" s="539" t="e">
        <f t="array" ref="C60">INDEX('Operating Detail (5)'!$B22:$AE22,0,MATCH(1,('Operating Detail (5)'!$B$11:$AE$11="New")*('Operating Detail (5)'!$B$112:$AE$112='Budget Narrative (5)'!$G$2),0))</f>
        <v>#N/A</v>
      </c>
      <c r="D60" s="27"/>
      <c r="E60" s="497"/>
      <c r="F60" s="863"/>
      <c r="H60" s="15"/>
      <c r="I60" s="15"/>
      <c r="J60" s="18"/>
    </row>
    <row r="61" spans="1:10">
      <c r="A61" s="1164">
        <f>'Operating Detail (5)'!A23</f>
        <v>0</v>
      </c>
      <c r="B61" s="1165"/>
      <c r="C61" s="539" t="e">
        <f t="array" ref="C61">INDEX('Operating Detail (5)'!$B23:$AE23,0,MATCH(1,('Operating Detail (5)'!$B$11:$AE$11="New")*('Operating Detail (5)'!$B$112:$AE$112='Budget Narrative (5)'!$G$2),0))</f>
        <v>#N/A</v>
      </c>
      <c r="D61" s="27"/>
      <c r="E61" s="498"/>
      <c r="F61" s="863"/>
      <c r="G61" s="6"/>
      <c r="H61" s="11"/>
      <c r="I61" s="11"/>
      <c r="J61" s="18"/>
    </row>
    <row r="62" spans="1:10">
      <c r="A62" s="1164">
        <f>'Operating Detail (5)'!A24</f>
        <v>0</v>
      </c>
      <c r="B62" s="1165"/>
      <c r="C62" s="539" t="e">
        <f t="array" ref="C62">INDEX('Operating Detail (5)'!$B24:$AE24,0,MATCH(1,('Operating Detail (5)'!$B$11:$AE$11="New")*('Operating Detail (5)'!$B$112:$AE$112='Budget Narrative (5)'!$G$2),0))</f>
        <v>#N/A</v>
      </c>
      <c r="D62" s="27"/>
      <c r="E62" s="498"/>
      <c r="F62" s="863"/>
      <c r="G62" s="6"/>
      <c r="H62" s="11"/>
      <c r="I62" s="11"/>
      <c r="J62" s="18"/>
    </row>
    <row r="63" spans="1:10">
      <c r="A63" s="1164">
        <f>'Operating Detail (5)'!A25</f>
        <v>0</v>
      </c>
      <c r="B63" s="1165"/>
      <c r="C63" s="539" t="e">
        <f t="array" ref="C63">INDEX('Operating Detail (5)'!$B25:$AE25,0,MATCH(1,('Operating Detail (5)'!$B$11:$AE$11="New")*('Operating Detail (5)'!$B$112:$AE$112='Budget Narrative (5)'!$G$2),0))</f>
        <v>#N/A</v>
      </c>
      <c r="D63" s="27"/>
      <c r="E63" s="498"/>
      <c r="F63" s="863"/>
      <c r="G63" s="6"/>
      <c r="H63" s="11"/>
      <c r="I63" s="11"/>
      <c r="J63" s="18"/>
    </row>
    <row r="64" spans="1:10">
      <c r="A64" s="1164">
        <f>'Operating Detail (5)'!A26</f>
        <v>0</v>
      </c>
      <c r="B64" s="1165"/>
      <c r="C64" s="539" t="e">
        <f t="array" ref="C64">INDEX('Operating Detail (5)'!$B26:$AE26,0,MATCH(1,('Operating Detail (5)'!$B$11:$AE$11="New")*('Operating Detail (5)'!$B$112:$AE$112='Budget Narrative (5)'!$G$2),0))</f>
        <v>#N/A</v>
      </c>
      <c r="D64" s="27"/>
      <c r="E64" s="499"/>
      <c r="F64" s="863"/>
      <c r="G64" s="6"/>
      <c r="H64" s="11"/>
      <c r="I64" s="11"/>
      <c r="J64" s="18"/>
    </row>
    <row r="65" spans="1:10">
      <c r="A65" s="1164">
        <f>'Operating Detail (5)'!A27</f>
        <v>0</v>
      </c>
      <c r="B65" s="1165"/>
      <c r="C65" s="539" t="e">
        <f t="array" ref="C65">INDEX('Operating Detail (5)'!$B27:$AE27,0,MATCH(1,('Operating Detail (5)'!$B$11:$AE$11="New")*('Operating Detail (5)'!$B$112:$AE$112='Budget Narrative (5)'!$G$2),0))</f>
        <v>#N/A</v>
      </c>
      <c r="D65" s="27"/>
      <c r="E65" s="498"/>
      <c r="F65" s="863"/>
      <c r="G65" s="6"/>
    </row>
    <row r="66" spans="1:10">
      <c r="A66" s="1164">
        <f>'Operating Detail (5)'!A28</f>
        <v>0</v>
      </c>
      <c r="B66" s="1165"/>
      <c r="C66" s="539" t="e">
        <f t="array" ref="C66">INDEX('Operating Detail (5)'!$B28:$AE28,0,MATCH(1,('Operating Detail (5)'!$B$11:$AE$11="New")*('Operating Detail (5)'!$B$112:$AE$112='Budget Narrative (5)'!$G$2),0))</f>
        <v>#N/A</v>
      </c>
      <c r="D66" s="27"/>
      <c r="E66" s="498"/>
      <c r="F66" s="863"/>
      <c r="G66" s="6"/>
      <c r="H66" s="11"/>
      <c r="I66" s="11"/>
      <c r="J66" s="18"/>
    </row>
    <row r="67" spans="1:10">
      <c r="A67" s="1164">
        <f>'Operating Detail (5)'!A29</f>
        <v>0</v>
      </c>
      <c r="B67" s="1165"/>
      <c r="C67" s="539" t="e">
        <f t="array" ref="C67">INDEX('Operating Detail (5)'!$B29:$AE29,0,MATCH(1,('Operating Detail (5)'!$B$11:$AE$11="New")*('Operating Detail (5)'!$B$112:$AE$112='Budget Narrative (5)'!$G$2),0))</f>
        <v>#N/A</v>
      </c>
      <c r="D67" s="27"/>
      <c r="E67" s="498"/>
      <c r="F67" s="863"/>
      <c r="G67" s="6"/>
      <c r="H67" s="11"/>
      <c r="I67" s="11"/>
      <c r="J67" s="18"/>
    </row>
    <row r="68" spans="1:10">
      <c r="A68" s="1164">
        <f>'Operating Detail (5)'!A30</f>
        <v>0</v>
      </c>
      <c r="B68" s="1165"/>
      <c r="C68" s="539" t="e">
        <f t="array" ref="C68">INDEX('Operating Detail (5)'!$B30:$AE30,0,MATCH(1,('Operating Detail (5)'!$B$11:$AE$11="New")*('Operating Detail (5)'!$B$112:$AE$112='Budget Narrative (5)'!$G$2),0))</f>
        <v>#N/A</v>
      </c>
      <c r="D68" s="27"/>
      <c r="E68" s="498"/>
      <c r="F68" s="863"/>
      <c r="G68" s="6"/>
      <c r="H68" s="11"/>
      <c r="I68" s="11"/>
      <c r="J68" s="18"/>
    </row>
    <row r="69" spans="1:10">
      <c r="A69" s="1164">
        <f>'Operating Detail (5)'!A31</f>
        <v>0</v>
      </c>
      <c r="B69" s="1165"/>
      <c r="C69" s="539" t="e">
        <f t="array" ref="C69">INDEX('Operating Detail (5)'!$B31:$AE31,0,MATCH(1,('Operating Detail (5)'!$B$11:$AE$11="New")*('Operating Detail (5)'!$B$112:$AE$112='Budget Narrative (5)'!$G$2),0))</f>
        <v>#N/A</v>
      </c>
      <c r="D69" s="27"/>
      <c r="E69" s="498"/>
      <c r="F69" s="863"/>
      <c r="G69" s="6"/>
      <c r="H69" s="11"/>
      <c r="I69" s="11"/>
    </row>
    <row r="70" spans="1:10">
      <c r="A70" s="1164">
        <f>'Operating Detail (5)'!A32</f>
        <v>0</v>
      </c>
      <c r="B70" s="1165"/>
      <c r="C70" s="539" t="e">
        <f t="array" ref="C70">INDEX('Operating Detail (5)'!$B32:$AE32,0,MATCH(1,('Operating Detail (5)'!$B$11:$AE$11="New")*('Operating Detail (5)'!$B$112:$AE$112='Budget Narrative (5)'!$G$2),0))</f>
        <v>#N/A</v>
      </c>
      <c r="D70" s="27"/>
      <c r="E70" s="498"/>
      <c r="F70" s="863"/>
      <c r="G70" s="6"/>
      <c r="H70" s="11"/>
      <c r="I70" s="11"/>
      <c r="J70" s="18"/>
    </row>
    <row r="71" spans="1:10">
      <c r="A71" s="1164">
        <f>'Operating Detail (5)'!A33</f>
        <v>0</v>
      </c>
      <c r="B71" s="1165"/>
      <c r="C71" s="539" t="e">
        <f t="array" ref="C71">INDEX('Operating Detail (5)'!$B33:$AE33,0,MATCH(1,('Operating Detail (5)'!$B$11:$AE$11="New")*('Operating Detail (5)'!$B$112:$AE$112='Budget Narrative (5)'!$G$2),0))</f>
        <v>#N/A</v>
      </c>
      <c r="D71" s="27"/>
      <c r="E71" s="500"/>
      <c r="F71" s="863"/>
      <c r="G71" s="6"/>
      <c r="H71" s="11"/>
      <c r="I71" s="11"/>
      <c r="J71" s="18"/>
    </row>
    <row r="72" spans="1:10">
      <c r="A72" s="1164">
        <f>'Operating Detail (5)'!A34</f>
        <v>0</v>
      </c>
      <c r="B72" s="1165"/>
      <c r="C72" s="539" t="e">
        <f t="array" ref="C72">INDEX('Operating Detail (5)'!$B34:$AE34,0,MATCH(1,('Operating Detail (5)'!$B$11:$AE$11="New")*('Operating Detail (5)'!$B$112:$AE$112='Budget Narrative (5)'!$G$2),0))</f>
        <v>#N/A</v>
      </c>
      <c r="D72" s="27"/>
      <c r="E72" s="498"/>
      <c r="F72" s="863"/>
      <c r="G72" s="6"/>
      <c r="H72" s="11"/>
      <c r="I72" s="11"/>
      <c r="J72" s="18"/>
    </row>
    <row r="73" spans="1:10">
      <c r="A73" s="1164">
        <f>'Operating Detail (5)'!A35</f>
        <v>0</v>
      </c>
      <c r="B73" s="1165"/>
      <c r="C73" s="539" t="e">
        <f t="array" ref="C73">INDEX('Operating Detail (5)'!$B35:$AE35,0,MATCH(1,('Operating Detail (5)'!$B$11:$AE$11="New")*('Operating Detail (5)'!$B$112:$AE$112='Budget Narrative (5)'!$G$2),0))</f>
        <v>#N/A</v>
      </c>
      <c r="D73" s="27"/>
      <c r="E73" s="498"/>
      <c r="F73" s="863"/>
    </row>
    <row r="74" spans="1:10">
      <c r="A74" s="1164">
        <f>'Operating Detail (5)'!A36</f>
        <v>0</v>
      </c>
      <c r="B74" s="1165"/>
      <c r="C74" s="539" t="e">
        <f t="array" ref="C74">INDEX('Operating Detail (5)'!$B36:$AE36,0,MATCH(1,('Operating Detail (5)'!$B$11:$AE$11="New")*('Operating Detail (5)'!$B$112:$AE$112='Budget Narrative (5)'!$G$2),0))</f>
        <v>#N/A</v>
      </c>
      <c r="D74" s="27"/>
      <c r="E74" s="498"/>
      <c r="F74" s="863"/>
      <c r="G74" s="6"/>
      <c r="H74" s="11"/>
      <c r="I74" s="11"/>
      <c r="J74" s="7"/>
    </row>
    <row r="75" spans="1:10">
      <c r="A75" s="1164">
        <f>'Operating Detail (5)'!A37</f>
        <v>0</v>
      </c>
      <c r="B75" s="1165"/>
      <c r="C75" s="539" t="e">
        <f t="array" ref="C75">INDEX('Operating Detail (5)'!$B37:$AE37,0,MATCH(1,('Operating Detail (5)'!$B$11:$AE$11="New")*('Operating Detail (5)'!$B$112:$AE$112='Budget Narrative (5)'!$G$2),0))</f>
        <v>#N/A</v>
      </c>
      <c r="D75" s="27"/>
      <c r="E75" s="498"/>
      <c r="F75" s="863"/>
      <c r="G75" s="6"/>
      <c r="H75" s="11"/>
      <c r="I75" s="11"/>
      <c r="J75" s="7"/>
    </row>
    <row r="76" spans="1:10">
      <c r="A76" s="1164">
        <f>'Operating Detail (5)'!A38</f>
        <v>0</v>
      </c>
      <c r="B76" s="1165"/>
      <c r="C76" s="539" t="e">
        <f t="array" ref="C76">INDEX('Operating Detail (5)'!$B38:$AE38,0,MATCH(1,('Operating Detail (5)'!$B$11:$AE$11="New")*('Operating Detail (5)'!$B$112:$AE$112='Budget Narrative (5)'!$G$2),0))</f>
        <v>#N/A</v>
      </c>
      <c r="D76" s="27"/>
      <c r="E76" s="498"/>
      <c r="F76" s="863"/>
      <c r="G76" s="6"/>
      <c r="H76" s="11"/>
      <c r="I76" s="11"/>
      <c r="J76" s="7"/>
    </row>
    <row r="77" spans="1:10">
      <c r="A77" s="1164">
        <f>'Operating Detail (5)'!A39</f>
        <v>0</v>
      </c>
      <c r="B77" s="1165"/>
      <c r="C77" s="539" t="e">
        <f t="array" ref="C77">INDEX('Operating Detail (5)'!$B39:$AE39,0,MATCH(1,('Operating Detail (5)'!$B$11:$AE$11="New")*('Operating Detail (5)'!$B$112:$AE$112='Budget Narrative (5)'!$G$2),0))</f>
        <v>#N/A</v>
      </c>
      <c r="D77" s="27"/>
      <c r="E77" s="498"/>
      <c r="F77" s="863"/>
      <c r="G77" s="6"/>
    </row>
    <row r="78" spans="1:10">
      <c r="A78" s="1164">
        <f>'Operating Detail (5)'!A40</f>
        <v>0</v>
      </c>
      <c r="B78" s="1165"/>
      <c r="C78" s="539" t="e">
        <f t="array" ref="C78">INDEX('Operating Detail (5)'!$B40:$AE40,0,MATCH(1,('Operating Detail (5)'!$B$11:$AE$11="New")*('Operating Detail (5)'!$B$112:$AE$112='Budget Narrative (5)'!$G$2),0))</f>
        <v>#N/A</v>
      </c>
      <c r="D78" s="27"/>
      <c r="E78" s="498"/>
      <c r="F78" s="863"/>
      <c r="G78" s="6"/>
      <c r="H78" s="11"/>
      <c r="I78" s="11"/>
      <c r="J78" s="18"/>
    </row>
    <row r="79" spans="1:10">
      <c r="A79" s="1164">
        <f>'Operating Detail (5)'!A41</f>
        <v>0</v>
      </c>
      <c r="B79" s="1165"/>
      <c r="C79" s="539" t="e">
        <f t="array" ref="C79">INDEX('Operating Detail (5)'!$B41:$AE41,0,MATCH(1,('Operating Detail (5)'!$B$11:$AE$11="New")*('Operating Detail (5)'!$B$112:$AE$112='Budget Narrative (5)'!$G$2),0))</f>
        <v>#N/A</v>
      </c>
      <c r="D79" s="27"/>
      <c r="E79" s="498"/>
      <c r="F79" s="863"/>
      <c r="G79" s="6"/>
      <c r="H79" s="11"/>
      <c r="I79" s="11"/>
      <c r="J79" s="18"/>
    </row>
    <row r="80" spans="1:10">
      <c r="A80" s="1164" t="str">
        <f>'Operating Detail (5)'!A42</f>
        <v>Consultants</v>
      </c>
      <c r="B80" s="1165"/>
      <c r="C80" s="539" t="e">
        <f t="array" ref="C80">INDEX('Operating Detail (5)'!$B42:$AE42,0,MATCH(1,('Operating Detail (5)'!$B$11:$AE$11="New")*('Operating Detail (5)'!$B$112:$AE$112='Budget Narrative (5)'!$G$2),0))</f>
        <v>#N/A</v>
      </c>
      <c r="D80" s="27"/>
      <c r="E80" s="498"/>
      <c r="F80" s="863"/>
      <c r="G80" s="6"/>
      <c r="H80" s="11"/>
      <c r="I80" s="11"/>
      <c r="J80" s="18"/>
    </row>
    <row r="81" spans="1:10">
      <c r="A81" s="1164">
        <f>'Operating Detail (5)'!A43</f>
        <v>0</v>
      </c>
      <c r="B81" s="1165"/>
      <c r="C81" s="539" t="e">
        <f t="array" ref="C81">INDEX('Operating Detail (5)'!$B43:$AE43,0,MATCH(1,('Operating Detail (5)'!$B$11:$AE$11="New")*('Operating Detail (5)'!$B$112:$AE$112='Budget Narrative (5)'!$G$2),0))</f>
        <v>#N/A</v>
      </c>
      <c r="D81" s="27"/>
      <c r="E81" s="498"/>
      <c r="F81" s="863"/>
      <c r="G81" s="6"/>
      <c r="H81" s="11"/>
      <c r="I81" s="11"/>
      <c r="J81" s="18"/>
    </row>
    <row r="82" spans="1:10">
      <c r="A82" s="1164">
        <f>'Operating Detail (5)'!A44</f>
        <v>0</v>
      </c>
      <c r="B82" s="1165"/>
      <c r="C82" s="539" t="e">
        <f t="array" ref="C82">INDEX('Operating Detail (5)'!$B44:$AE44,0,MATCH(1,('Operating Detail (5)'!$B$11:$AE$11="New")*('Operating Detail (5)'!$B$112:$AE$112='Budget Narrative (5)'!$G$2),0))</f>
        <v>#N/A</v>
      </c>
      <c r="D82" s="27"/>
      <c r="E82" s="498"/>
      <c r="F82" s="863"/>
      <c r="G82" s="6"/>
      <c r="H82" s="11"/>
      <c r="I82" s="11"/>
      <c r="J82" s="18"/>
    </row>
    <row r="83" spans="1:10">
      <c r="A83" s="1164">
        <f>'Operating Detail (5)'!A45</f>
        <v>0</v>
      </c>
      <c r="B83" s="1165"/>
      <c r="C83" s="539" t="e">
        <f t="array" ref="C83">INDEX('Operating Detail (5)'!$B45:$AE45,0,MATCH(1,('Operating Detail (5)'!$B$11:$AE$11="New")*('Operating Detail (5)'!$B$112:$AE$112='Budget Narrative (5)'!$G$2),0))</f>
        <v>#N/A</v>
      </c>
      <c r="D83" s="27"/>
      <c r="E83" s="498"/>
      <c r="F83" s="863"/>
      <c r="G83" s="6"/>
      <c r="H83" s="11"/>
      <c r="I83" s="11"/>
      <c r="J83" s="18"/>
    </row>
    <row r="84" spans="1:10">
      <c r="A84" s="1164">
        <f>'Operating Detail (5)'!A46</f>
        <v>0</v>
      </c>
      <c r="B84" s="1165"/>
      <c r="C84" s="539" t="e">
        <f t="array" ref="C84">INDEX('Operating Detail (5)'!$B46:$AE46,0,MATCH(1,('Operating Detail (5)'!$B$11:$AE$11="New")*('Operating Detail (5)'!$B$112:$AE$112='Budget Narrative (5)'!$G$2),0))</f>
        <v>#N/A</v>
      </c>
      <c r="D84" s="27"/>
      <c r="E84" s="498"/>
      <c r="F84" s="863"/>
      <c r="G84" s="6"/>
      <c r="H84" s="11"/>
      <c r="I84" s="11"/>
      <c r="J84" s="18"/>
    </row>
    <row r="85" spans="1:10">
      <c r="A85" s="1164">
        <f>'Operating Detail (5)'!A47</f>
        <v>0</v>
      </c>
      <c r="B85" s="1165"/>
      <c r="C85" s="539" t="e">
        <f t="array" ref="C85">INDEX('Operating Detail (5)'!$B47:$AE47,0,MATCH(1,('Operating Detail (5)'!$B$11:$AE$11="New")*('Operating Detail (5)'!$B$112:$AE$112='Budget Narrative (5)'!$G$2),0))</f>
        <v>#N/A</v>
      </c>
      <c r="D85" s="27"/>
      <c r="E85" s="498"/>
      <c r="F85" s="863"/>
      <c r="G85" s="6"/>
      <c r="H85" s="11"/>
      <c r="I85" s="11"/>
      <c r="J85" s="18"/>
    </row>
    <row r="86" spans="1:10">
      <c r="A86" s="1164">
        <f>'Operating Detail (5)'!A48</f>
        <v>0</v>
      </c>
      <c r="B86" s="1165"/>
      <c r="C86" s="539" t="e">
        <f t="array" ref="C86">INDEX('Operating Detail (5)'!$B48:$AE48,0,MATCH(1,('Operating Detail (5)'!$B$11:$AE$11="New")*('Operating Detail (5)'!$B$112:$AE$112='Budget Narrative (5)'!$G$2),0))</f>
        <v>#N/A</v>
      </c>
      <c r="D86" s="27"/>
      <c r="E86" s="498"/>
      <c r="F86" s="863"/>
      <c r="G86" s="6"/>
      <c r="H86" s="11"/>
      <c r="I86" s="11"/>
      <c r="J86" s="18"/>
    </row>
    <row r="87" spans="1:10">
      <c r="A87" s="1164">
        <f>'Operating Detail (5)'!A49</f>
        <v>0</v>
      </c>
      <c r="B87" s="1165"/>
      <c r="C87" s="539" t="e">
        <f t="array" ref="C87">INDEX('Operating Detail (5)'!$B49:$AE49,0,MATCH(1,('Operating Detail (5)'!$B$11:$AE$11="New")*('Operating Detail (5)'!$B$112:$AE$112='Budget Narrative (5)'!$G$2),0))</f>
        <v>#N/A</v>
      </c>
      <c r="D87" s="27"/>
      <c r="E87" s="498"/>
      <c r="F87" s="863"/>
      <c r="G87" s="6"/>
      <c r="H87" s="11"/>
      <c r="I87" s="11"/>
      <c r="J87" s="18"/>
    </row>
    <row r="88" spans="1:10">
      <c r="A88" s="1164">
        <f>'Operating Detail (5)'!A50</f>
        <v>0</v>
      </c>
      <c r="B88" s="1165"/>
      <c r="C88" s="539" t="e">
        <f t="array" ref="C88">INDEX('Operating Detail (5)'!$B50:$AE50,0,MATCH(1,('Operating Detail (5)'!$B$11:$AE$11="New")*('Operating Detail (5)'!$B$112:$AE$112='Budget Narrative (5)'!$G$2),0))</f>
        <v>#N/A</v>
      </c>
      <c r="D88" s="18"/>
      <c r="E88" s="498"/>
      <c r="F88" s="863"/>
      <c r="G88" s="6"/>
      <c r="H88" s="11"/>
      <c r="I88" s="11"/>
      <c r="J88" s="18"/>
    </row>
    <row r="89" spans="1:10">
      <c r="A89" s="1164">
        <f>'Operating Detail (5)'!A51</f>
        <v>0</v>
      </c>
      <c r="B89" s="1165"/>
      <c r="C89" s="539" t="e">
        <f t="array" ref="C89">INDEX('Operating Detail (5)'!$B51:$AE51,0,MATCH(1,('Operating Detail (5)'!$B$11:$AE$11="New")*('Operating Detail (5)'!$B$112:$AE$112='Budget Narrative (5)'!$G$2),0))</f>
        <v>#N/A</v>
      </c>
      <c r="D89" s="18"/>
      <c r="E89" s="498"/>
      <c r="F89" s="863"/>
      <c r="G89" s="6"/>
      <c r="H89" s="11"/>
      <c r="I89" s="11"/>
      <c r="J89" s="18"/>
    </row>
    <row r="90" spans="1:10">
      <c r="A90" s="1164">
        <f>'Operating Detail (5)'!A52</f>
        <v>0</v>
      </c>
      <c r="B90" s="1165"/>
      <c r="C90" s="539" t="e">
        <f t="array" ref="C90">INDEX('Operating Detail (5)'!$B52:$AE52,0,MATCH(1,('Operating Detail (5)'!$B$11:$AE$11="New")*('Operating Detail (5)'!$B$112:$AE$112='Budget Narrative (5)'!$G$2),0))</f>
        <v>#N/A</v>
      </c>
      <c r="D90" s="18"/>
      <c r="E90" s="498"/>
      <c r="F90" s="863"/>
      <c r="G90" s="6"/>
      <c r="H90" s="11"/>
      <c r="I90" s="11"/>
      <c r="J90" s="18"/>
    </row>
    <row r="91" spans="1:10">
      <c r="A91" s="1164">
        <f>'Operating Detail (5)'!A53</f>
        <v>0</v>
      </c>
      <c r="B91" s="1165"/>
      <c r="C91" s="539" t="e">
        <f t="array" ref="C91">INDEX('Operating Detail (5)'!$B53:$AE53,0,MATCH(1,('Operating Detail (5)'!$B$11:$AE$11="New")*('Operating Detail (5)'!$B$112:$AE$112='Budget Narrative (5)'!$G$2),0))</f>
        <v>#N/A</v>
      </c>
      <c r="D91" s="18"/>
      <c r="E91" s="498"/>
      <c r="F91" s="863"/>
      <c r="G91" s="6"/>
      <c r="H91" s="11"/>
      <c r="I91" s="11"/>
      <c r="J91" s="18"/>
    </row>
    <row r="92" spans="1:10">
      <c r="A92" s="1164" t="str">
        <f>'Operating Detail (5)'!A54</f>
        <v>Subcontractors (First $25k Only)</v>
      </c>
      <c r="B92" s="1165"/>
      <c r="C92" s="539" t="e">
        <f t="array" ref="C92">INDEX('Operating Detail (5)'!$B54:$AE54,0,MATCH(1,('Operating Detail (5)'!$B$11:$AE$11="New")*('Operating Detail (5)'!$B$112:$AE$112='Budget Narrative (5)'!$G$2),0))</f>
        <v>#N/A</v>
      </c>
      <c r="D92" s="18"/>
      <c r="E92" s="498"/>
      <c r="F92" s="863"/>
      <c r="G92" s="6"/>
      <c r="H92" s="11"/>
      <c r="I92" s="11"/>
      <c r="J92" s="18"/>
    </row>
    <row r="93" spans="1:10">
      <c r="A93" s="1164">
        <f>'Operating Detail (5)'!A55</f>
        <v>0</v>
      </c>
      <c r="B93" s="1165"/>
      <c r="C93" s="539" t="e">
        <f t="array" ref="C93">INDEX('Operating Detail (5)'!$B55:$AE55,0,MATCH(1,('Operating Detail (5)'!$B$11:$AE$11="New")*('Operating Detail (5)'!$B$112:$AE$112='Budget Narrative (5)'!$G$2),0))</f>
        <v>#N/A</v>
      </c>
      <c r="D93" s="18"/>
      <c r="E93" s="498"/>
      <c r="F93" s="863"/>
      <c r="G93" s="6"/>
      <c r="H93" s="11"/>
      <c r="I93" s="11"/>
      <c r="J93" s="18"/>
    </row>
    <row r="94" spans="1:10">
      <c r="A94" s="1164">
        <f>'Operating Detail (5)'!A56</f>
        <v>0</v>
      </c>
      <c r="B94" s="1165"/>
      <c r="C94" s="539" t="e">
        <f t="array" ref="C94">INDEX('Operating Detail (5)'!$B56:$AE56,0,MATCH(1,('Operating Detail (5)'!$B$11:$AE$11="New")*('Operating Detail (5)'!$B$112:$AE$112='Budget Narrative (5)'!$G$2),0))</f>
        <v>#N/A</v>
      </c>
      <c r="D94" s="18"/>
      <c r="E94" s="498"/>
      <c r="F94" s="863"/>
      <c r="G94" s="6"/>
      <c r="H94" s="11"/>
      <c r="I94" s="11"/>
      <c r="J94" s="18"/>
    </row>
    <row r="95" spans="1:10">
      <c r="A95" s="1164">
        <f>'Operating Detail (5)'!A57</f>
        <v>0</v>
      </c>
      <c r="B95" s="1165"/>
      <c r="C95" s="539" t="e">
        <f t="array" ref="C95">INDEX('Operating Detail (5)'!$B57:$AE57,0,MATCH(1,('Operating Detail (5)'!$B$11:$AE$11="New")*('Operating Detail (5)'!$B$112:$AE$112='Budget Narrative (5)'!$G$2),0))</f>
        <v>#N/A</v>
      </c>
      <c r="D95" s="18"/>
      <c r="E95" s="498"/>
      <c r="F95" s="863"/>
      <c r="G95" s="6"/>
      <c r="H95" s="11"/>
      <c r="I95" s="11"/>
      <c r="J95" s="18"/>
    </row>
    <row r="96" spans="1:10">
      <c r="A96" s="1164">
        <f>'Operating Detail (5)'!A58</f>
        <v>0</v>
      </c>
      <c r="B96" s="1165"/>
      <c r="C96" s="539" t="e">
        <f t="array" ref="C96">INDEX('Operating Detail (5)'!$B58:$AE58,0,MATCH(1,('Operating Detail (5)'!$B$11:$AE$11="New")*('Operating Detail (5)'!$B$112:$AE$112='Budget Narrative (5)'!$G$2),0))</f>
        <v>#N/A</v>
      </c>
      <c r="D96" s="18"/>
      <c r="E96" s="498"/>
      <c r="F96" s="863"/>
      <c r="G96" s="6"/>
      <c r="H96" s="11"/>
      <c r="I96" s="11"/>
      <c r="J96" s="18"/>
    </row>
    <row r="97" spans="1:10">
      <c r="A97" s="1164">
        <f>'Operating Detail (5)'!A59</f>
        <v>0</v>
      </c>
      <c r="B97" s="1165"/>
      <c r="C97" s="539" t="e">
        <f t="array" ref="C97">INDEX('Operating Detail (5)'!$B59:$AE59,0,MATCH(1,('Operating Detail (5)'!$B$11:$AE$11="New")*('Operating Detail (5)'!$B$112:$AE$112='Budget Narrative (5)'!$G$2),0))</f>
        <v>#N/A</v>
      </c>
      <c r="D97" s="18"/>
      <c r="E97" s="498"/>
      <c r="F97" s="863"/>
      <c r="G97" s="6"/>
      <c r="H97" s="11"/>
      <c r="I97" s="11"/>
      <c r="J97" s="18"/>
    </row>
    <row r="98" spans="1:10">
      <c r="A98" s="1164">
        <f>'Operating Detail (5)'!A60</f>
        <v>0</v>
      </c>
      <c r="B98" s="1165"/>
      <c r="C98" s="539" t="e">
        <f t="array" ref="C98">INDEX('Operating Detail (5)'!$B60:$AE60,0,MATCH(1,('Operating Detail (5)'!$B$11:$AE$11="New")*('Operating Detail (5)'!$B$112:$AE$112='Budget Narrative (5)'!$G$2),0))</f>
        <v>#N/A</v>
      </c>
      <c r="D98" s="18"/>
      <c r="E98" s="498"/>
      <c r="F98" s="863"/>
      <c r="G98" s="6"/>
      <c r="H98" s="11"/>
      <c r="I98" s="11"/>
      <c r="J98" s="18"/>
    </row>
    <row r="99" spans="1:10">
      <c r="A99" s="1164">
        <f>'Operating Detail (5)'!A61</f>
        <v>0</v>
      </c>
      <c r="B99" s="1165"/>
      <c r="C99" s="539" t="e">
        <f t="array" ref="C99">INDEX('Operating Detail (5)'!$B61:$AE61,0,MATCH(1,('Operating Detail (5)'!$B$11:$AE$11="New")*('Operating Detail (5)'!$B$112:$AE$112='Budget Narrative (5)'!$G$2),0))</f>
        <v>#N/A</v>
      </c>
      <c r="D99" s="18"/>
      <c r="E99" s="498"/>
      <c r="F99" s="863"/>
      <c r="G99" s="6"/>
      <c r="H99" s="11"/>
      <c r="I99" s="11"/>
      <c r="J99" s="18"/>
    </row>
    <row r="100" spans="1:10">
      <c r="A100" s="1164">
        <f>'Operating Detail (5)'!A62</f>
        <v>0</v>
      </c>
      <c r="B100" s="1165"/>
      <c r="C100" s="539" t="e">
        <f t="array" ref="C100">INDEX('Operating Detail (5)'!$B62:$AE62,0,MATCH(1,('Operating Detail (5)'!$B$11:$AE$11="New")*('Operating Detail (5)'!$B$112:$AE$112='Budget Narrative (5)'!$G$2),0))</f>
        <v>#N/A</v>
      </c>
      <c r="D100" s="18"/>
      <c r="E100" s="498"/>
      <c r="F100" s="863"/>
      <c r="G100" s="6"/>
      <c r="H100" s="11"/>
      <c r="I100" s="11"/>
      <c r="J100" s="18"/>
    </row>
    <row r="101" spans="1:10">
      <c r="A101" s="1164">
        <f>'Operating Detail (5)'!A63</f>
        <v>0</v>
      </c>
      <c r="B101" s="1165"/>
      <c r="C101" s="539" t="e">
        <f t="array" ref="C101">INDEX('Operating Detail (5)'!$B63:$AE63,0,MATCH(1,('Operating Detail (5)'!$B$11:$AE$11="New")*('Operating Detail (5)'!$B$112:$AE$112='Budget Narrative (5)'!$G$2),0))</f>
        <v>#N/A</v>
      </c>
      <c r="D101" s="18"/>
      <c r="E101" s="498"/>
      <c r="F101" s="863"/>
      <c r="G101" s="6"/>
      <c r="H101" s="11"/>
      <c r="I101" s="11"/>
      <c r="J101" s="18"/>
    </row>
    <row r="102" spans="1:10">
      <c r="A102" s="1164">
        <f>'Operating Detail (5)'!A64</f>
        <v>0</v>
      </c>
      <c r="B102" s="1165"/>
      <c r="C102" s="539" t="e">
        <f t="array" ref="C102">INDEX('Operating Detail (5)'!$B64:$AE64,0,MATCH(1,('Operating Detail (5)'!$B$11:$AE$11="New")*('Operating Detail (5)'!$B$112:$AE$112='Budget Narrative (5)'!$G$2),0))</f>
        <v>#N/A</v>
      </c>
      <c r="D102" s="18"/>
      <c r="E102" s="498"/>
      <c r="F102" s="863"/>
      <c r="G102" s="6"/>
      <c r="H102" s="11"/>
      <c r="I102" s="11"/>
      <c r="J102" s="18"/>
    </row>
    <row r="103" spans="1:10">
      <c r="A103" s="1164">
        <f>'Operating Detail (5)'!A65</f>
        <v>0</v>
      </c>
      <c r="B103" s="1165"/>
      <c r="C103" s="539" t="e">
        <f t="array" ref="C103">INDEX('Operating Detail (5)'!$B65:$AE65,0,MATCH(1,('Operating Detail (5)'!$B$11:$AE$11="New")*('Operating Detail (5)'!$B$112:$AE$112='Budget Narrative (5)'!$G$2),0))</f>
        <v>#N/A</v>
      </c>
      <c r="D103" s="18"/>
      <c r="E103" s="498"/>
      <c r="F103" s="863"/>
      <c r="G103" s="6"/>
      <c r="H103" s="11"/>
      <c r="I103" s="11"/>
      <c r="J103" s="18"/>
    </row>
    <row r="104" spans="1:10">
      <c r="A104" s="1164">
        <f>'Operating Detail (5)'!A66</f>
        <v>0</v>
      </c>
      <c r="B104" s="1165"/>
      <c r="C104" s="539" t="e">
        <f t="array" ref="C104">INDEX('Operating Detail (5)'!$B66:$AE66,0,MATCH(1,('Operating Detail (5)'!$B$11:$AE$11="New")*('Operating Detail (5)'!$B$112:$AE$112='Budget Narrative (5)'!$G$2),0))</f>
        <v>#N/A</v>
      </c>
      <c r="D104" s="18"/>
      <c r="E104" s="498"/>
      <c r="F104" s="863"/>
      <c r="G104" s="6"/>
      <c r="H104" s="11"/>
      <c r="I104" s="11"/>
      <c r="J104" s="18"/>
    </row>
    <row r="105" spans="1:10">
      <c r="A105" s="1168">
        <f>'Operating Detail (5)'!A67</f>
        <v>0</v>
      </c>
      <c r="B105" s="1169"/>
      <c r="C105" s="770"/>
      <c r="D105" s="426"/>
      <c r="E105" s="501"/>
      <c r="F105" s="863"/>
      <c r="G105" s="6"/>
      <c r="H105" s="11"/>
      <c r="I105" s="11"/>
      <c r="J105" s="18"/>
    </row>
    <row r="106" spans="1:10">
      <c r="A106" s="1170" t="str">
        <f>'Operating Detail (5)'!A68</f>
        <v>TOTAL OPERATING EXPENSES</v>
      </c>
      <c r="B106" s="1171"/>
      <c r="C106" s="429" t="e">
        <f>SUM(C51:C105)</f>
        <v>#N/A</v>
      </c>
      <c r="D106" s="18"/>
      <c r="E106" s="498"/>
      <c r="F106" s="6"/>
      <c r="G106" s="6"/>
      <c r="H106" s="11"/>
      <c r="I106" s="11"/>
      <c r="J106" s="18"/>
    </row>
    <row r="107" spans="1:10" ht="13.5" thickBot="1">
      <c r="A107" s="502" t="s">
        <v>217</v>
      </c>
      <c r="B107" s="503" t="e">
        <f t="array" ref="B107">INDEX('Summary (5)'!E23:AH23,0,MATCH(1,('Summary (5)'!$E$18:$AH$18="New")*('Summary (5)'!$E$72:$AH$72='Budget Narrative (5)'!$G$2),0))</f>
        <v>#N/A</v>
      </c>
      <c r="C107" s="504" t="e">
        <f t="array" ref="C107">INDEX('Summary (5)'!E24:AH24,0,MATCH(1,('Summary (5)'!$E$18:$AH$18="New")*('Summary (5)'!$E$72:$AH$72='Budget Narrative (5)'!$G$2),0))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(5)'!A71</f>
        <v>0</v>
      </c>
      <c r="B111" s="1165"/>
      <c r="C111" s="539" t="e">
        <f t="array" ref="C111">INDEX('Operating Detail (5)'!$B71:$AE71,0,MATCH(1,('Operating Detail (5)'!$B$11:$AE$11="New")*('Operating Detail (5)'!$B$112:$AE$112='Budget Narrative (5)'!$G$2),0))</f>
        <v>#N/A</v>
      </c>
      <c r="D111" s="27"/>
      <c r="E111" s="494"/>
      <c r="F111" s="863"/>
    </row>
    <row r="112" spans="1:10">
      <c r="A112" s="1164">
        <f>'Operating Detail (5)'!A72</f>
        <v>0</v>
      </c>
      <c r="B112" s="1165"/>
      <c r="C112" s="539" t="e">
        <f t="array" ref="C112">INDEX('Operating Detail (5)'!$B72:$AE72,0,MATCH(1,('Operating Detail (5)'!$B$11:$AE$11="New")*('Operating Detail (5)'!$B$112:$AE$112='Budget Narrative (5)'!$G$2),0))</f>
        <v>#N/A</v>
      </c>
      <c r="D112" s="27"/>
      <c r="E112" s="495"/>
      <c r="F112" s="863"/>
    </row>
    <row r="113" spans="1:6">
      <c r="A113" s="1164">
        <f>'Operating Detail (5)'!A73</f>
        <v>0</v>
      </c>
      <c r="B113" s="1165"/>
      <c r="C113" s="539" t="e">
        <f t="array" ref="C113">INDEX('Operating Detail (5)'!$B73:$AE73,0,MATCH(1,('Operating Detail (5)'!$B$11:$AE$11="New")*('Operating Detail (5)'!$B$112:$AE$112='Budget Narrative (5)'!$G$2),0))</f>
        <v>#N/A</v>
      </c>
      <c r="D113" s="27"/>
      <c r="E113" s="496"/>
      <c r="F113" s="863"/>
    </row>
    <row r="114" spans="1:6">
      <c r="A114" s="1164">
        <f>'Operating Detail (5)'!A74</f>
        <v>0</v>
      </c>
      <c r="B114" s="1165"/>
      <c r="C114" s="539" t="e">
        <f t="array" ref="C114">INDEX('Operating Detail (5)'!$B74:$AE74,0,MATCH(1,('Operating Detail (5)'!$B$11:$AE$11="New")*('Operating Detail (5)'!$B$112:$AE$112='Budget Narrative (5)'!$G$2),0))</f>
        <v>#N/A</v>
      </c>
      <c r="D114" s="27"/>
      <c r="E114" s="496"/>
      <c r="F114" s="863"/>
    </row>
    <row r="115" spans="1:6">
      <c r="A115" s="1164">
        <f>'Operating Detail (5)'!A75</f>
        <v>0</v>
      </c>
      <c r="B115" s="1165"/>
      <c r="C115" s="539" t="e">
        <f t="array" ref="C115">INDEX('Operating Detail (5)'!$B75:$AE75,0,MATCH(1,('Operating Detail (5)'!$B$11:$AE$11="New")*('Operating Detail (5)'!$B$112:$AE$112='Budget Narrative (5)'!$G$2),0))</f>
        <v>#N/A</v>
      </c>
      <c r="D115" s="27"/>
      <c r="E115" s="495"/>
      <c r="F115" s="863"/>
    </row>
    <row r="116" spans="1:6">
      <c r="A116" s="1164">
        <f>'Operating Detail (5)'!A76</f>
        <v>0</v>
      </c>
      <c r="B116" s="1165"/>
      <c r="C116" s="539" t="e">
        <f t="array" ref="C116">INDEX('Operating Detail (5)'!$B76:$AE76,0,MATCH(1,('Operating Detail (5)'!$B$11:$AE$11="New")*('Operating Detail (5)'!$B$112:$AE$112='Budget Narrative (5)'!$G$2),0))</f>
        <v>#N/A</v>
      </c>
      <c r="D116" s="27"/>
      <c r="E116" s="495"/>
      <c r="F116" s="863"/>
    </row>
    <row r="117" spans="1:6">
      <c r="A117" s="1164">
        <f>'Operating Detail (5)'!A77</f>
        <v>0</v>
      </c>
      <c r="B117" s="1165"/>
      <c r="C117" s="539" t="e">
        <f t="array" ref="C117">INDEX('Operating Detail (5)'!$B77:$AE77,0,MATCH(1,('Operating Detail (5)'!$B$11:$AE$11="New")*('Operating Detail (5)'!$B$112:$AE$112='Budget Narrative (5)'!$G$2),0))</f>
        <v>#N/A</v>
      </c>
      <c r="D117" s="27"/>
      <c r="E117" s="495"/>
      <c r="F117" s="863"/>
    </row>
    <row r="118" spans="1:6">
      <c r="A118" s="1164">
        <f>'Operating Detail (5)'!A78</f>
        <v>0</v>
      </c>
      <c r="B118" s="1165"/>
      <c r="C118" s="539" t="e">
        <f t="array" ref="C118">INDEX('Operating Detail (5)'!$B78:$AE78,0,MATCH(1,('Operating Detail (5)'!$B$11:$AE$11="New")*('Operating Detail (5)'!$B$112:$AE$112='Budget Narrative (5)'!$G$2),0))</f>
        <v>#N/A</v>
      </c>
      <c r="D118" s="27"/>
      <c r="E118" s="495"/>
      <c r="F118" s="863"/>
    </row>
    <row r="119" spans="1:6">
      <c r="A119" s="1164">
        <f>'Operating Detail (5)'!A79</f>
        <v>0</v>
      </c>
      <c r="B119" s="1165"/>
      <c r="C119" s="539" t="e">
        <f t="array" ref="C119">INDEX('Operating Detail (5)'!$B79:$AE79,0,MATCH(1,('Operating Detail (5)'!$B$11:$AE$11="New")*('Operating Detail (5)'!$B$112:$AE$112='Budget Narrative (5)'!$G$2),0))</f>
        <v>#N/A</v>
      </c>
      <c r="E119" s="497"/>
    </row>
    <row r="120" spans="1:6">
      <c r="A120" s="1164">
        <f>'Operating Detail (5)'!A80</f>
        <v>0</v>
      </c>
      <c r="B120" s="1165"/>
      <c r="C120" s="539" t="e">
        <f t="array" ref="C120">INDEX('Operating Detail (5)'!$B80:$AE80,0,MATCH(1,('Operating Detail (5)'!$B$11:$AE$11="New")*('Operating Detail (5)'!$B$112:$AE$112='Budget Narrative (5)'!$G$2),0))</f>
        <v>#N/A</v>
      </c>
      <c r="E120" s="497"/>
    </row>
    <row r="121" spans="1:6">
      <c r="A121" s="1164">
        <f>'Operating Detail (5)'!A81</f>
        <v>0</v>
      </c>
      <c r="B121" s="1165"/>
      <c r="C121" s="539" t="e">
        <f t="array" ref="C121">INDEX('Operating Detail (5)'!$B81:$AE81,0,MATCH(1,('Operating Detail (5)'!$B$11:$AE$11="New")*('Operating Detail (5)'!$B$112:$AE$112='Budget Narrative (5)'!$G$2),0))</f>
        <v>#N/A</v>
      </c>
      <c r="E121" s="497"/>
    </row>
    <row r="122" spans="1:6">
      <c r="A122" s="1164">
        <f>'Operating Detail (5)'!A82</f>
        <v>0</v>
      </c>
      <c r="B122" s="1165"/>
      <c r="C122" s="539" t="e">
        <f t="array" ref="C122">INDEX('Operating Detail (5)'!$B82:$AE82,0,MATCH(1,('Operating Detail (5)'!$B$11:$AE$11="New")*('Operating Detail (5)'!$B$112:$AE$112='Budget Narrative (5)'!$G$2),0))</f>
        <v>#N/A</v>
      </c>
      <c r="E122" s="497"/>
    </row>
    <row r="123" spans="1:6">
      <c r="A123" s="1164"/>
      <c r="B123" s="1165"/>
      <c r="C123" s="539"/>
      <c r="E123" s="497"/>
    </row>
    <row r="124" spans="1:6" ht="13.5" thickBot="1">
      <c r="A124" s="1172" t="str">
        <f>'Operating Detail (5)'!A84</f>
        <v>TOTAL OTHER EXPENSES</v>
      </c>
      <c r="B124" s="1173"/>
      <c r="C124" s="504" t="e">
        <f>SUM(C111:C122)</f>
        <v>#N/A</v>
      </c>
      <c r="D124" s="505"/>
      <c r="E124" s="507"/>
      <c r="F124" s="6"/>
    </row>
    <row r="125" spans="1:6">
      <c r="A125" s="1165">
        <f>'Operating Detail (5)'!A85</f>
        <v>0</v>
      </c>
      <c r="B125" s="1165"/>
      <c r="C125" s="539"/>
    </row>
    <row r="126" spans="1:6" ht="13.5" thickBot="1">
      <c r="A126" s="863"/>
      <c r="B126" s="863"/>
      <c r="C126" s="539"/>
    </row>
    <row r="127" spans="1:6" ht="12.75" customHeight="1">
      <c r="A127" s="1166" t="str">
        <f>'Operating Detail (5)'!A86</f>
        <v>Capital Expenses</v>
      </c>
      <c r="B127" s="1167"/>
      <c r="C127" s="484" t="s">
        <v>218</v>
      </c>
      <c r="D127" s="483" t="s">
        <v>210</v>
      </c>
      <c r="E127" s="485" t="s">
        <v>211</v>
      </c>
    </row>
    <row r="128" spans="1:6">
      <c r="A128" s="1164">
        <f>'Operating Detail (5)'!A87</f>
        <v>0</v>
      </c>
      <c r="B128" s="1165"/>
      <c r="C128" s="539" t="e">
        <f t="array" ref="C128">INDEX('Operating Detail (5)'!$B87:$AE87,0,MATCH(1,('Operating Detail (5)'!$B$11:$AE$11="New")*('Operating Detail (5)'!$B$112:$AE$112='Budget Narrative (5)'!$G$2),0))</f>
        <v>#N/A</v>
      </c>
      <c r="E128" s="497"/>
    </row>
    <row r="129" spans="1:6">
      <c r="A129" s="1164">
        <f>'Operating Detail (5)'!A88</f>
        <v>0</v>
      </c>
      <c r="B129" s="1165"/>
      <c r="C129" s="539" t="e">
        <f t="array" ref="C129">INDEX('Operating Detail (5)'!$B88:$AE88,0,MATCH(1,('Operating Detail (5)'!$B$11:$AE$11="New")*('Operating Detail (5)'!$B$112:$AE$112='Budget Narrative (5)'!$G$2),0))</f>
        <v>#N/A</v>
      </c>
      <c r="E129" s="497"/>
    </row>
    <row r="130" spans="1:6">
      <c r="A130" s="1164">
        <f>'Operating Detail (5)'!A89</f>
        <v>0</v>
      </c>
      <c r="B130" s="1165"/>
      <c r="C130" s="539" t="e">
        <f t="array" ref="C130">INDEX('Operating Detail (5)'!$B89:$AE89,0,MATCH(1,('Operating Detail (5)'!$B$11:$AE$11="New")*('Operating Detail (5)'!$B$112:$AE$112='Budget Narrative (5)'!$G$2),0))</f>
        <v>#N/A</v>
      </c>
      <c r="E130" s="497"/>
    </row>
    <row r="131" spans="1:6">
      <c r="A131" s="1164">
        <f>'Operating Detail (5)'!A90</f>
        <v>0</v>
      </c>
      <c r="B131" s="1165"/>
      <c r="C131" s="539" t="e">
        <f t="array" ref="C131">INDEX('Operating Detail (5)'!$B90:$AE90,0,MATCH(1,('Operating Detail (5)'!$B$11:$AE$11="New")*('Operating Detail (5)'!$B$112:$AE$112='Budget Narrative (5)'!$G$2),0))</f>
        <v>#N/A</v>
      </c>
      <c r="E131" s="497"/>
    </row>
    <row r="132" spans="1:6">
      <c r="A132" s="1164">
        <f>'Operating Detail (5)'!A91</f>
        <v>0</v>
      </c>
      <c r="B132" s="1165"/>
      <c r="C132" s="539" t="e">
        <f t="array" ref="C132">INDEX('Operating Detail (5)'!$B91:$AE91,0,MATCH(1,('Operating Detail (5)'!$B$11:$AE$11="New")*('Operating Detail (5)'!$B$112:$AE$112='Budget Narrative (5)'!$G$2),0))</f>
        <v>#N/A</v>
      </c>
      <c r="E132" s="497"/>
    </row>
    <row r="133" spans="1:6">
      <c r="A133" s="1164">
        <f>'Operating Detail (5)'!A92</f>
        <v>0</v>
      </c>
      <c r="B133" s="1165"/>
      <c r="C133" s="539" t="e">
        <f t="array" ref="C133">INDEX('Operating Detail (5)'!$B92:$AE92,0,MATCH(1,('Operating Detail (5)'!$B$11:$AE$11="New")*('Operating Detail (5)'!$B$112:$AE$112='Budget Narrative (5)'!$G$2),0))</f>
        <v>#N/A</v>
      </c>
      <c r="E133" s="497"/>
    </row>
    <row r="134" spans="1:6">
      <c r="A134" s="1164">
        <f>'Operating Detail (5)'!A93</f>
        <v>0</v>
      </c>
      <c r="B134" s="1165"/>
      <c r="C134" s="539" t="e">
        <f t="array" ref="C134">INDEX('Operating Detail (5)'!$B93:$AE93,0,MATCH(1,('Operating Detail (5)'!$B$11:$AE$11="New")*('Operating Detail (5)'!$B$112:$AE$112='Budget Narrative (5)'!$G$2),0))</f>
        <v>#N/A</v>
      </c>
      <c r="E134" s="497"/>
    </row>
    <row r="135" spans="1:6">
      <c r="A135" s="1164">
        <f>'Operating Detail (5)'!A94</f>
        <v>0</v>
      </c>
      <c r="B135" s="1165"/>
      <c r="C135" s="539"/>
      <c r="E135" s="497"/>
    </row>
    <row r="136" spans="1:6" ht="13.5" thickBot="1">
      <c r="A136" s="1172" t="str">
        <f>'Operating Detail (5)'!A95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(5)'!$E27:$AH27,0,MATCH(1,('Summary (5)'!$E18:$AH18="New")*('Summary (5)'!$E72:$AH72='Budget Narrative (5)'!$G$2),0))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(5)'!A151</f>
        <v>0</v>
      </c>
      <c r="B192" s="1165"/>
      <c r="C192" s="539"/>
    </row>
    <row r="193" spans="1:2">
      <c r="A193" s="1165">
        <f>'Operating Detail (5)'!A152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66"/>
      <c r="C12" s="1267"/>
      <c r="D12" s="1268"/>
    </row>
    <row r="13" spans="1:37">
      <c r="A13" s="116"/>
      <c r="B13" s="455" t="s">
        <v>138</v>
      </c>
      <c r="C13" s="455" t="s">
        <v>139</v>
      </c>
      <c r="D13" s="450"/>
    </row>
    <row r="14" spans="1:37" ht="18.75" customHeight="1">
      <c r="A14" s="119" t="s">
        <v>140</v>
      </c>
      <c r="B14" s="584">
        <f>AI40</f>
        <v>0</v>
      </c>
      <c r="C14" s="584">
        <f>AK40</f>
        <v>0</v>
      </c>
      <c r="D14" s="978">
        <f>'Summary (1)'!D14:D16</f>
        <v>0.2</v>
      </c>
    </row>
    <row r="15" spans="1:37" s="116" customFormat="1" ht="18.75" customHeight="1" thickBot="1">
      <c r="A15" s="119" t="s">
        <v>141</v>
      </c>
      <c r="B15" s="585">
        <f>'Summary (All Budgets)'!B15</f>
        <v>0</v>
      </c>
      <c r="C15" s="585">
        <f>'Summary (All Budgets)'!C15</f>
        <v>-3469430</v>
      </c>
      <c r="D15" s="978"/>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978"/>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(6)'!F59</f>
        <v>0</v>
      </c>
      <c r="F20" s="159">
        <f>'Salary Detail (6)'!G59</f>
        <v>0</v>
      </c>
      <c r="G20" s="305">
        <f>'Salary Detail (6)'!H59</f>
        <v>0</v>
      </c>
      <c r="H20" s="163">
        <f>'Salary Detail (6)'!M59</f>
        <v>0</v>
      </c>
      <c r="I20" s="159">
        <f>'Salary Detail (6)'!N59</f>
        <v>0</v>
      </c>
      <c r="J20" s="142">
        <f>'Salary Detail (6)'!O59</f>
        <v>0</v>
      </c>
      <c r="K20" s="314">
        <f>'Salary Detail (6)'!T59</f>
        <v>0</v>
      </c>
      <c r="L20" s="159">
        <f>'Salary Detail (6)'!U59</f>
        <v>0</v>
      </c>
      <c r="M20" s="305">
        <f>'Salary Detail (6)'!V59</f>
        <v>0</v>
      </c>
      <c r="N20" s="163">
        <f>'Salary Detail (6)'!AA59</f>
        <v>0</v>
      </c>
      <c r="O20" s="159">
        <f>'Salary Detail (6)'!AB59</f>
        <v>0</v>
      </c>
      <c r="P20" s="142">
        <f>'Salary Detail (6)'!AC59</f>
        <v>0</v>
      </c>
      <c r="Q20" s="163">
        <f>'Salary Detail (6)'!AH59</f>
        <v>0</v>
      </c>
      <c r="R20" s="159">
        <f>'Salary Detail (6)'!AI59</f>
        <v>0</v>
      </c>
      <c r="S20" s="142">
        <f>'Salary Detail (6)'!AJ59</f>
        <v>0</v>
      </c>
      <c r="T20" s="314">
        <f>'Salary Detail (6)'!AO59</f>
        <v>0</v>
      </c>
      <c r="U20" s="159">
        <f>'Salary Detail (6)'!AP59</f>
        <v>0</v>
      </c>
      <c r="V20" s="305">
        <f>'Salary Detail (6)'!AQ59</f>
        <v>0</v>
      </c>
      <c r="W20" s="163">
        <f>'Salary Detail (6)'!AV59</f>
        <v>0</v>
      </c>
      <c r="X20" s="159">
        <f>'Salary Detail (6)'!AW59</f>
        <v>0</v>
      </c>
      <c r="Y20" s="142">
        <f>'Salary Detail (6)'!AX59</f>
        <v>0</v>
      </c>
      <c r="Z20" s="163">
        <f>'Salary Detail (6)'!BC59</f>
        <v>0</v>
      </c>
      <c r="AA20" s="159">
        <f>'Salary Detail (6)'!BD59</f>
        <v>0</v>
      </c>
      <c r="AB20" s="142">
        <f>'Salary Detail (6)'!BE59</f>
        <v>0</v>
      </c>
      <c r="AC20" s="163">
        <f>'Salary Detail (6)'!BJ59</f>
        <v>0</v>
      </c>
      <c r="AD20" s="159">
        <f>'Salary Detail (6)'!BK59</f>
        <v>0</v>
      </c>
      <c r="AE20" s="142">
        <f>'Salary Detail (6)'!BL59</f>
        <v>0</v>
      </c>
      <c r="AF20" s="163">
        <f>'Salary Detail (6)'!BQ59</f>
        <v>0</v>
      </c>
      <c r="AG20" s="159">
        <f>'Salary Detail (6)'!BR59</f>
        <v>0</v>
      </c>
      <c r="AH20" s="142">
        <f>'Salary Detail (6)'!BS59</f>
        <v>0</v>
      </c>
      <c r="AI20" s="332">
        <f t="shared" ref="AI20:AK22" si="1">SUM(E20,H20,K20,N20,Q20,T20,W20,Z20,AC20,AF20)</f>
        <v>0</v>
      </c>
      <c r="AJ20" s="160">
        <f t="shared" si="1"/>
        <v>0</v>
      </c>
      <c r="AK20" s="141">
        <f t="shared" si="1"/>
        <v>0</v>
      </c>
    </row>
    <row r="21" spans="1:43">
      <c r="A21" s="870" t="s">
        <v>146</v>
      </c>
      <c r="B21" s="870"/>
      <c r="C21" s="870"/>
      <c r="D21" s="872"/>
      <c r="E21" s="124">
        <f>'Operating Detail (6)'!B68</f>
        <v>0</v>
      </c>
      <c r="F21" s="125">
        <f>'Operating Detail (6)'!C68</f>
        <v>0</v>
      </c>
      <c r="G21" s="306">
        <f>'Operating Detail (6)'!D68</f>
        <v>0</v>
      </c>
      <c r="H21" s="124">
        <f>'Operating Detail (6)'!E68</f>
        <v>0</v>
      </c>
      <c r="I21" s="125">
        <f>'Operating Detail (6)'!F68</f>
        <v>0</v>
      </c>
      <c r="J21" s="126">
        <f>'Operating Detail (6)'!G68</f>
        <v>0</v>
      </c>
      <c r="K21" s="315">
        <f>'Operating Detail (6)'!H68</f>
        <v>0</v>
      </c>
      <c r="L21" s="125">
        <f>'Operating Detail (6)'!I68</f>
        <v>0</v>
      </c>
      <c r="M21" s="306">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5">
        <f>'Operating Detail (6)'!Q68</f>
        <v>0</v>
      </c>
      <c r="U21" s="125">
        <f>'Operating Detail (6)'!R68</f>
        <v>0</v>
      </c>
      <c r="V21" s="306">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6">
        <f t="shared" si="1"/>
        <v>0</v>
      </c>
      <c r="AJ21" s="127">
        <f t="shared" si="1"/>
        <v>0</v>
      </c>
      <c r="AK21" s="128">
        <f t="shared" si="1"/>
        <v>0</v>
      </c>
    </row>
    <row r="22" spans="1:43">
      <c r="A22" s="870" t="s">
        <v>147</v>
      </c>
      <c r="B22" s="870"/>
      <c r="C22" s="870"/>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0" t="s">
        <v>149</v>
      </c>
      <c r="B24" s="870"/>
      <c r="C24" s="870"/>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0" t="s">
        <v>150</v>
      </c>
      <c r="B25" s="870"/>
      <c r="C25" s="870"/>
      <c r="D25" s="872"/>
      <c r="E25" s="131">
        <f>'Operating Detail (6)'!B84</f>
        <v>0</v>
      </c>
      <c r="F25" s="132">
        <f>'Operating Detail (6)'!C84</f>
        <v>0</v>
      </c>
      <c r="G25" s="308">
        <f>'Operating Detail (6)'!D84</f>
        <v>0</v>
      </c>
      <c r="H25" s="131">
        <f>'Operating Detail (6)'!E84</f>
        <v>0</v>
      </c>
      <c r="I25" s="132">
        <f>'Operating Detail (6)'!F84</f>
        <v>0</v>
      </c>
      <c r="J25" s="133">
        <f>'Operating Detail (6)'!G84</f>
        <v>0</v>
      </c>
      <c r="K25" s="317">
        <f>'Operating Detail (6)'!H84</f>
        <v>0</v>
      </c>
      <c r="L25" s="132">
        <f>'Operating Detail (6)'!I84</f>
        <v>0</v>
      </c>
      <c r="M25" s="308">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7">
        <f>'Operating Detail (6)'!Q84</f>
        <v>0</v>
      </c>
      <c r="U25" s="132">
        <f>'Operating Detail (6)'!R84</f>
        <v>0</v>
      </c>
      <c r="V25" s="308">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6">
        <f t="shared" si="3"/>
        <v>0</v>
      </c>
      <c r="AJ25" s="127">
        <f t="shared" si="3"/>
        <v>0</v>
      </c>
      <c r="AK25" s="128">
        <f t="shared" si="3"/>
        <v>0</v>
      </c>
    </row>
    <row r="26" spans="1:43">
      <c r="A26" s="870" t="s">
        <v>151</v>
      </c>
      <c r="B26" s="870"/>
      <c r="C26" s="870"/>
      <c r="D26" s="872"/>
      <c r="E26" s="134">
        <f>'Operating Detail (6)'!B95</f>
        <v>0</v>
      </c>
      <c r="F26" s="132">
        <f>'Operating Detail (6)'!C95</f>
        <v>0</v>
      </c>
      <c r="G26" s="308">
        <f>'Operating Detail (6)'!D95</f>
        <v>0</v>
      </c>
      <c r="H26" s="134">
        <f>'Operating Detail (6)'!E95</f>
        <v>0</v>
      </c>
      <c r="I26" s="132">
        <f>'Operating Detail (6)'!F95</f>
        <v>0</v>
      </c>
      <c r="J26" s="133">
        <f>'Operating Detail (6)'!G95</f>
        <v>0</v>
      </c>
      <c r="K26" s="318">
        <f>'Operating Detail (6)'!H95</f>
        <v>0</v>
      </c>
      <c r="L26" s="132">
        <f>'Operating Detail (6)'!I95</f>
        <v>0</v>
      </c>
      <c r="M26" s="308">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8">
        <f>'Operating Detail (6)'!Q95</f>
        <v>0</v>
      </c>
      <c r="U26" s="132">
        <f>'Operating Detail (6)'!R95</f>
        <v>0</v>
      </c>
      <c r="V26" s="308">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6">
        <f t="shared" si="3"/>
        <v>0</v>
      </c>
      <c r="AJ26" s="127">
        <f t="shared" si="3"/>
        <v>0</v>
      </c>
      <c r="AK26" s="128">
        <f t="shared" si="3"/>
        <v>0</v>
      </c>
    </row>
    <row r="27" spans="1:43">
      <c r="A27" s="870" t="s">
        <v>152</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84" t="s">
        <v>153</v>
      </c>
      <c r="B28" s="984"/>
      <c r="C28" s="984"/>
      <c r="D28" s="985"/>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8"/>
      <c r="B29" s="988"/>
      <c r="C29" s="988"/>
      <c r="D29" s="98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84" t="s">
        <v>155</v>
      </c>
      <c r="B40" s="984"/>
      <c r="C40" s="984"/>
      <c r="D40" s="985"/>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84"/>
      <c r="B48" s="984"/>
      <c r="C48" s="984"/>
      <c r="D48" s="985"/>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84" t="s">
        <v>158</v>
      </c>
      <c r="B49" s="984"/>
      <c r="C49" s="984"/>
      <c r="D49" s="985"/>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0" t="s">
        <v>159</v>
      </c>
      <c r="B50" s="870"/>
      <c r="C50" s="870"/>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998" t="str">
        <f>IF('Summary (1)'!B55:E55&lt;&gt;"",'Summary (1)'!B55:E55,"")</f>
        <v/>
      </c>
      <c r="C55" s="998"/>
      <c r="D55" s="998"/>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topRight" activeCell="A54" sqref="A54:A70"/>
      <selection pane="bottomLeft" activeCell="A54" sqref="A54:A70"/>
      <selection pane="bottomRight" activeCell="A54" sqref="A54:A70"/>
    </sheetView>
  </sheetViews>
  <sheetFormatPr defaultColWidth="17.5703125" defaultRowHeight="15.75"/>
  <cols>
    <col min="1" max="1" width="51.85546875"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(6)'!A1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(6)'!B3</f>
        <v>0</v>
      </c>
      <c r="C3" s="169"/>
      <c r="D3" s="169"/>
      <c r="E3" s="168"/>
      <c r="G3" s="179"/>
      <c r="H3" s="165"/>
      <c r="I3" s="165"/>
      <c r="J3" s="165"/>
      <c r="K3" s="165"/>
      <c r="L3" s="165"/>
      <c r="M3" s="165"/>
      <c r="O3" s="165"/>
      <c r="P3" s="165"/>
      <c r="Q3" s="165"/>
      <c r="R3" s="165"/>
      <c r="S3" s="165"/>
      <c r="BT3" s="167"/>
      <c r="BU3" s="167"/>
      <c r="BV3" s="183"/>
    </row>
    <row r="4" spans="1:111">
      <c r="A4" s="550" t="str">
        <f>'Summary (6)'!A7</f>
        <v>Provider Name</v>
      </c>
      <c r="B4" s="547">
        <f>'Summary (6)'!B7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(6)'!A8</f>
        <v>Program</v>
      </c>
      <c r="B5" s="547" t="str">
        <f>'Summary (6)'!B8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(6)'!A9</f>
        <v>F$P Contract ID#</v>
      </c>
      <c r="B6" s="548" t="str">
        <f>'Summary (6)'!B9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20">
        <f>'Summary (6)'!B12</f>
        <v>0</v>
      </c>
      <c r="C7" s="1040" t="str">
        <f>'Summary (6)'!F15</f>
        <v xml:space="preserve"> </v>
      </c>
      <c r="D7" s="1040"/>
      <c r="E7" s="1040"/>
      <c r="F7" s="1040"/>
      <c r="G7" s="1040"/>
      <c r="H7" s="1040"/>
      <c r="I7" s="1022" t="str">
        <f>'Summary (6)'!I15</f>
        <v xml:space="preserve"> </v>
      </c>
      <c r="J7" s="1022"/>
      <c r="K7" s="1022"/>
      <c r="L7" s="1022"/>
      <c r="M7" s="1022"/>
      <c r="N7" s="1022"/>
      <c r="O7" s="1022"/>
      <c r="P7" s="1022" t="str">
        <f>'Summary (6)'!L15</f>
        <v xml:space="preserve"> </v>
      </c>
      <c r="Q7" s="1022"/>
      <c r="R7" s="1022"/>
      <c r="S7" s="1022"/>
      <c r="T7" s="1022"/>
      <c r="U7" s="1022"/>
      <c r="V7" s="1022"/>
      <c r="W7" s="1022" t="str">
        <f>'Summary (6)'!O15</f>
        <v xml:space="preserve"> </v>
      </c>
      <c r="X7" s="1022"/>
      <c r="Y7" s="1022"/>
      <c r="Z7" s="1022"/>
      <c r="AA7" s="1022"/>
      <c r="AB7" s="1022"/>
      <c r="AC7" s="1022"/>
      <c r="AD7" s="1022" t="str">
        <f>'Summary (6)'!R15</f>
        <v xml:space="preserve"> </v>
      </c>
      <c r="AE7" s="1022"/>
      <c r="AF7" s="1022"/>
      <c r="AG7" s="1022"/>
      <c r="AH7" s="1022"/>
      <c r="AI7" s="1022"/>
      <c r="AJ7" s="1022"/>
      <c r="AK7" s="1022" t="str">
        <f>'Summary (6)'!U15</f>
        <v xml:space="preserve"> </v>
      </c>
      <c r="AL7" s="1022"/>
      <c r="AM7" s="1022"/>
      <c r="AN7" s="1022"/>
      <c r="AO7" s="1022"/>
      <c r="AP7" s="1022"/>
      <c r="AQ7" s="1022"/>
      <c r="AR7" s="1022" t="str">
        <f>'Summary (6)'!X15</f>
        <v xml:space="preserve"> </v>
      </c>
      <c r="AS7" s="1022"/>
      <c r="AT7" s="1022"/>
      <c r="AU7" s="1022"/>
      <c r="AV7" s="1022"/>
      <c r="AW7" s="1022"/>
      <c r="AX7" s="1022"/>
      <c r="AY7" s="1022" t="str">
        <f>'Summary (6)'!AA15</f>
        <v xml:space="preserve"> </v>
      </c>
      <c r="AZ7" s="1022"/>
      <c r="BA7" s="1022"/>
      <c r="BB7" s="1022"/>
      <c r="BC7" s="1022"/>
      <c r="BD7" s="1022"/>
      <c r="BE7" s="1022"/>
      <c r="BF7" s="1022" t="str">
        <f>'Summary (6)'!AD15</f>
        <v xml:space="preserve"> </v>
      </c>
      <c r="BG7" s="1022"/>
      <c r="BH7" s="1022"/>
      <c r="BI7" s="1022"/>
      <c r="BJ7" s="1022"/>
      <c r="BK7" s="1022"/>
      <c r="BL7" s="1022"/>
      <c r="BM7" s="1022" t="str">
        <f>'Summary (6)'!AG15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(6)'!E17</f>
        <v>7/1/2023 - 6/30/2023</v>
      </c>
      <c r="G9" s="423" t="str">
        <f>'Summary (6)'!F17</f>
        <v>7/1/2023 - 6/30/2023</v>
      </c>
      <c r="H9" s="337" t="str">
        <f>'Summary (6)'!G17</f>
        <v>7/1/2023 - 6/30/2023</v>
      </c>
      <c r="I9" s="1034" t="s">
        <v>169</v>
      </c>
      <c r="J9" s="1035"/>
      <c r="K9" s="1038" t="s">
        <v>170</v>
      </c>
      <c r="L9" s="1035"/>
      <c r="M9" s="272" t="str">
        <f>'Summary (6)'!H17</f>
        <v>7/1/2023 - 6/30/2024</v>
      </c>
      <c r="N9" s="420" t="str">
        <f>'Summary (6)'!I17</f>
        <v>7/1/2023 - 6/30/2024</v>
      </c>
      <c r="O9" s="351" t="str">
        <f>'Summary (6)'!J17</f>
        <v>7/1/2023 - 6/30/2024</v>
      </c>
      <c r="P9" s="1066" t="s">
        <v>169</v>
      </c>
      <c r="Q9" s="1067"/>
      <c r="R9" s="1070" t="s">
        <v>171</v>
      </c>
      <c r="S9" s="1067"/>
      <c r="T9" s="273" t="str">
        <f>'Summary (6)'!K17</f>
        <v>N/A</v>
      </c>
      <c r="U9" s="419" t="str">
        <f>'Summary (6)'!L17</f>
        <v>N/A</v>
      </c>
      <c r="V9" s="354" t="str">
        <f>'Summary (6)'!M17</f>
        <v>N/A</v>
      </c>
      <c r="W9" s="1048" t="s">
        <v>169</v>
      </c>
      <c r="X9" s="1049"/>
      <c r="Y9" s="1052" t="s">
        <v>171</v>
      </c>
      <c r="Z9" s="1049"/>
      <c r="AA9" s="274" t="str">
        <f>'Summary (6)'!N17</f>
        <v>N/A</v>
      </c>
      <c r="AB9" s="417" t="str">
        <f>'Summary (6)'!O17</f>
        <v>N/A</v>
      </c>
      <c r="AC9" s="357" t="str">
        <f>'Summary (6)'!P17</f>
        <v>N/A</v>
      </c>
      <c r="AD9" s="1087" t="s">
        <v>169</v>
      </c>
      <c r="AE9" s="1088"/>
      <c r="AF9" s="1091" t="s">
        <v>171</v>
      </c>
      <c r="AG9" s="1088"/>
      <c r="AH9" s="859" t="str">
        <f>'Summary (6)'!Q17</f>
        <v>N/A</v>
      </c>
      <c r="AI9" s="406" t="str">
        <f>'Summary (6)'!R17</f>
        <v>N/A</v>
      </c>
      <c r="AJ9" s="360" t="str">
        <f>'Summary (6)'!S17</f>
        <v>N/A</v>
      </c>
      <c r="AK9" s="1078" t="s">
        <v>169</v>
      </c>
      <c r="AL9" s="1079"/>
      <c r="AM9" s="1082" t="s">
        <v>171</v>
      </c>
      <c r="AN9" s="1079"/>
      <c r="AO9" s="858" t="str">
        <f>'Summary (6)'!T17</f>
        <v>N/A</v>
      </c>
      <c r="AP9" s="399" t="str">
        <f>'Summary (6)'!U17</f>
        <v>N/A</v>
      </c>
      <c r="AQ9" s="364" t="str">
        <f>'Summary (6)'!V17</f>
        <v>N/A</v>
      </c>
      <c r="AR9" s="1054" t="s">
        <v>169</v>
      </c>
      <c r="AS9" s="1042"/>
      <c r="AT9" s="1041" t="s">
        <v>171</v>
      </c>
      <c r="AU9" s="1042"/>
      <c r="AV9" s="855" t="str">
        <f>'Summary (6)'!W17</f>
        <v>N/A</v>
      </c>
      <c r="AW9" s="408" t="str">
        <f>'Summary (6)'!X17</f>
        <v>N/A</v>
      </c>
      <c r="AX9" s="367" t="str">
        <f>'Summary (6)'!Y17</f>
        <v>N/A</v>
      </c>
      <c r="AY9" s="1105" t="s">
        <v>169</v>
      </c>
      <c r="AZ9" s="1106"/>
      <c r="BA9" s="1109" t="s">
        <v>171</v>
      </c>
      <c r="BB9" s="1106"/>
      <c r="BC9" s="860" t="str">
        <f>'Summary (6)'!Z17</f>
        <v>N/A</v>
      </c>
      <c r="BD9" s="410" t="str">
        <f>'Summary (6)'!AA17</f>
        <v>N/A</v>
      </c>
      <c r="BE9" s="370" t="str">
        <f>'Summary (6)'!AB17</f>
        <v>N/A</v>
      </c>
      <c r="BF9" s="1117" t="s">
        <v>169</v>
      </c>
      <c r="BG9" s="1118"/>
      <c r="BH9" s="1121" t="s">
        <v>171</v>
      </c>
      <c r="BI9" s="1118"/>
      <c r="BJ9" s="861" t="str">
        <f>'Summary (6)'!AC17</f>
        <v>N/A</v>
      </c>
      <c r="BK9" s="412" t="str">
        <f>'Summary (6)'!AD17</f>
        <v>N/A</v>
      </c>
      <c r="BL9" s="373" t="str">
        <f>'Summary (6)'!AE17</f>
        <v>N/A</v>
      </c>
      <c r="BM9" s="1099" t="s">
        <v>169</v>
      </c>
      <c r="BN9" s="1100"/>
      <c r="BO9" s="1103" t="s">
        <v>171</v>
      </c>
      <c r="BP9" s="1100"/>
      <c r="BQ9" s="283" t="str">
        <f>'Summary (6)'!AF17</f>
        <v>N/A</v>
      </c>
      <c r="BR9" s="414" t="str">
        <f>'Summary (6)'!AG17</f>
        <v>N/A</v>
      </c>
      <c r="BS9" s="284" t="str">
        <f>'Summary (6)'!AH17</f>
        <v>N/A</v>
      </c>
      <c r="BT9" s="285" t="str">
        <f>'Summary (6)'!AI17</f>
        <v>7/1/2023 - 6/30/2025</v>
      </c>
      <c r="BU9" s="286" t="str">
        <f>'Summary (6)'!AJ17</f>
        <v>7/1/2023 - 6/30/2025</v>
      </c>
      <c r="BV9" s="287" t="str">
        <f>'Summary (6)'!AK17</f>
        <v>7/1/2023 - 6/30/2025</v>
      </c>
    </row>
    <row r="10" spans="1:111" s="236" customFormat="1" ht="15.75" customHeight="1">
      <c r="A10" s="544"/>
      <c r="B10" s="1029"/>
      <c r="C10" s="1030"/>
      <c r="D10" s="1025"/>
      <c r="E10" s="1026"/>
      <c r="F10" s="275" t="str">
        <f>'Summary (6)'!E18</f>
        <v>Current/Actuals</v>
      </c>
      <c r="G10" s="423" t="e">
        <f>'Summary (6)'!F18</f>
        <v>#N/A</v>
      </c>
      <c r="H10" s="338" t="str">
        <f>'Summary (6)'!G18</f>
        <v>New</v>
      </c>
      <c r="I10" s="1036"/>
      <c r="J10" s="1037"/>
      <c r="K10" s="1039"/>
      <c r="L10" s="1037"/>
      <c r="M10" s="276" t="str">
        <f>'Summary (6)'!H18</f>
        <v>Current/Actuals</v>
      </c>
      <c r="N10" s="420" t="e">
        <f>'Summary (6)'!I18</f>
        <v>#N/A</v>
      </c>
      <c r="O10" s="352" t="str">
        <f>'Summary (6)'!J18</f>
        <v>New</v>
      </c>
      <c r="P10" s="1068"/>
      <c r="Q10" s="1069"/>
      <c r="R10" s="1071"/>
      <c r="S10" s="1069"/>
      <c r="T10" s="277" t="str">
        <f>'Summary (6)'!K18</f>
        <v>Current/Actuals</v>
      </c>
      <c r="U10" s="419" t="e">
        <f>'Summary (6)'!L18</f>
        <v>#N/A</v>
      </c>
      <c r="V10" s="355" t="str">
        <f>'Summary (6)'!M18</f>
        <v>New</v>
      </c>
      <c r="W10" s="1050"/>
      <c r="X10" s="1051"/>
      <c r="Y10" s="1053"/>
      <c r="Z10" s="1051"/>
      <c r="AA10" s="278" t="str">
        <f>'Summary (6)'!N18</f>
        <v>Current/Actuals</v>
      </c>
      <c r="AB10" s="418" t="e">
        <f>'Summary (6)'!O18</f>
        <v>#N/A</v>
      </c>
      <c r="AC10" s="358" t="str">
        <f>'Summary (6)'!P18</f>
        <v>New</v>
      </c>
      <c r="AD10" s="1089"/>
      <c r="AE10" s="1090"/>
      <c r="AF10" s="1092"/>
      <c r="AG10" s="1090"/>
      <c r="AH10" s="279" t="str">
        <f>'Summary (6)'!Q18</f>
        <v>Current/Actuals</v>
      </c>
      <c r="AI10" s="407" t="e">
        <f>'Summary (6)'!R18</f>
        <v>#N/A</v>
      </c>
      <c r="AJ10" s="361" t="str">
        <f>'Summary (6)'!S18</f>
        <v>New</v>
      </c>
      <c r="AK10" s="1080"/>
      <c r="AL10" s="1081"/>
      <c r="AM10" s="1083"/>
      <c r="AN10" s="1081"/>
      <c r="AO10" s="289" t="str">
        <f>'Summary (6)'!T18</f>
        <v>Current/Actuals</v>
      </c>
      <c r="AP10" s="400" t="e">
        <f>'Summary (6)'!U18</f>
        <v>#N/A</v>
      </c>
      <c r="AQ10" s="365" t="str">
        <f>'Summary (6)'!V18</f>
        <v>New</v>
      </c>
      <c r="AR10" s="1055"/>
      <c r="AS10" s="1044"/>
      <c r="AT10" s="1043"/>
      <c r="AU10" s="1044"/>
      <c r="AV10" s="290" t="str">
        <f>'Summary (6)'!W18</f>
        <v>Current/Actuals</v>
      </c>
      <c r="AW10" s="409" t="e">
        <f>'Summary (6)'!X18</f>
        <v>#N/A</v>
      </c>
      <c r="AX10" s="368" t="str">
        <f>'Summary (6)'!Y18</f>
        <v>New</v>
      </c>
      <c r="AY10" s="1107"/>
      <c r="AZ10" s="1108"/>
      <c r="BA10" s="1110"/>
      <c r="BB10" s="1108"/>
      <c r="BC10" s="291" t="str">
        <f>'Summary (6)'!Z18</f>
        <v>Current/Actuals</v>
      </c>
      <c r="BD10" s="411" t="e">
        <f>'Summary (6)'!AA18</f>
        <v>#N/A</v>
      </c>
      <c r="BE10" s="371" t="str">
        <f>'Summary (6)'!AB18</f>
        <v>New</v>
      </c>
      <c r="BF10" s="1119"/>
      <c r="BG10" s="1120"/>
      <c r="BH10" s="1122"/>
      <c r="BI10" s="1120"/>
      <c r="BJ10" s="292" t="str">
        <f>'Summary (6)'!AC18</f>
        <v>Current/Actuals</v>
      </c>
      <c r="BK10" s="413" t="e">
        <f>'Summary (6)'!AD18</f>
        <v>#N/A</v>
      </c>
      <c r="BL10" s="374" t="str">
        <f>'Summary (6)'!AE18</f>
        <v>New</v>
      </c>
      <c r="BM10" s="1101"/>
      <c r="BN10" s="1102"/>
      <c r="BO10" s="1104"/>
      <c r="BP10" s="1102"/>
      <c r="BQ10" s="293" t="str">
        <f>'Summary (6)'!AF18</f>
        <v>Current/Actuals</v>
      </c>
      <c r="BR10" s="415" t="e">
        <f>'Summary (6)'!AG18</f>
        <v>#N/A</v>
      </c>
      <c r="BS10" s="294" t="str">
        <f>'Summary (6)'!AH18</f>
        <v>New</v>
      </c>
      <c r="BT10" s="295" t="str">
        <f>'Summary (6)'!AI18</f>
        <v>Current/Actuals</v>
      </c>
      <c r="BU10" s="262" t="s">
        <v>59</v>
      </c>
      <c r="BV10" s="296" t="str">
        <f>'Summary (6)'!AK18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(6)'!$E71</f>
        <v>1</v>
      </c>
      <c r="C71" s="467">
        <f>'Summary (6)'!$E71</f>
        <v>1</v>
      </c>
      <c r="D71" s="467">
        <f>'Summary (6)'!$E71</f>
        <v>1</v>
      </c>
      <c r="E71" s="467">
        <f>'Summary (6)'!$E71</f>
        <v>1</v>
      </c>
      <c r="F71" s="467">
        <f>'Summary (6)'!$E71</f>
        <v>1</v>
      </c>
      <c r="G71" s="468">
        <f>'Summary (6)'!$E71</f>
        <v>1</v>
      </c>
      <c r="H71" s="469">
        <f>'Summary (6)'!$E71</f>
        <v>1</v>
      </c>
      <c r="I71" s="466">
        <f>'Summary (6)'!$H71</f>
        <v>2</v>
      </c>
      <c r="J71" s="467">
        <f>'Summary (6)'!$H71</f>
        <v>2</v>
      </c>
      <c r="K71" s="467">
        <f>'Summary (6)'!$H71</f>
        <v>2</v>
      </c>
      <c r="L71" s="467">
        <f>'Summary (6)'!$H71</f>
        <v>2</v>
      </c>
      <c r="M71" s="467">
        <f>'Summary (6)'!$H71</f>
        <v>2</v>
      </c>
      <c r="N71" s="468">
        <f>'Summary (6)'!$H71</f>
        <v>2</v>
      </c>
      <c r="O71" s="469">
        <f>'Summary (6)'!$H71</f>
        <v>2</v>
      </c>
      <c r="P71" s="466">
        <f>'Summary (6)'!$K71</f>
        <v>3</v>
      </c>
      <c r="Q71" s="467">
        <f>'Summary (6)'!$K71</f>
        <v>3</v>
      </c>
      <c r="R71" s="467">
        <f>'Summary (6)'!$K71</f>
        <v>3</v>
      </c>
      <c r="S71" s="467">
        <f>'Summary (6)'!$K71</f>
        <v>3</v>
      </c>
      <c r="T71" s="467">
        <f>'Summary (6)'!$K71</f>
        <v>3</v>
      </c>
      <c r="U71" s="468">
        <f>'Summary (6)'!$K71</f>
        <v>3</v>
      </c>
      <c r="V71" s="469">
        <f>'Summary (6)'!$K71</f>
        <v>3</v>
      </c>
      <c r="W71" s="466">
        <f>'Summary (6)'!$N71</f>
        <v>4</v>
      </c>
      <c r="X71" s="467">
        <f>'Summary (6)'!$N71</f>
        <v>4</v>
      </c>
      <c r="Y71" s="467">
        <f>'Summary (6)'!$N71</f>
        <v>4</v>
      </c>
      <c r="Z71" s="467">
        <f>'Summary (6)'!$N71</f>
        <v>4</v>
      </c>
      <c r="AA71" s="467">
        <f>'Summary (6)'!$N71</f>
        <v>4</v>
      </c>
      <c r="AB71" s="468">
        <f>'Summary (6)'!$N71</f>
        <v>4</v>
      </c>
      <c r="AC71" s="469">
        <f>'Summary (6)'!$N71</f>
        <v>4</v>
      </c>
      <c r="AD71" s="466">
        <f>'Summary (6)'!$Q71</f>
        <v>5</v>
      </c>
      <c r="AE71" s="467">
        <f>'Summary (6)'!$Q71</f>
        <v>5</v>
      </c>
      <c r="AF71" s="467">
        <f>'Summary (6)'!$Q71</f>
        <v>5</v>
      </c>
      <c r="AG71" s="467">
        <f>'Summary (6)'!$Q71</f>
        <v>5</v>
      </c>
      <c r="AH71" s="467">
        <f>'Summary (6)'!$Q71</f>
        <v>5</v>
      </c>
      <c r="AI71" s="468">
        <f>'Summary (6)'!$Q71</f>
        <v>5</v>
      </c>
      <c r="AJ71" s="469">
        <f>'Summary (6)'!$Q71</f>
        <v>5</v>
      </c>
      <c r="AK71" s="466">
        <f>'Summary (6)'!$T71</f>
        <v>6</v>
      </c>
      <c r="AL71" s="467">
        <f>'Summary (6)'!$T71</f>
        <v>6</v>
      </c>
      <c r="AM71" s="467">
        <f>'Summary (6)'!$T71</f>
        <v>6</v>
      </c>
      <c r="AN71" s="467">
        <f>'Summary (6)'!$T71</f>
        <v>6</v>
      </c>
      <c r="AO71" s="467">
        <f>'Summary (6)'!$T71</f>
        <v>6</v>
      </c>
      <c r="AP71" s="468">
        <f>'Summary (6)'!$T71</f>
        <v>6</v>
      </c>
      <c r="AQ71" s="469">
        <f>'Summary (6)'!$T71</f>
        <v>6</v>
      </c>
      <c r="AR71" s="466">
        <f>'Summary (6)'!$W71</f>
        <v>7</v>
      </c>
      <c r="AS71" s="467">
        <f>'Summary (6)'!$W71</f>
        <v>7</v>
      </c>
      <c r="AT71" s="467">
        <f>'Summary (6)'!$W71</f>
        <v>7</v>
      </c>
      <c r="AU71" s="467">
        <f>'Summary (6)'!$W71</f>
        <v>7</v>
      </c>
      <c r="AV71" s="467">
        <f>'Summary (6)'!$W71</f>
        <v>7</v>
      </c>
      <c r="AW71" s="468">
        <f>'Summary (6)'!$W71</f>
        <v>7</v>
      </c>
      <c r="AX71" s="469">
        <f>'Summary (6)'!$W71</f>
        <v>7</v>
      </c>
      <c r="AY71" s="466">
        <f>'Summary (6)'!$Z71</f>
        <v>8</v>
      </c>
      <c r="AZ71" s="467">
        <f>'Summary (6)'!$Z71</f>
        <v>8</v>
      </c>
      <c r="BA71" s="467">
        <f>'Summary (6)'!$Z71</f>
        <v>8</v>
      </c>
      <c r="BB71" s="467">
        <f>'Summary (6)'!$Z71</f>
        <v>8</v>
      </c>
      <c r="BC71" s="467">
        <f>'Summary (6)'!$Z71</f>
        <v>8</v>
      </c>
      <c r="BD71" s="468">
        <f>'Summary (6)'!$Z71</f>
        <v>8</v>
      </c>
      <c r="BE71" s="469">
        <f>'Summary (6)'!$Z71</f>
        <v>8</v>
      </c>
      <c r="BF71" s="466">
        <f>'Summary (6)'!$AC71</f>
        <v>9</v>
      </c>
      <c r="BG71" s="467">
        <f>'Summary (6)'!$AC71</f>
        <v>9</v>
      </c>
      <c r="BH71" s="467">
        <f>'Summary (6)'!$AC71</f>
        <v>9</v>
      </c>
      <c r="BI71" s="467">
        <f>'Summary (6)'!$AC71</f>
        <v>9</v>
      </c>
      <c r="BJ71" s="467">
        <f>'Summary (6)'!$AC71</f>
        <v>9</v>
      </c>
      <c r="BK71" s="468">
        <f>'Summary (6)'!$AC71</f>
        <v>9</v>
      </c>
      <c r="BL71" s="469">
        <f>'Summary (6)'!$AC71</f>
        <v>9</v>
      </c>
      <c r="BM71" s="466">
        <f>'Summary (6)'!$AF71</f>
        <v>10</v>
      </c>
      <c r="BN71" s="467">
        <f>'Summary (6)'!$AF71</f>
        <v>10</v>
      </c>
      <c r="BO71" s="467">
        <f>'Summary (6)'!$AF71</f>
        <v>10</v>
      </c>
      <c r="BP71" s="467">
        <f>'Summary (6)'!$AF71</f>
        <v>10</v>
      </c>
      <c r="BQ71" s="467">
        <f>'Summary (6)'!$AF71</f>
        <v>10</v>
      </c>
      <c r="BR71" s="468">
        <f>'Summary (6)'!$AF71</f>
        <v>10</v>
      </c>
      <c r="BS71" s="469">
        <f>'Summary (6)'!$AF71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(6)'!$E72</f>
        <v>45108</v>
      </c>
      <c r="C72" s="180">
        <f>'Summary (6)'!$E72</f>
        <v>45108</v>
      </c>
      <c r="D72" s="180">
        <f>'Summary (6)'!$E72</f>
        <v>45108</v>
      </c>
      <c r="E72" s="180">
        <f>'Summary (6)'!$E72</f>
        <v>45108</v>
      </c>
      <c r="F72" s="180">
        <f>'Summary (6)'!$E72</f>
        <v>45108</v>
      </c>
      <c r="G72" s="471">
        <f>'Summary (6)'!$E72</f>
        <v>45108</v>
      </c>
      <c r="H72" s="472">
        <f>'Summary (6)'!$E72</f>
        <v>45108</v>
      </c>
      <c r="I72" s="470">
        <f>'Summary (6)'!$H72</f>
        <v>45108</v>
      </c>
      <c r="J72" s="180">
        <f>'Summary (6)'!$H72</f>
        <v>45108</v>
      </c>
      <c r="K72" s="180">
        <f>'Summary (6)'!$H72</f>
        <v>45108</v>
      </c>
      <c r="L72" s="180">
        <f>'Summary (6)'!$H72</f>
        <v>45108</v>
      </c>
      <c r="M72" s="180">
        <f>'Summary (6)'!$H72</f>
        <v>45108</v>
      </c>
      <c r="N72" s="471">
        <f>'Summary (6)'!$H72</f>
        <v>45108</v>
      </c>
      <c r="O72" s="472">
        <f>'Summary (6)'!$H72</f>
        <v>45108</v>
      </c>
      <c r="P72" s="470">
        <f>'Summary (6)'!$K72</f>
        <v>45474</v>
      </c>
      <c r="Q72" s="180">
        <f>'Summary (6)'!$K72</f>
        <v>45474</v>
      </c>
      <c r="R72" s="180">
        <f>'Summary (6)'!$K72</f>
        <v>45474</v>
      </c>
      <c r="S72" s="180">
        <f>'Summary (6)'!$K72</f>
        <v>45474</v>
      </c>
      <c r="T72" s="180">
        <f>'Summary (6)'!$K72</f>
        <v>45474</v>
      </c>
      <c r="U72" s="471">
        <f>'Summary (6)'!$K72</f>
        <v>45474</v>
      </c>
      <c r="V72" s="472">
        <f>'Summary (6)'!$K72</f>
        <v>45474</v>
      </c>
      <c r="W72" s="470">
        <f>'Summary (6)'!$N72</f>
        <v>45839</v>
      </c>
      <c r="X72" s="180">
        <f>'Summary (6)'!$N72</f>
        <v>45839</v>
      </c>
      <c r="Y72" s="180">
        <f>'Summary (6)'!$N72</f>
        <v>45839</v>
      </c>
      <c r="Z72" s="180">
        <f>'Summary (6)'!$N72</f>
        <v>45839</v>
      </c>
      <c r="AA72" s="180">
        <f>'Summary (6)'!$N72</f>
        <v>45839</v>
      </c>
      <c r="AB72" s="471">
        <f>'Summary (6)'!$N72</f>
        <v>45839</v>
      </c>
      <c r="AC72" s="472">
        <f>'Summary (6)'!$N72</f>
        <v>45839</v>
      </c>
      <c r="AD72" s="470">
        <f>'Summary (6)'!$Q72</f>
        <v>46204</v>
      </c>
      <c r="AE72" s="180">
        <f>'Summary (6)'!$Q72</f>
        <v>46204</v>
      </c>
      <c r="AF72" s="180">
        <f>'Summary (6)'!$Q72</f>
        <v>46204</v>
      </c>
      <c r="AG72" s="180">
        <f>'Summary (6)'!$Q72</f>
        <v>46204</v>
      </c>
      <c r="AH72" s="180">
        <f>'Summary (6)'!$Q72</f>
        <v>46204</v>
      </c>
      <c r="AI72" s="471">
        <f>'Summary (6)'!$Q72</f>
        <v>46204</v>
      </c>
      <c r="AJ72" s="472">
        <f>'Summary (6)'!$Q72</f>
        <v>46204</v>
      </c>
      <c r="AK72" s="470">
        <f>'Summary (6)'!$T72</f>
        <v>46569</v>
      </c>
      <c r="AL72" s="180">
        <f>'Summary (6)'!$T72</f>
        <v>46569</v>
      </c>
      <c r="AM72" s="180">
        <f>'Summary (6)'!$T72</f>
        <v>46569</v>
      </c>
      <c r="AN72" s="180">
        <f>'Summary (6)'!$T72</f>
        <v>46569</v>
      </c>
      <c r="AO72" s="180">
        <f>'Summary (6)'!$T72</f>
        <v>46569</v>
      </c>
      <c r="AP72" s="471">
        <f>'Summary (6)'!$T72</f>
        <v>46569</v>
      </c>
      <c r="AQ72" s="472">
        <f>'Summary (6)'!$T72</f>
        <v>46569</v>
      </c>
      <c r="AR72" s="470">
        <f>'Summary (6)'!$W72</f>
        <v>46935</v>
      </c>
      <c r="AS72" s="180">
        <f>'Summary (6)'!$W72</f>
        <v>46935</v>
      </c>
      <c r="AT72" s="180">
        <f>'Summary (6)'!$W72</f>
        <v>46935</v>
      </c>
      <c r="AU72" s="180">
        <f>'Summary (6)'!$W72</f>
        <v>46935</v>
      </c>
      <c r="AV72" s="180">
        <f>'Summary (6)'!$W72</f>
        <v>46935</v>
      </c>
      <c r="AW72" s="471">
        <f>'Summary (6)'!$W72</f>
        <v>46935</v>
      </c>
      <c r="AX72" s="472">
        <f>'Summary (6)'!$W72</f>
        <v>46935</v>
      </c>
      <c r="AY72" s="470">
        <f>'Summary (6)'!$Z72</f>
        <v>47300</v>
      </c>
      <c r="AZ72" s="180">
        <f>'Summary (6)'!$Z72</f>
        <v>47300</v>
      </c>
      <c r="BA72" s="180">
        <f>'Summary (6)'!$Z72</f>
        <v>47300</v>
      </c>
      <c r="BB72" s="180">
        <f>'Summary (6)'!$Z72</f>
        <v>47300</v>
      </c>
      <c r="BC72" s="180">
        <f>'Summary (6)'!$Z72</f>
        <v>47300</v>
      </c>
      <c r="BD72" s="471">
        <f>'Summary (6)'!$Z72</f>
        <v>47300</v>
      </c>
      <c r="BE72" s="472">
        <f>'Summary (6)'!$Z72</f>
        <v>47300</v>
      </c>
      <c r="BF72" s="470">
        <f>'Summary (6)'!$AC72</f>
        <v>47665</v>
      </c>
      <c r="BG72" s="180">
        <f>'Summary (6)'!$AC72</f>
        <v>47665</v>
      </c>
      <c r="BH72" s="180">
        <f>'Summary (6)'!$AC72</f>
        <v>47665</v>
      </c>
      <c r="BI72" s="180">
        <f>'Summary (6)'!$AC72</f>
        <v>47665</v>
      </c>
      <c r="BJ72" s="180">
        <f>'Summary (6)'!$AC72</f>
        <v>47665</v>
      </c>
      <c r="BK72" s="471">
        <f>'Summary (6)'!$AC72</f>
        <v>47665</v>
      </c>
      <c r="BL72" s="472">
        <f>'Summary (6)'!$AC72</f>
        <v>47665</v>
      </c>
      <c r="BM72" s="470">
        <f>'Summary (6)'!$AF72</f>
        <v>48030</v>
      </c>
      <c r="BN72" s="180">
        <f>'Summary (6)'!$AF72</f>
        <v>48030</v>
      </c>
      <c r="BO72" s="180">
        <f>'Summary (6)'!$AF72</f>
        <v>48030</v>
      </c>
      <c r="BP72" s="180">
        <f>'Summary (6)'!$AF72</f>
        <v>48030</v>
      </c>
      <c r="BQ72" s="180">
        <f>'Summary (6)'!$AF72</f>
        <v>48030</v>
      </c>
      <c r="BR72" s="471">
        <f>'Summary (6)'!$AF72</f>
        <v>48030</v>
      </c>
      <c r="BS72" s="472">
        <f>'Summary (6)'!$AF72</f>
        <v>48030</v>
      </c>
      <c r="BT72" s="180">
        <f>'Summary (6)'!AI72</f>
        <v>45108</v>
      </c>
      <c r="BU72" s="180">
        <f>'Summary (6)'!AJ72</f>
        <v>45108</v>
      </c>
      <c r="BV72" s="180">
        <f>'Summary (6)'!AK72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(6)'!$E73</f>
        <v>45107</v>
      </c>
      <c r="C73" s="180">
        <f>'Summary (6)'!$E73</f>
        <v>45107</v>
      </c>
      <c r="D73" s="180">
        <f>'Summary (6)'!$E73</f>
        <v>45107</v>
      </c>
      <c r="E73" s="180">
        <f>'Summary (6)'!$E73</f>
        <v>45107</v>
      </c>
      <c r="F73" s="180">
        <f>'Summary (6)'!$E73</f>
        <v>45107</v>
      </c>
      <c r="G73" s="471">
        <f>'Summary (6)'!$E73</f>
        <v>45107</v>
      </c>
      <c r="H73" s="472">
        <f>'Summary (6)'!$E73</f>
        <v>45107</v>
      </c>
      <c r="I73" s="470">
        <f>'Summary (6)'!$H73</f>
        <v>45473</v>
      </c>
      <c r="J73" s="180">
        <f>'Summary (6)'!$H73</f>
        <v>45473</v>
      </c>
      <c r="K73" s="180">
        <f>'Summary (6)'!$H73</f>
        <v>45473</v>
      </c>
      <c r="L73" s="180">
        <f>'Summary (6)'!$H73</f>
        <v>45473</v>
      </c>
      <c r="M73" s="180">
        <f>'Summary (6)'!$H73</f>
        <v>45473</v>
      </c>
      <c r="N73" s="471">
        <f>'Summary (6)'!$H73</f>
        <v>45473</v>
      </c>
      <c r="O73" s="472">
        <f>'Summary (6)'!$H73</f>
        <v>45473</v>
      </c>
      <c r="P73" s="470">
        <f>'Summary (6)'!$K73</f>
        <v>45838</v>
      </c>
      <c r="Q73" s="180">
        <f>'Summary (6)'!$K73</f>
        <v>45838</v>
      </c>
      <c r="R73" s="180">
        <f>'Summary (6)'!$K73</f>
        <v>45838</v>
      </c>
      <c r="S73" s="180">
        <f>'Summary (6)'!$K73</f>
        <v>45838</v>
      </c>
      <c r="T73" s="180">
        <f>'Summary (6)'!$K73</f>
        <v>45838</v>
      </c>
      <c r="U73" s="471">
        <f>'Summary (6)'!$K73</f>
        <v>45838</v>
      </c>
      <c r="V73" s="472">
        <f>'Summary (6)'!$K73</f>
        <v>45838</v>
      </c>
      <c r="W73" s="470">
        <f>'Summary (6)'!$N73</f>
        <v>46203</v>
      </c>
      <c r="X73" s="180">
        <f>'Summary (6)'!$N73</f>
        <v>46203</v>
      </c>
      <c r="Y73" s="180">
        <f>'Summary (6)'!$N73</f>
        <v>46203</v>
      </c>
      <c r="Z73" s="180">
        <f>'Summary (6)'!$N73</f>
        <v>46203</v>
      </c>
      <c r="AA73" s="180">
        <f>'Summary (6)'!$N73</f>
        <v>46203</v>
      </c>
      <c r="AB73" s="471">
        <f>'Summary (6)'!$N73</f>
        <v>46203</v>
      </c>
      <c r="AC73" s="472">
        <f>'Summary (6)'!$N73</f>
        <v>46203</v>
      </c>
      <c r="AD73" s="470">
        <f>'Summary (6)'!$Q73</f>
        <v>46568</v>
      </c>
      <c r="AE73" s="180">
        <f>'Summary (6)'!$Q73</f>
        <v>46568</v>
      </c>
      <c r="AF73" s="180">
        <f>'Summary (6)'!$Q73</f>
        <v>46568</v>
      </c>
      <c r="AG73" s="180">
        <f>'Summary (6)'!$Q73</f>
        <v>46568</v>
      </c>
      <c r="AH73" s="180">
        <f>'Summary (6)'!$Q73</f>
        <v>46568</v>
      </c>
      <c r="AI73" s="471">
        <f>'Summary (6)'!$Q73</f>
        <v>46568</v>
      </c>
      <c r="AJ73" s="472">
        <f>'Summary (6)'!$Q73</f>
        <v>46568</v>
      </c>
      <c r="AK73" s="470">
        <f>'Summary (6)'!$T73</f>
        <v>46934</v>
      </c>
      <c r="AL73" s="180">
        <f>'Summary (6)'!$T73</f>
        <v>46934</v>
      </c>
      <c r="AM73" s="180">
        <f>'Summary (6)'!$T73</f>
        <v>46934</v>
      </c>
      <c r="AN73" s="180">
        <f>'Summary (6)'!$T73</f>
        <v>46934</v>
      </c>
      <c r="AO73" s="180">
        <f>'Summary (6)'!$T73</f>
        <v>46934</v>
      </c>
      <c r="AP73" s="471">
        <f>'Summary (6)'!$T73</f>
        <v>46934</v>
      </c>
      <c r="AQ73" s="472">
        <f>'Summary (6)'!$T73</f>
        <v>46934</v>
      </c>
      <c r="AR73" s="470">
        <f>'Summary (6)'!$W73</f>
        <v>47299</v>
      </c>
      <c r="AS73" s="180">
        <f>'Summary (6)'!$W73</f>
        <v>47299</v>
      </c>
      <c r="AT73" s="180">
        <f>'Summary (6)'!$W73</f>
        <v>47299</v>
      </c>
      <c r="AU73" s="180">
        <f>'Summary (6)'!$W73</f>
        <v>47299</v>
      </c>
      <c r="AV73" s="180">
        <f>'Summary (6)'!$W73</f>
        <v>47299</v>
      </c>
      <c r="AW73" s="471">
        <f>'Summary (6)'!$W73</f>
        <v>47299</v>
      </c>
      <c r="AX73" s="472">
        <f>'Summary (6)'!$W73</f>
        <v>47299</v>
      </c>
      <c r="AY73" s="470">
        <f>'Summary (6)'!$Z73</f>
        <v>47664</v>
      </c>
      <c r="AZ73" s="180">
        <f>'Summary (6)'!$Z73</f>
        <v>47664</v>
      </c>
      <c r="BA73" s="180">
        <f>'Summary (6)'!$Z73</f>
        <v>47664</v>
      </c>
      <c r="BB73" s="180">
        <f>'Summary (6)'!$Z73</f>
        <v>47664</v>
      </c>
      <c r="BC73" s="180">
        <f>'Summary (6)'!$Z73</f>
        <v>47664</v>
      </c>
      <c r="BD73" s="471">
        <f>'Summary (6)'!$Z73</f>
        <v>47664</v>
      </c>
      <c r="BE73" s="472">
        <f>'Summary (6)'!$Z73</f>
        <v>47664</v>
      </c>
      <c r="BF73" s="470">
        <f>'Summary (6)'!$AC73</f>
        <v>48029</v>
      </c>
      <c r="BG73" s="180">
        <f>'Summary (6)'!$AC73</f>
        <v>48029</v>
      </c>
      <c r="BH73" s="180">
        <f>'Summary (6)'!$AC73</f>
        <v>48029</v>
      </c>
      <c r="BI73" s="180">
        <f>'Summary (6)'!$AC73</f>
        <v>48029</v>
      </c>
      <c r="BJ73" s="180">
        <f>'Summary (6)'!$AC73</f>
        <v>48029</v>
      </c>
      <c r="BK73" s="471">
        <f>'Summary (6)'!$AC73</f>
        <v>48029</v>
      </c>
      <c r="BL73" s="472">
        <f>'Summary (6)'!$AC73</f>
        <v>48029</v>
      </c>
      <c r="BM73" s="470">
        <f>'Summary (6)'!$AF73</f>
        <v>48395</v>
      </c>
      <c r="BN73" s="180">
        <f>'Summary (6)'!$AF73</f>
        <v>48395</v>
      </c>
      <c r="BO73" s="180">
        <f>'Summary (6)'!$AF73</f>
        <v>48395</v>
      </c>
      <c r="BP73" s="180">
        <f>'Summary (6)'!$AF73</f>
        <v>48395</v>
      </c>
      <c r="BQ73" s="180">
        <f>'Summary (6)'!$AF73</f>
        <v>48395</v>
      </c>
      <c r="BR73" s="471">
        <f>'Summary (6)'!$AF73</f>
        <v>48395</v>
      </c>
      <c r="BS73" s="472">
        <f>'Summary (6)'!$AF73</f>
        <v>48395</v>
      </c>
      <c r="BT73" s="180">
        <f>'Summary (6)'!AI73</f>
        <v>45838</v>
      </c>
      <c r="BU73" s="180">
        <f>'Summary (6)'!AJ73</f>
        <v>45838</v>
      </c>
      <c r="BV73" s="180">
        <f>'Summary (6)'!AK73</f>
        <v>45838</v>
      </c>
    </row>
    <row r="74" spans="1:111" s="169" customFormat="1">
      <c r="A74" s="461" t="s">
        <v>105</v>
      </c>
      <c r="B74" s="470">
        <f>'Summary (6)'!$E74</f>
        <v>0</v>
      </c>
      <c r="C74" s="180">
        <f>'Summary (6)'!$E74</f>
        <v>0</v>
      </c>
      <c r="D74" s="180">
        <f>'Summary (6)'!$E74</f>
        <v>0</v>
      </c>
      <c r="E74" s="180">
        <f>'Summary (6)'!$E74</f>
        <v>0</v>
      </c>
      <c r="F74" s="180">
        <f>'Summary (6)'!$E74</f>
        <v>0</v>
      </c>
      <c r="G74" s="471">
        <f>'Summary (6)'!$E74</f>
        <v>0</v>
      </c>
      <c r="H74" s="472">
        <f>'Summary (6)'!$E74</f>
        <v>0</v>
      </c>
      <c r="I74" s="470">
        <f>'Summary (6)'!$H74</f>
        <v>0</v>
      </c>
      <c r="J74" s="180">
        <f>'Summary (6)'!$H74</f>
        <v>0</v>
      </c>
      <c r="K74" s="180">
        <f>'Summary (6)'!$H74</f>
        <v>0</v>
      </c>
      <c r="L74" s="180">
        <f>'Summary (6)'!$H74</f>
        <v>0</v>
      </c>
      <c r="M74" s="180">
        <f>'Summary (6)'!$H74</f>
        <v>0</v>
      </c>
      <c r="N74" s="471">
        <f>'Summary (6)'!$H74</f>
        <v>0</v>
      </c>
      <c r="O74" s="472">
        <f>'Summary (6)'!$H74</f>
        <v>0</v>
      </c>
      <c r="P74" s="470">
        <f>'Summary (6)'!$K74</f>
        <v>0</v>
      </c>
      <c r="Q74" s="180">
        <f>'Summary (6)'!$K74</f>
        <v>0</v>
      </c>
      <c r="R74" s="180">
        <f>'Summary (6)'!$K74</f>
        <v>0</v>
      </c>
      <c r="S74" s="180">
        <f>'Summary (6)'!$K74</f>
        <v>0</v>
      </c>
      <c r="T74" s="180">
        <f>'Summary (6)'!$K74</f>
        <v>0</v>
      </c>
      <c r="U74" s="471">
        <f>'Summary (6)'!$K74</f>
        <v>0</v>
      </c>
      <c r="V74" s="472">
        <f>'Summary (6)'!$K74</f>
        <v>0</v>
      </c>
      <c r="W74" s="470">
        <f>'Summary (6)'!$N74</f>
        <v>0</v>
      </c>
      <c r="X74" s="180">
        <f>'Summary (6)'!$N74</f>
        <v>0</v>
      </c>
      <c r="Y74" s="180">
        <f>'Summary (6)'!$N74</f>
        <v>0</v>
      </c>
      <c r="Z74" s="180">
        <f>'Summary (6)'!$N74</f>
        <v>0</v>
      </c>
      <c r="AA74" s="180">
        <f>'Summary (6)'!$N74</f>
        <v>0</v>
      </c>
      <c r="AB74" s="471">
        <f>'Summary (6)'!$N74</f>
        <v>0</v>
      </c>
      <c r="AC74" s="472">
        <f>'Summary (6)'!$N74</f>
        <v>0</v>
      </c>
      <c r="AD74" s="470">
        <f>'Summary (6)'!$Q74</f>
        <v>0</v>
      </c>
      <c r="AE74" s="180">
        <f>'Summary (6)'!$Q74</f>
        <v>0</v>
      </c>
      <c r="AF74" s="180">
        <f>'Summary (6)'!$Q74</f>
        <v>0</v>
      </c>
      <c r="AG74" s="180">
        <f>'Summary (6)'!$Q74</f>
        <v>0</v>
      </c>
      <c r="AH74" s="180">
        <f>'Summary (6)'!$Q74</f>
        <v>0</v>
      </c>
      <c r="AI74" s="471">
        <f>'Summary (6)'!$Q74</f>
        <v>0</v>
      </c>
      <c r="AJ74" s="472">
        <f>'Summary (6)'!$Q74</f>
        <v>0</v>
      </c>
      <c r="AK74" s="470">
        <f>'Summary (6)'!$T74</f>
        <v>0</v>
      </c>
      <c r="AL74" s="180">
        <f>'Summary (6)'!$T74</f>
        <v>0</v>
      </c>
      <c r="AM74" s="180">
        <f>'Summary (6)'!$T74</f>
        <v>0</v>
      </c>
      <c r="AN74" s="180">
        <f>'Summary (6)'!$T74</f>
        <v>0</v>
      </c>
      <c r="AO74" s="180">
        <f>'Summary (6)'!$T74</f>
        <v>0</v>
      </c>
      <c r="AP74" s="471">
        <f>'Summary (6)'!$T74</f>
        <v>0</v>
      </c>
      <c r="AQ74" s="472">
        <f>'Summary (6)'!$T74</f>
        <v>0</v>
      </c>
      <c r="AR74" s="470">
        <f>'Summary (6)'!$W74</f>
        <v>0</v>
      </c>
      <c r="AS74" s="180">
        <f>'Summary (6)'!$W74</f>
        <v>0</v>
      </c>
      <c r="AT74" s="180">
        <f>'Summary (6)'!$W74</f>
        <v>0</v>
      </c>
      <c r="AU74" s="180">
        <f>'Summary (6)'!$W74</f>
        <v>0</v>
      </c>
      <c r="AV74" s="180">
        <f>'Summary (6)'!$W74</f>
        <v>0</v>
      </c>
      <c r="AW74" s="471">
        <f>'Summary (6)'!$W74</f>
        <v>0</v>
      </c>
      <c r="AX74" s="472">
        <f>'Summary (6)'!$W74</f>
        <v>0</v>
      </c>
      <c r="AY74" s="470">
        <f>'Summary (6)'!$Z74</f>
        <v>0</v>
      </c>
      <c r="AZ74" s="180">
        <f>'Summary (6)'!$Z74</f>
        <v>0</v>
      </c>
      <c r="BA74" s="180">
        <f>'Summary (6)'!$Z74</f>
        <v>0</v>
      </c>
      <c r="BB74" s="180">
        <f>'Summary (6)'!$Z74</f>
        <v>0</v>
      </c>
      <c r="BC74" s="180">
        <f>'Summary (6)'!$Z74</f>
        <v>0</v>
      </c>
      <c r="BD74" s="471">
        <f>'Summary (6)'!$Z74</f>
        <v>0</v>
      </c>
      <c r="BE74" s="472">
        <f>'Summary (6)'!$Z74</f>
        <v>0</v>
      </c>
      <c r="BF74" s="470">
        <f>'Summary (6)'!$AC74</f>
        <v>0</v>
      </c>
      <c r="BG74" s="180">
        <f>'Summary (6)'!$AC74</f>
        <v>0</v>
      </c>
      <c r="BH74" s="180">
        <f>'Summary (6)'!$AC74</f>
        <v>0</v>
      </c>
      <c r="BI74" s="180">
        <f>'Summary (6)'!$AC74</f>
        <v>0</v>
      </c>
      <c r="BJ74" s="180">
        <f>'Summary (6)'!$AC74</f>
        <v>0</v>
      </c>
      <c r="BK74" s="471">
        <f>'Summary (6)'!$AC74</f>
        <v>0</v>
      </c>
      <c r="BL74" s="472">
        <f>'Summary (6)'!$AC74</f>
        <v>0</v>
      </c>
      <c r="BM74" s="470">
        <f>'Summary (6)'!$AF74</f>
        <v>0</v>
      </c>
      <c r="BN74" s="180">
        <f>'Summary (6)'!$AF74</f>
        <v>0</v>
      </c>
      <c r="BO74" s="180">
        <f>'Summary (6)'!$AF74</f>
        <v>0</v>
      </c>
      <c r="BP74" s="180">
        <f>'Summary (6)'!$AF74</f>
        <v>0</v>
      </c>
      <c r="BQ74" s="180">
        <f>'Summary (6)'!$AF74</f>
        <v>0</v>
      </c>
      <c r="BR74" s="471">
        <f>'Summary (6)'!$AF74</f>
        <v>0</v>
      </c>
      <c r="BS74" s="472">
        <f>'Summary (6)'!$AF74</f>
        <v>0</v>
      </c>
      <c r="BT74" s="180">
        <f>'Summary (6)'!AI74</f>
        <v>0</v>
      </c>
      <c r="BU74" s="180">
        <f>'Summary (6)'!AJ74</f>
        <v>0</v>
      </c>
      <c r="BV74" s="180">
        <f>'Summary (6)'!AK74</f>
        <v>0</v>
      </c>
    </row>
    <row r="75" spans="1:111" s="169" customFormat="1" ht="16.5" thickBot="1">
      <c r="A75" s="462" t="s">
        <v>117</v>
      </c>
      <c r="B75" s="473">
        <f>'Summary (6)'!$E75</f>
        <v>0</v>
      </c>
      <c r="C75" s="474">
        <f>'Summary (6)'!$E75</f>
        <v>0</v>
      </c>
      <c r="D75" s="474">
        <f>'Summary (6)'!$E75</f>
        <v>0</v>
      </c>
      <c r="E75" s="474">
        <f>'Summary (6)'!$E75</f>
        <v>0</v>
      </c>
      <c r="F75" s="474">
        <f>'Summary (6)'!$E75</f>
        <v>0</v>
      </c>
      <c r="G75" s="475">
        <f>'Summary (6)'!$E75</f>
        <v>0</v>
      </c>
      <c r="H75" s="476">
        <f>'Summary (6)'!$E75</f>
        <v>0</v>
      </c>
      <c r="I75" s="473">
        <f>'Summary (6)'!$H75</f>
        <v>0</v>
      </c>
      <c r="J75" s="474">
        <f>'Summary (6)'!$H75</f>
        <v>0</v>
      </c>
      <c r="K75" s="474">
        <f>'Summary (6)'!$H75</f>
        <v>0</v>
      </c>
      <c r="L75" s="474">
        <f>'Summary (6)'!$H75</f>
        <v>0</v>
      </c>
      <c r="M75" s="474">
        <f>'Summary (6)'!$H75</f>
        <v>0</v>
      </c>
      <c r="N75" s="475">
        <f>'Summary (6)'!$H75</f>
        <v>0</v>
      </c>
      <c r="O75" s="476">
        <f>'Summary (6)'!$H75</f>
        <v>0</v>
      </c>
      <c r="P75" s="473">
        <f>'Summary (6)'!$K75</f>
        <v>0</v>
      </c>
      <c r="Q75" s="474">
        <f>'Summary (6)'!$K75</f>
        <v>0</v>
      </c>
      <c r="R75" s="474">
        <f>'Summary (6)'!$K75</f>
        <v>0</v>
      </c>
      <c r="S75" s="474">
        <f>'Summary (6)'!$K75</f>
        <v>0</v>
      </c>
      <c r="T75" s="474">
        <f>'Summary (6)'!$K75</f>
        <v>0</v>
      </c>
      <c r="U75" s="475">
        <f>'Summary (6)'!$K75</f>
        <v>0</v>
      </c>
      <c r="V75" s="476">
        <f>'Summary (6)'!$K75</f>
        <v>0</v>
      </c>
      <c r="W75" s="473">
        <f>'Summary (6)'!$N75</f>
        <v>0</v>
      </c>
      <c r="X75" s="474">
        <f>'Summary (6)'!$N75</f>
        <v>0</v>
      </c>
      <c r="Y75" s="474">
        <f>'Summary (6)'!$N75</f>
        <v>0</v>
      </c>
      <c r="Z75" s="474">
        <f>'Summary (6)'!$N75</f>
        <v>0</v>
      </c>
      <c r="AA75" s="474">
        <f>'Summary (6)'!$N75</f>
        <v>0</v>
      </c>
      <c r="AB75" s="475">
        <f>'Summary (6)'!$N75</f>
        <v>0</v>
      </c>
      <c r="AC75" s="476">
        <f>'Summary (6)'!$N75</f>
        <v>0</v>
      </c>
      <c r="AD75" s="473">
        <f>'Summary (6)'!$Q75</f>
        <v>0</v>
      </c>
      <c r="AE75" s="474">
        <f>'Summary (6)'!$Q75</f>
        <v>0</v>
      </c>
      <c r="AF75" s="474">
        <f>'Summary (6)'!$Q75</f>
        <v>0</v>
      </c>
      <c r="AG75" s="474">
        <f>'Summary (6)'!$Q75</f>
        <v>0</v>
      </c>
      <c r="AH75" s="474">
        <f>'Summary (6)'!$Q75</f>
        <v>0</v>
      </c>
      <c r="AI75" s="475">
        <f>'Summary (6)'!$Q75</f>
        <v>0</v>
      </c>
      <c r="AJ75" s="476">
        <f>'Summary (6)'!$Q75</f>
        <v>0</v>
      </c>
      <c r="AK75" s="473">
        <f>'Summary (6)'!$T75</f>
        <v>0</v>
      </c>
      <c r="AL75" s="474">
        <f>'Summary (6)'!$T75</f>
        <v>0</v>
      </c>
      <c r="AM75" s="474">
        <f>'Summary (6)'!$T75</f>
        <v>0</v>
      </c>
      <c r="AN75" s="474">
        <f>'Summary (6)'!$T75</f>
        <v>0</v>
      </c>
      <c r="AO75" s="474">
        <f>'Summary (6)'!$T75</f>
        <v>0</v>
      </c>
      <c r="AP75" s="475">
        <f>'Summary (6)'!$T75</f>
        <v>0</v>
      </c>
      <c r="AQ75" s="476">
        <f>'Summary (6)'!$T75</f>
        <v>0</v>
      </c>
      <c r="AR75" s="473">
        <f>'Summary (6)'!$W75</f>
        <v>0</v>
      </c>
      <c r="AS75" s="474">
        <f>'Summary (6)'!$W75</f>
        <v>0</v>
      </c>
      <c r="AT75" s="474">
        <f>'Summary (6)'!$W75</f>
        <v>0</v>
      </c>
      <c r="AU75" s="474">
        <f>'Summary (6)'!$W75</f>
        <v>0</v>
      </c>
      <c r="AV75" s="474">
        <f>'Summary (6)'!$W75</f>
        <v>0</v>
      </c>
      <c r="AW75" s="475">
        <f>'Summary (6)'!$W75</f>
        <v>0</v>
      </c>
      <c r="AX75" s="476">
        <f>'Summary (6)'!$W75</f>
        <v>0</v>
      </c>
      <c r="AY75" s="473">
        <f>'Summary (6)'!$Z75</f>
        <v>0</v>
      </c>
      <c r="AZ75" s="474">
        <f>'Summary (6)'!$Z75</f>
        <v>0</v>
      </c>
      <c r="BA75" s="474">
        <f>'Summary (6)'!$Z75</f>
        <v>0</v>
      </c>
      <c r="BB75" s="474">
        <f>'Summary (6)'!$Z75</f>
        <v>0</v>
      </c>
      <c r="BC75" s="474">
        <f>'Summary (6)'!$Z75</f>
        <v>0</v>
      </c>
      <c r="BD75" s="475">
        <f>'Summary (6)'!$Z75</f>
        <v>0</v>
      </c>
      <c r="BE75" s="476">
        <f>'Summary (6)'!$Z75</f>
        <v>0</v>
      </c>
      <c r="BF75" s="473">
        <f>'Summary (6)'!$AC75</f>
        <v>0</v>
      </c>
      <c r="BG75" s="474">
        <f>'Summary (6)'!$AC75</f>
        <v>0</v>
      </c>
      <c r="BH75" s="474">
        <f>'Summary (6)'!$AC75</f>
        <v>0</v>
      </c>
      <c r="BI75" s="474">
        <f>'Summary (6)'!$AC75</f>
        <v>0</v>
      </c>
      <c r="BJ75" s="474">
        <f>'Summary (6)'!$AC75</f>
        <v>0</v>
      </c>
      <c r="BK75" s="475">
        <f>'Summary (6)'!$AC75</f>
        <v>0</v>
      </c>
      <c r="BL75" s="476">
        <f>'Summary (6)'!$AC75</f>
        <v>0</v>
      </c>
      <c r="BM75" s="473">
        <f>'Summary (6)'!$AF75</f>
        <v>0</v>
      </c>
      <c r="BN75" s="474">
        <f>'Summary (6)'!$AF75</f>
        <v>0</v>
      </c>
      <c r="BO75" s="474">
        <f>'Summary (6)'!$AF75</f>
        <v>0</v>
      </c>
      <c r="BP75" s="474">
        <f>'Summary (6)'!$AF75</f>
        <v>0</v>
      </c>
      <c r="BQ75" s="474">
        <f>'Summary (6)'!$AF75</f>
        <v>0</v>
      </c>
      <c r="BR75" s="475">
        <f>'Summary (6)'!$AF75</f>
        <v>0</v>
      </c>
      <c r="BS75" s="476">
        <f>'Summary (6)'!$AF75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(6)'!A1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(6)'!B3</f>
        <v>0</v>
      </c>
      <c r="C3" s="1123"/>
      <c r="D3" s="169"/>
      <c r="E3" s="169"/>
      <c r="F3" s="169"/>
    </row>
    <row r="4" spans="1:36" ht="15" customHeight="1">
      <c r="A4" s="185" t="str">
        <f>'Summary (6)'!A7</f>
        <v>Provider Name</v>
      </c>
      <c r="B4" s="1124">
        <f>'Summary (6)'!B7</f>
        <v>0</v>
      </c>
      <c r="C4" s="1124"/>
      <c r="D4" s="165"/>
      <c r="E4" s="165"/>
      <c r="F4" s="165"/>
    </row>
    <row r="5" spans="1:36" ht="15" customHeight="1">
      <c r="A5" s="185" t="str">
        <f>'Summary (6)'!A8</f>
        <v>Program</v>
      </c>
      <c r="B5" s="1124" t="str">
        <f>'Summary (6)'!B8</f>
        <v xml:space="preserve">Flexible Housing Subsidy Pool </v>
      </c>
      <c r="C5" s="1124"/>
      <c r="D5" s="165"/>
      <c r="E5" s="165"/>
      <c r="F5" s="165"/>
    </row>
    <row r="6" spans="1:36" ht="15.75">
      <c r="A6" s="185" t="str">
        <f>'Summary (6)'!A9</f>
        <v>F$P Contract ID#</v>
      </c>
      <c r="B6" s="1125" t="str">
        <f>'Summary (6)'!B9</f>
        <v>N/A</v>
      </c>
      <c r="C6" s="1125"/>
      <c r="D6" s="164"/>
      <c r="E6" s="164"/>
      <c r="F6" s="164"/>
    </row>
    <row r="7" spans="1:36" ht="15.75">
      <c r="A7" s="185" t="s">
        <v>165</v>
      </c>
      <c r="B7" s="1269">
        <f>'Summary (6)'!B12</f>
        <v>0</v>
      </c>
      <c r="C7" s="1270"/>
      <c r="D7" s="164"/>
      <c r="E7" s="164"/>
      <c r="F7" s="164"/>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129" t="str">
        <f>'Summary (6)'!E16</f>
        <v>Year 1</v>
      </c>
      <c r="C9" s="1130"/>
      <c r="D9" s="1131"/>
      <c r="E9" s="1132" t="str">
        <f>'Summary (6)'!H16</f>
        <v>Year 2</v>
      </c>
      <c r="F9" s="1133"/>
      <c r="G9" s="1134"/>
      <c r="H9" s="1135" t="str">
        <f>'Summary (6)'!K16</f>
        <v>Year 3</v>
      </c>
      <c r="I9" s="1136"/>
      <c r="J9" s="1137"/>
      <c r="K9" s="1138" t="str">
        <f>'Summary (6)'!N16</f>
        <v>Year 4</v>
      </c>
      <c r="L9" s="1139"/>
      <c r="M9" s="1140"/>
      <c r="N9" s="1141" t="str">
        <f>'Summary (6)'!Q16</f>
        <v>Year 5</v>
      </c>
      <c r="O9" s="1142"/>
      <c r="P9" s="1143"/>
      <c r="Q9" s="1144" t="str">
        <f>'Summary (6)'!T16</f>
        <v>Year 6</v>
      </c>
      <c r="R9" s="1145"/>
      <c r="S9" s="1146"/>
      <c r="T9" s="1147" t="str">
        <f>'Summary (6)'!W16</f>
        <v>Year 7</v>
      </c>
      <c r="U9" s="1148"/>
      <c r="V9" s="1149"/>
      <c r="W9" s="1150" t="str">
        <f>'Summary (6)'!Z16</f>
        <v>Year 8</v>
      </c>
      <c r="X9" s="1151"/>
      <c r="Y9" s="1152"/>
      <c r="Z9" s="1153" t="str">
        <f>'Summary (6)'!AC16</f>
        <v>Year 9</v>
      </c>
      <c r="AA9" s="1154"/>
      <c r="AB9" s="1155"/>
      <c r="AC9" s="1156" t="str">
        <f>'Summary (6)'!AF16</f>
        <v>Year 10</v>
      </c>
      <c r="AD9" s="1157"/>
      <c r="AE9" s="1158"/>
      <c r="AF9" s="1126" t="s">
        <v>143</v>
      </c>
      <c r="AG9" s="1127"/>
      <c r="AH9" s="1128"/>
      <c r="AJ9"/>
    </row>
    <row r="10" spans="1:36" s="35" customFormat="1" ht="27" customHeight="1">
      <c r="B10" s="28" t="str">
        <f>'Salary Detail (6)'!F9</f>
        <v>7/1/2023 - 6/30/2023</v>
      </c>
      <c r="C10" s="105" t="str">
        <f>'Salary Detail (6)'!G9</f>
        <v>7/1/2023 - 6/30/2023</v>
      </c>
      <c r="D10" s="29" t="str">
        <f>'Salary Detail (6)'!H9</f>
        <v>7/1/2023 - 6/30/2023</v>
      </c>
      <c r="E10" s="36" t="str">
        <f>'Salary Detail (6)'!M9</f>
        <v>7/1/2023 - 6/30/2024</v>
      </c>
      <c r="F10" s="106" t="str">
        <f>'Salary Detail (6)'!N9</f>
        <v>7/1/2023 - 6/30/2024</v>
      </c>
      <c r="G10" s="37" t="str">
        <f>'Salary Detail (6)'!O9</f>
        <v>7/1/2023 - 6/30/2024</v>
      </c>
      <c r="H10" s="50" t="str">
        <f>'Salary Detail (6)'!T9</f>
        <v>N/A</v>
      </c>
      <c r="I10" s="51" t="str">
        <f>'Salary Detail (6)'!U9</f>
        <v>N/A</v>
      </c>
      <c r="J10" s="107" t="str">
        <f>'Salary Detail (6)'!V9</f>
        <v>N/A</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7/1/2023 - 6/30/2025</v>
      </c>
      <c r="AG10" s="103" t="str">
        <f>'Salary Detail (6)'!BU9</f>
        <v>7/1/2023 - 6/30/2025</v>
      </c>
      <c r="AH10" s="95" t="str">
        <f>'Salary Detail (6)'!BV9</f>
        <v>7/1/2023 - 6/30/2025</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59</v>
      </c>
      <c r="AH11" s="97" t="str">
        <f>'Salary Detail (6)'!BV10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113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114</v>
      </c>
      <c r="B112" s="109">
        <f>'Summary (6)'!E72</f>
        <v>45108</v>
      </c>
      <c r="C112" s="109">
        <f>'Summary (6)'!F72</f>
        <v>45108</v>
      </c>
      <c r="D112" s="109">
        <f>'Summary (6)'!G72</f>
        <v>45108</v>
      </c>
      <c r="E112" s="109">
        <f>'Summary (6)'!H72</f>
        <v>45108</v>
      </c>
      <c r="F112" s="109">
        <f>'Summary (6)'!I72</f>
        <v>45108</v>
      </c>
      <c r="G112" s="109">
        <f>'Summary (6)'!J72</f>
        <v>45108</v>
      </c>
      <c r="H112" s="109">
        <f>'Summary (6)'!K72</f>
        <v>45474</v>
      </c>
      <c r="I112" s="109">
        <f>'Summary (6)'!L72</f>
        <v>45474</v>
      </c>
      <c r="J112" s="109">
        <f>'Summary (6)'!M72</f>
        <v>45474</v>
      </c>
      <c r="K112" s="109">
        <f>'Summary (6)'!N72</f>
        <v>45839</v>
      </c>
      <c r="L112" s="109">
        <f>'Summary (6)'!O72</f>
        <v>45839</v>
      </c>
      <c r="M112" s="109">
        <f>'Summary (6)'!P72</f>
        <v>45839</v>
      </c>
      <c r="N112" s="109">
        <f>'Summary (6)'!Q72</f>
        <v>46204</v>
      </c>
      <c r="O112" s="109">
        <f>'Summary (6)'!R72</f>
        <v>46204</v>
      </c>
      <c r="P112" s="109">
        <f>'Summary (6)'!S72</f>
        <v>46204</v>
      </c>
      <c r="Q112" s="109">
        <f>'Summary (6)'!T72</f>
        <v>46569</v>
      </c>
      <c r="R112" s="109">
        <f>'Summary (6)'!U72</f>
        <v>46569</v>
      </c>
      <c r="S112" s="109">
        <f>'Summary (6)'!V72</f>
        <v>46569</v>
      </c>
      <c r="T112" s="109">
        <f>'Summary (6)'!W72</f>
        <v>46935</v>
      </c>
      <c r="U112" s="109">
        <f>'Summary (6)'!X72</f>
        <v>46935</v>
      </c>
      <c r="V112" s="109">
        <f>'Summary (6)'!Y72</f>
        <v>46935</v>
      </c>
      <c r="W112" s="109">
        <f>'Summary (6)'!Z72</f>
        <v>47300</v>
      </c>
      <c r="X112" s="109">
        <f>'Summary (6)'!AA72</f>
        <v>47300</v>
      </c>
      <c r="Y112" s="109">
        <f>'Summary (6)'!AB72</f>
        <v>47300</v>
      </c>
      <c r="Z112" s="109">
        <f>'Summary (6)'!AC72</f>
        <v>47665</v>
      </c>
      <c r="AA112" s="109">
        <f>'Summary (6)'!AD72</f>
        <v>47665</v>
      </c>
      <c r="AB112" s="109">
        <f>'Summary (6)'!AE72</f>
        <v>47665</v>
      </c>
      <c r="AC112" s="109">
        <f>'Summary (6)'!AF72</f>
        <v>48030</v>
      </c>
      <c r="AD112" s="109">
        <f>'Summary (6)'!AG72</f>
        <v>48030</v>
      </c>
      <c r="AE112" s="109">
        <f>'Summary (6)'!AH72</f>
        <v>48030</v>
      </c>
      <c r="AF112" s="109">
        <f>'Summary (6)'!AI72</f>
        <v>45108</v>
      </c>
      <c r="AG112" s="109">
        <f>'Summary (6)'!AJ72</f>
        <v>45108</v>
      </c>
      <c r="AH112" s="109">
        <f>'Summary (6)'!AK72</f>
        <v>45108</v>
      </c>
      <c r="AJ112" s="102"/>
    </row>
    <row r="113" spans="1:36" s="101" customFormat="1">
      <c r="A113" s="109" t="s">
        <v>115</v>
      </c>
      <c r="B113" s="109">
        <f>'Summary (6)'!E73</f>
        <v>45107</v>
      </c>
      <c r="C113" s="109">
        <f>'Summary (6)'!F73</f>
        <v>45107</v>
      </c>
      <c r="D113" s="109">
        <f>'Summary (6)'!G73</f>
        <v>45107</v>
      </c>
      <c r="E113" s="109">
        <f>'Summary (6)'!H73</f>
        <v>45473</v>
      </c>
      <c r="F113" s="109">
        <f>'Summary (6)'!I73</f>
        <v>45473</v>
      </c>
      <c r="G113" s="109">
        <f>'Summary (6)'!J73</f>
        <v>45473</v>
      </c>
      <c r="H113" s="109">
        <f>'Summary (6)'!K73</f>
        <v>45838</v>
      </c>
      <c r="I113" s="109">
        <f>'Summary (6)'!L73</f>
        <v>45838</v>
      </c>
      <c r="J113" s="109">
        <f>'Summary (6)'!M73</f>
        <v>45838</v>
      </c>
      <c r="K113" s="109">
        <f>'Summary (6)'!N73</f>
        <v>46203</v>
      </c>
      <c r="L113" s="109">
        <f>'Summary (6)'!O73</f>
        <v>46203</v>
      </c>
      <c r="M113" s="109">
        <f>'Summary (6)'!P73</f>
        <v>46203</v>
      </c>
      <c r="N113" s="109">
        <f>'Summary (6)'!Q73</f>
        <v>46568</v>
      </c>
      <c r="O113" s="109">
        <f>'Summary (6)'!R73</f>
        <v>46568</v>
      </c>
      <c r="P113" s="109">
        <f>'Summary (6)'!S73</f>
        <v>46568</v>
      </c>
      <c r="Q113" s="109">
        <f>'Summary (6)'!T73</f>
        <v>46934</v>
      </c>
      <c r="R113" s="109">
        <f>'Summary (6)'!U73</f>
        <v>46934</v>
      </c>
      <c r="S113" s="109">
        <f>'Summary (6)'!V73</f>
        <v>46934</v>
      </c>
      <c r="T113" s="109">
        <f>'Summary (6)'!W73</f>
        <v>47299</v>
      </c>
      <c r="U113" s="109">
        <f>'Summary (6)'!X73</f>
        <v>47299</v>
      </c>
      <c r="V113" s="109">
        <f>'Summary (6)'!Y73</f>
        <v>47299</v>
      </c>
      <c r="W113" s="109">
        <f>'Summary (6)'!Z73</f>
        <v>47664</v>
      </c>
      <c r="X113" s="109">
        <f>'Summary (6)'!AA73</f>
        <v>47664</v>
      </c>
      <c r="Y113" s="109">
        <f>'Summary (6)'!AB73</f>
        <v>47664</v>
      </c>
      <c r="Z113" s="109">
        <f>'Summary (6)'!AC73</f>
        <v>48029</v>
      </c>
      <c r="AA113" s="109">
        <f>'Summary (6)'!AD73</f>
        <v>48029</v>
      </c>
      <c r="AB113" s="109">
        <f>'Summary (6)'!AE73</f>
        <v>48029</v>
      </c>
      <c r="AC113" s="109">
        <f>'Summary (6)'!AF73</f>
        <v>48395</v>
      </c>
      <c r="AD113" s="109">
        <f>'Summary (6)'!AG73</f>
        <v>48395</v>
      </c>
      <c r="AE113" s="109">
        <f>'Summary (6)'!AH73</f>
        <v>48395</v>
      </c>
      <c r="AF113" s="109">
        <f>'Summary (6)'!AI73</f>
        <v>45838</v>
      </c>
      <c r="AG113" s="109">
        <f>'Summary (6)'!AJ73</f>
        <v>45838</v>
      </c>
      <c r="AH113" s="109">
        <f>'Summary (6)'!AK73</f>
        <v>45838</v>
      </c>
      <c r="AJ113" s="102"/>
    </row>
    <row r="114" spans="1:36">
      <c r="A114" s="108" t="s">
        <v>105</v>
      </c>
      <c r="B114" s="109">
        <f>'Summary (6)'!E74</f>
        <v>0</v>
      </c>
      <c r="C114" s="109">
        <f>'Summary (6)'!F74</f>
        <v>0</v>
      </c>
      <c r="D114" s="109">
        <f>'Summary (6)'!G74</f>
        <v>0</v>
      </c>
      <c r="E114" s="109">
        <f>'Summary (6)'!H74</f>
        <v>0</v>
      </c>
      <c r="F114" s="109">
        <f>'Summary (6)'!I74</f>
        <v>0</v>
      </c>
      <c r="G114" s="109">
        <f>'Summary (6)'!J74</f>
        <v>0</v>
      </c>
      <c r="H114" s="109">
        <f>'Summary (6)'!K74</f>
        <v>0</v>
      </c>
      <c r="I114" s="109">
        <f>'Summary (6)'!L74</f>
        <v>0</v>
      </c>
      <c r="J114" s="109">
        <f>'Summary (6)'!M74</f>
        <v>0</v>
      </c>
      <c r="K114" s="109">
        <f>'Summary (6)'!N74</f>
        <v>0</v>
      </c>
      <c r="L114" s="109">
        <f>'Summary (6)'!O74</f>
        <v>0</v>
      </c>
      <c r="M114" s="109">
        <f>'Summary (6)'!P74</f>
        <v>0</v>
      </c>
      <c r="N114" s="109">
        <f>'Summary (6)'!Q74</f>
        <v>0</v>
      </c>
      <c r="O114" s="109">
        <f>'Summary (6)'!R74</f>
        <v>0</v>
      </c>
      <c r="P114" s="109">
        <f>'Summary (6)'!S74</f>
        <v>0</v>
      </c>
      <c r="Q114" s="109">
        <f>'Summary (6)'!T74</f>
        <v>0</v>
      </c>
      <c r="R114" s="109">
        <f>'Summary (6)'!U74</f>
        <v>0</v>
      </c>
      <c r="S114" s="109">
        <f>'Summary (6)'!V74</f>
        <v>0</v>
      </c>
      <c r="T114" s="109">
        <f>'Summary (6)'!W74</f>
        <v>0</v>
      </c>
      <c r="U114" s="109">
        <f>'Summary (6)'!X74</f>
        <v>0</v>
      </c>
      <c r="V114" s="109">
        <f>'Summary (6)'!Y74</f>
        <v>0</v>
      </c>
      <c r="W114" s="109">
        <f>'Summary (6)'!Z74</f>
        <v>0</v>
      </c>
      <c r="X114" s="109">
        <f>'Summary (6)'!AA74</f>
        <v>0</v>
      </c>
      <c r="Y114" s="109">
        <f>'Summary (6)'!AB74</f>
        <v>0</v>
      </c>
      <c r="Z114" s="109">
        <f>'Summary (6)'!AC74</f>
        <v>0</v>
      </c>
      <c r="AA114" s="109">
        <f>'Summary (6)'!AD74</f>
        <v>0</v>
      </c>
      <c r="AB114" s="109">
        <f>'Summary (6)'!AE74</f>
        <v>0</v>
      </c>
      <c r="AC114" s="109">
        <f>'Summary (6)'!AF74</f>
        <v>0</v>
      </c>
      <c r="AD114" s="109">
        <f>'Summary (6)'!AG74</f>
        <v>0</v>
      </c>
      <c r="AE114" s="109">
        <f>'Summary (6)'!AH74</f>
        <v>0</v>
      </c>
      <c r="AF114" s="109">
        <f>'Summary (6)'!AI74</f>
        <v>0</v>
      </c>
      <c r="AG114" s="109">
        <f>'Summary (6)'!AJ74</f>
        <v>0</v>
      </c>
      <c r="AH114" s="109">
        <f>'Summary (6)'!AK74</f>
        <v>0</v>
      </c>
    </row>
    <row r="115" spans="1:36">
      <c r="A115" s="108" t="s">
        <v>117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2578125" defaultRowHeight="15.75"/>
  <cols>
    <col min="1" max="1" width="18" style="117" customWidth="1"/>
    <col min="2" max="3" width="13.140625" style="117" customWidth="1"/>
    <col min="4" max="4" width="20.42578125" style="117" customWidth="1"/>
    <col min="5" max="5" width="14.42578125" style="117" customWidth="1"/>
    <col min="6" max="6" width="14" style="117" bestFit="1" customWidth="1"/>
    <col min="7" max="8" width="21.140625" style="117" customWidth="1"/>
    <col min="9" max="9" width="14" style="117" bestFit="1" customWidth="1"/>
    <col min="10" max="16384" width="11.42578125" style="117"/>
  </cols>
  <sheetData>
    <row r="1" spans="1:10" ht="15" customHeight="1">
      <c r="A1" s="116" t="s">
        <v>103</v>
      </c>
      <c r="B1" s="116"/>
      <c r="C1" s="116"/>
      <c r="D1" s="116"/>
    </row>
    <row r="2" spans="1:10" ht="15" customHeight="1">
      <c r="A2" s="116" t="s">
        <v>104</v>
      </c>
      <c r="B2" s="116"/>
      <c r="C2" s="116"/>
      <c r="D2" s="116"/>
    </row>
    <row r="3" spans="1:10">
      <c r="A3" s="119" t="s">
        <v>105</v>
      </c>
      <c r="B3" s="852">
        <v>44378</v>
      </c>
    </row>
    <row r="4" spans="1:10" ht="28.5" customHeight="1">
      <c r="A4" s="448" t="s">
        <v>106</v>
      </c>
      <c r="B4" s="449" t="s">
        <v>107</v>
      </c>
      <c r="C4" s="449" t="s">
        <v>108</v>
      </c>
      <c r="D4" s="449" t="s">
        <v>109</v>
      </c>
    </row>
    <row r="5" spans="1:10">
      <c r="A5" s="120" t="s">
        <v>110</v>
      </c>
      <c r="B5" s="852">
        <f>'Summary (1)'!B5</f>
        <v>45108</v>
      </c>
      <c r="C5" s="852">
        <f>'Summary (1)'!C5</f>
        <v>45838</v>
      </c>
      <c r="D5" s="851">
        <f>ROUNDUP(YEARFRAC(B5,C5),0)</f>
        <v>2</v>
      </c>
    </row>
    <row r="6" spans="1:10">
      <c r="A6" s="120" t="s">
        <v>111</v>
      </c>
      <c r="B6" s="852">
        <f>B5</f>
        <v>45108</v>
      </c>
      <c r="C6" s="852">
        <f>'Summary (1)'!C6</f>
        <v>45838</v>
      </c>
      <c r="D6" s="851">
        <f>ROUNDUP(YEARFRAC(B6,C6),0)</f>
        <v>2</v>
      </c>
    </row>
    <row r="7" spans="1:10" s="211" customFormat="1" ht="18.75" customHeight="1">
      <c r="A7" s="452"/>
      <c r="B7" s="585"/>
      <c r="C7" s="585"/>
      <c r="D7" s="866"/>
    </row>
    <row r="8" spans="1:10" s="235" customFormat="1" ht="38.25" customHeight="1">
      <c r="A8" s="874" t="s">
        <v>112</v>
      </c>
      <c r="B8" s="874"/>
      <c r="C8" s="874"/>
      <c r="D8" s="874"/>
    </row>
    <row r="9" spans="1:10" s="236" customFormat="1" ht="15.75" hidden="1" customHeight="1">
      <c r="I9" s="264"/>
      <c r="J9" s="264"/>
    </row>
    <row r="10" spans="1:10">
      <c r="A10" s="873"/>
      <c r="B10" s="870"/>
      <c r="C10" s="870"/>
      <c r="D10" s="872"/>
      <c r="E10" s="129"/>
    </row>
    <row r="11" spans="1:10" s="116" customFormat="1">
      <c r="A11" s="870"/>
      <c r="B11" s="870"/>
      <c r="C11" s="870"/>
      <c r="D11" s="872"/>
    </row>
    <row r="12" spans="1:10">
      <c r="A12" s="870"/>
      <c r="B12" s="870"/>
      <c r="C12" s="870"/>
      <c r="D12" s="872"/>
    </row>
    <row r="13" spans="1:10">
      <c r="A13" s="870"/>
      <c r="B13" s="870"/>
      <c r="C13" s="870"/>
      <c r="D13" s="872"/>
    </row>
    <row r="14" spans="1:10">
      <c r="A14" s="870"/>
      <c r="B14" s="870"/>
      <c r="C14" s="870"/>
      <c r="D14" s="872"/>
    </row>
    <row r="15" spans="1:10">
      <c r="A15" s="870"/>
      <c r="B15" s="870"/>
      <c r="C15" s="870"/>
      <c r="D15" s="872"/>
    </row>
    <row r="16" spans="1:10">
      <c r="A16" s="870"/>
      <c r="B16" s="870"/>
      <c r="C16" s="870"/>
      <c r="D16" s="872"/>
    </row>
    <row r="17" spans="1:4">
      <c r="A17" s="870"/>
      <c r="B17" s="870"/>
      <c r="C17" s="870"/>
      <c r="D17" s="871"/>
    </row>
    <row r="18" spans="1:4">
      <c r="A18" s="870"/>
      <c r="B18" s="870"/>
      <c r="C18" s="870"/>
      <c r="D18" s="871"/>
    </row>
    <row r="19" spans="1:4">
      <c r="A19" s="870"/>
      <c r="B19" s="870"/>
      <c r="C19" s="870"/>
      <c r="D19" s="871"/>
    </row>
    <row r="20" spans="1:4">
      <c r="A20" s="870"/>
      <c r="B20" s="870"/>
      <c r="C20" s="870"/>
      <c r="D20" s="871"/>
    </row>
    <row r="21" spans="1:4">
      <c r="A21" s="870"/>
      <c r="B21" s="870"/>
      <c r="C21" s="870"/>
      <c r="D21" s="871"/>
    </row>
    <row r="22" spans="1:4">
      <c r="A22" s="870"/>
      <c r="B22" s="870"/>
      <c r="C22" s="870"/>
      <c r="D22" s="871"/>
    </row>
    <row r="23" spans="1:4">
      <c r="A23" s="870"/>
      <c r="B23" s="870"/>
      <c r="C23" s="870"/>
      <c r="D23" s="871"/>
    </row>
    <row r="24" spans="1:4">
      <c r="A24" s="870"/>
      <c r="B24" s="870"/>
      <c r="C24" s="870"/>
      <c r="D24" s="871"/>
    </row>
    <row r="25" spans="1:4">
      <c r="A25" s="870"/>
      <c r="B25" s="870"/>
      <c r="C25" s="870"/>
      <c r="D25" s="871"/>
    </row>
    <row r="45" spans="1:4">
      <c r="A45" s="152" t="s">
        <v>113</v>
      </c>
      <c r="B45" s="152"/>
      <c r="C45" s="152"/>
      <c r="D45" s="152"/>
    </row>
    <row r="46" spans="1:4">
      <c r="A46" s="152" t="s">
        <v>114</v>
      </c>
      <c r="B46" s="152"/>
      <c r="C46" s="152"/>
      <c r="D46" s="152"/>
    </row>
    <row r="47" spans="1:4">
      <c r="A47" s="152" t="s">
        <v>115</v>
      </c>
      <c r="B47" s="152"/>
      <c r="C47" s="152"/>
      <c r="D47" s="152"/>
    </row>
    <row r="48" spans="1:4" ht="13.5" customHeight="1">
      <c r="A48" s="152" t="s">
        <v>116</v>
      </c>
      <c r="B48" s="152"/>
      <c r="C48" s="152"/>
      <c r="D48" s="152"/>
    </row>
    <row r="49" spans="1:4">
      <c r="A49" s="154" t="s">
        <v>117</v>
      </c>
      <c r="B49" s="154"/>
      <c r="C49" s="154"/>
      <c r="D49" s="154"/>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749"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21">
        <f>'Summary (6)'!B12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(6)'!A12</f>
        <v>0</v>
      </c>
      <c r="B4" s="9" t="e">
        <f t="array" ref="B4">INDEX('Salary Detail (6)'!$B12:$BS12,0,MATCH(1,('Salary Detail (6)'!$B$11:$BS$11='Budget Narrative (6)'!$B$3)*('Salary Detail (6)'!$B$72:$BS$72='Budget Narrative (6)'!$G$2),0))</f>
        <v>#N/A</v>
      </c>
      <c r="C4" s="457" t="e">
        <f t="array" ref="C4">INDEX('Salary Detail (6)'!$B12:$BS12,0,MATCH(1,('Salary Detail (6)'!$B$10:$BS$10="New")*('Salary Detail (6)'!$B$72:$BS$72='Budget Narrative (6)'!$G$2),0))</f>
        <v>#N/A</v>
      </c>
      <c r="D4" s="27"/>
      <c r="E4" s="27"/>
      <c r="F4" s="486"/>
      <c r="G4" s="10"/>
      <c r="H4" s="11"/>
      <c r="I4" s="11"/>
      <c r="J4" s="18"/>
    </row>
    <row r="5" spans="1:10">
      <c r="A5" s="862">
        <f>'Salary Detail (6)'!A13</f>
        <v>0</v>
      </c>
      <c r="B5" s="9" t="e">
        <f t="array" ref="B5">INDEX('Salary Detail (6)'!$B13:$BS13,0,MATCH(1,('Salary Detail (6)'!$B$11:$BS$11='Budget Narrative (6)'!$B$3)*('Salary Detail (6)'!$B$72:$BS$72='Budget Narrative (6)'!$G$2),0))</f>
        <v>#N/A</v>
      </c>
      <c r="C5" s="457" t="e">
        <f t="array" ref="C5">INDEX('Salary Detail (6)'!$B13:$BS13,0,MATCH(1,('Salary Detail (6)'!$B$10:$BS$10="New")*('Salary Detail (6)'!$B$72:$BS$72='Budget Narrative (6)'!$G$2),0))</f>
        <v>#N/A</v>
      </c>
      <c r="D5" s="27"/>
      <c r="E5" s="14"/>
      <c r="F5" s="486"/>
      <c r="G5" s="10"/>
      <c r="H5" s="11"/>
      <c r="I5" s="479"/>
      <c r="J5" s="18"/>
    </row>
    <row r="6" spans="1:10">
      <c r="A6" s="862">
        <f>'Salary Detail (6)'!A14</f>
        <v>0</v>
      </c>
      <c r="B6" s="9" t="e">
        <f t="array" ref="B6">INDEX('Salary Detail (6)'!$B14:$BS14,0,MATCH(1,('Salary Detail (6)'!$B$11:$BS$11='Budget Narrative (6)'!$B$3)*('Salary Detail (6)'!$B$72:$BS$72='Budget Narrative (6)'!$G$2),0))</f>
        <v>#N/A</v>
      </c>
      <c r="C6" s="457" t="e">
        <f t="array" ref="C6">INDEX('Salary Detail (6)'!$B14:$BS14,0,MATCH(1,('Salary Detail (6)'!$B$10:$BS$10="New")*('Salary Detail (6)'!$B$72:$BS$72='Budget Narrative (6)'!$G$2),0))</f>
        <v>#N/A</v>
      </c>
      <c r="D6" s="27"/>
      <c r="E6" s="14"/>
      <c r="F6" s="486"/>
      <c r="G6" s="10"/>
      <c r="H6" s="11"/>
      <c r="I6" s="480"/>
      <c r="J6" s="18"/>
    </row>
    <row r="7" spans="1:10">
      <c r="A7" s="862">
        <f>'Salary Detail (6)'!A15</f>
        <v>0</v>
      </c>
      <c r="B7" s="9" t="e">
        <f t="array" ref="B7">INDEX('Salary Detail (6)'!$B15:$BS15,0,MATCH(1,('Salary Detail (6)'!$B$11:$BS$11='Budget Narrative (6)'!$B$3)*('Salary Detail (6)'!$B$72:$BS$72='Budget Narrative (6)'!$G$2),0))</f>
        <v>#N/A</v>
      </c>
      <c r="C7" s="457" t="e">
        <f t="array" ref="C7">INDEX('Salary Detail (6)'!$B15:$BS15,0,MATCH(1,('Salary Detail (6)'!$B$10:$BS$10="New")*('Salary Detail (6)'!$B$72:$BS$72='Budget Narrative (6)'!$G$2),0))</f>
        <v>#N/A</v>
      </c>
      <c r="D7" s="27"/>
      <c r="E7" s="14"/>
      <c r="F7" s="486"/>
      <c r="G7" s="10"/>
      <c r="H7" s="11"/>
      <c r="I7" s="11"/>
      <c r="J7" s="18"/>
    </row>
    <row r="8" spans="1:10">
      <c r="A8" s="862">
        <f>'Salary Detail (6)'!A16</f>
        <v>0</v>
      </c>
      <c r="B8" s="9" t="e">
        <f t="array" ref="B8">INDEX('Salary Detail (6)'!$B16:$BS16,0,MATCH(1,('Salary Detail (6)'!$B$11:$BS$11='Budget Narrative (6)'!$B$3)*('Salary Detail (6)'!$B$72:$BS$72='Budget Narrative (6)'!$G$2),0))</f>
        <v>#N/A</v>
      </c>
      <c r="C8" s="457" t="e">
        <f t="array" ref="C8">INDEX('Salary Detail (6)'!$B16:$BS16,0,MATCH(1,('Salary Detail (6)'!$B$10:$BS$10="New")*('Salary Detail (6)'!$B$72:$BS$72='Budget Narrative (6)'!$G$2),0))</f>
        <v>#N/A</v>
      </c>
      <c r="D8" s="27"/>
      <c r="E8" s="14"/>
      <c r="F8" s="486"/>
      <c r="G8" s="10"/>
      <c r="H8" s="11"/>
      <c r="I8" s="11"/>
      <c r="J8" s="18"/>
    </row>
    <row r="9" spans="1:10">
      <c r="A9" s="862">
        <f>'Salary Detail (6)'!A17</f>
        <v>0</v>
      </c>
      <c r="B9" s="9" t="e">
        <f t="array" ref="B9">INDEX('Salary Detail (6)'!$B17:$BS17,0,MATCH(1,('Salary Detail (6)'!$B$11:$BS$11='Budget Narrative (6)'!$B$3)*('Salary Detail (6)'!$B$72:$BS$72='Budget Narrative (6)'!$G$2),0))</f>
        <v>#N/A</v>
      </c>
      <c r="C9" s="457" t="e">
        <f t="array" ref="C9">INDEX('Salary Detail (6)'!$B17:$BS17,0,MATCH(1,('Salary Detail (6)'!$B$10:$BS$10="New")*('Salary Detail (6)'!$B$72:$BS$72='Budget Narrative (6)'!$G$2),0))</f>
        <v>#N/A</v>
      </c>
      <c r="D9" s="27"/>
      <c r="E9" s="14"/>
      <c r="F9" s="486"/>
      <c r="G9" s="10"/>
      <c r="H9" s="11"/>
      <c r="I9" s="11"/>
      <c r="J9" s="18"/>
    </row>
    <row r="10" spans="1:10">
      <c r="A10" s="862">
        <f>'Salary Detail (6)'!A18</f>
        <v>0</v>
      </c>
      <c r="B10" s="9" t="e">
        <f t="array" ref="B10">INDEX('Salary Detail (6)'!$B18:$BS18,0,MATCH(1,('Salary Detail (6)'!$B$11:$BS$11='Budget Narrative (6)'!$B$3)*('Salary Detail (6)'!$B$72:$BS$72='Budget Narrative (6)'!$G$2),0))</f>
        <v>#N/A</v>
      </c>
      <c r="C10" s="457" t="e">
        <f t="array" ref="C10">INDEX('Salary Detail (6)'!$B18:$BS18,0,MATCH(1,('Salary Detail (6)'!$B$10:$BS$10="New")*('Salary Detail (6)'!$B$72:$BS$72='Budget Narrative (6)'!$G$2),0))</f>
        <v>#N/A</v>
      </c>
      <c r="D10" s="27"/>
      <c r="E10" s="14"/>
      <c r="F10" s="486"/>
      <c r="G10" s="10"/>
      <c r="H10" s="11"/>
      <c r="I10" s="11"/>
      <c r="J10" s="18"/>
    </row>
    <row r="11" spans="1:10">
      <c r="A11" s="862">
        <f>'Salary Detail (6)'!A19</f>
        <v>0</v>
      </c>
      <c r="B11" s="9" t="e">
        <f t="array" ref="B11">INDEX('Salary Detail (6)'!$B19:$BS19,0,MATCH(1,('Salary Detail (6)'!$B$11:$BS$11='Budget Narrative (6)'!$B$3)*('Salary Detail (6)'!$B$72:$BS$72='Budget Narrative (6)'!$G$2),0))</f>
        <v>#N/A</v>
      </c>
      <c r="C11" s="457" t="e">
        <f t="array" ref="C11">INDEX('Salary Detail (6)'!$B19:$BS19,0,MATCH(1,('Salary Detail (6)'!$B$10:$BS$10="New")*('Salary Detail (6)'!$B$72:$BS$72='Budget Narrative (6)'!$G$2),0))</f>
        <v>#N/A</v>
      </c>
      <c r="D11" s="27"/>
      <c r="E11" s="14"/>
      <c r="F11" s="486"/>
      <c r="G11" s="10"/>
      <c r="H11" s="11"/>
      <c r="I11" s="11"/>
      <c r="J11" s="18"/>
    </row>
    <row r="12" spans="1:10">
      <c r="A12" s="862">
        <f>'Salary Detail (6)'!A20</f>
        <v>0</v>
      </c>
      <c r="B12" s="9" t="e">
        <f t="array" ref="B12">INDEX('Salary Detail (6)'!$B20:$BS20,0,MATCH(1,('Salary Detail (6)'!$B$11:$BS$11='Budget Narrative (6)'!$B$3)*('Salary Detail (6)'!$B$72:$BS$72='Budget Narrative (6)'!$G$2),0))</f>
        <v>#N/A</v>
      </c>
      <c r="C12" s="457" t="e">
        <f t="array" ref="C12">INDEX('Salary Detail (6)'!$B20:$BS20,0,MATCH(1,('Salary Detail (6)'!$B$10:$BS$10="New")*('Salary Detail (6)'!$B$72:$BS$72='Budget Narrative (6)'!$G$2),0))</f>
        <v>#N/A</v>
      </c>
      <c r="D12" s="27"/>
      <c r="E12" s="14"/>
      <c r="F12" s="486"/>
      <c r="G12" s="10"/>
      <c r="H12" s="11"/>
      <c r="I12" s="11"/>
      <c r="J12" s="18"/>
    </row>
    <row r="13" spans="1:10">
      <c r="A13" s="862">
        <f>'Salary Detail (6)'!A21</f>
        <v>0</v>
      </c>
      <c r="B13" s="9" t="e">
        <f t="array" ref="B13">INDEX('Salary Detail (6)'!$B21:$BS21,0,MATCH(1,('Salary Detail (6)'!$B$11:$BS$11='Budget Narrative (6)'!$B$3)*('Salary Detail (6)'!$B$72:$BS$72='Budget Narrative (6)'!$G$2),0))</f>
        <v>#N/A</v>
      </c>
      <c r="C13" s="457" t="e">
        <f t="array" ref="C13">INDEX('Salary Detail (6)'!$B21:$BS21,0,MATCH(1,('Salary Detail (6)'!$B$10:$BS$10="New")*('Salary Detail (6)'!$B$72:$BS$72='Budget Narrative (6)'!$G$2),0))</f>
        <v>#N/A</v>
      </c>
      <c r="D13" s="27"/>
      <c r="E13" s="14"/>
      <c r="F13" s="486"/>
      <c r="G13" s="10"/>
      <c r="H13" s="11"/>
      <c r="I13" s="11"/>
      <c r="J13" s="18"/>
    </row>
    <row r="14" spans="1:10">
      <c r="A14" s="862">
        <f>'Salary Detail (6)'!A22</f>
        <v>0</v>
      </c>
      <c r="B14" s="9" t="e">
        <f t="array" ref="B14">INDEX('Salary Detail (6)'!$B22:$BS22,0,MATCH(1,('Salary Detail (6)'!$B$11:$BS$11='Budget Narrative (6)'!$B$3)*('Salary Detail (6)'!$B$72:$BS$72='Budget Narrative (6)'!$G$2),0))</f>
        <v>#N/A</v>
      </c>
      <c r="C14" s="457" t="e">
        <f t="array" ref="C14">INDEX('Salary Detail (6)'!$B22:$BS22,0,MATCH(1,('Salary Detail (6)'!$B$10:$BS$10="New")*('Salary Detail (6)'!$B$72:$BS$72='Budget Narrative (6)'!$G$2),0))</f>
        <v>#N/A</v>
      </c>
      <c r="D14" s="27"/>
      <c r="E14" s="14"/>
      <c r="F14" s="486"/>
      <c r="G14" s="10"/>
      <c r="H14" s="11"/>
      <c r="I14" s="11"/>
      <c r="J14" s="18"/>
    </row>
    <row r="15" spans="1:10">
      <c r="A15" s="862">
        <f>'Salary Detail (6)'!A23</f>
        <v>0</v>
      </c>
      <c r="B15" s="9" t="e">
        <f t="array" ref="B15">INDEX('Salary Detail (6)'!$B23:$BS23,0,MATCH(1,('Salary Detail (6)'!$B$11:$BS$11='Budget Narrative (6)'!$B$3)*('Salary Detail (6)'!$B$72:$BS$72='Budget Narrative (6)'!$G$2),0))</f>
        <v>#N/A</v>
      </c>
      <c r="C15" s="457" t="e">
        <f t="array" ref="C15">INDEX('Salary Detail (6)'!$B23:$BS23,0,MATCH(1,('Salary Detail (6)'!$B$10:$BS$10="New")*('Salary Detail (6)'!$B$72:$BS$72='Budget Narrative (6)'!$G$2),0))</f>
        <v>#N/A</v>
      </c>
      <c r="D15" s="27"/>
      <c r="E15" s="14"/>
      <c r="F15" s="486"/>
      <c r="G15" s="10"/>
      <c r="H15" s="11"/>
      <c r="I15" s="11"/>
      <c r="J15" s="18"/>
    </row>
    <row r="16" spans="1:10">
      <c r="A16" s="862">
        <f>'Salary Detail (6)'!A24</f>
        <v>0</v>
      </c>
      <c r="B16" s="9" t="e">
        <f t="array" ref="B16">INDEX('Salary Detail (6)'!$B24:$BS24,0,MATCH(1,('Salary Detail (6)'!$B$11:$BS$11='Budget Narrative (6)'!$B$3)*('Salary Detail (6)'!$B$72:$BS$72='Budget Narrative (6)'!$G$2),0))</f>
        <v>#N/A</v>
      </c>
      <c r="C16" s="457" t="e">
        <f t="array" ref="C16">INDEX('Salary Detail (6)'!$B24:$BS24,0,MATCH(1,('Salary Detail (6)'!$B$10:$BS$10="New")*('Salary Detail (6)'!$B$72:$BS$72='Budget Narrative (6)'!$G$2),0))</f>
        <v>#N/A</v>
      </c>
      <c r="D16" s="27"/>
      <c r="E16" s="14"/>
      <c r="F16" s="486"/>
      <c r="G16" s="10"/>
      <c r="H16" s="11"/>
      <c r="I16" s="11"/>
      <c r="J16" s="18"/>
    </row>
    <row r="17" spans="1:10">
      <c r="A17" s="862">
        <f>'Salary Detail (6)'!A25</f>
        <v>0</v>
      </c>
      <c r="B17" s="9" t="e">
        <f t="array" ref="B17">INDEX('Salary Detail (6)'!$B25:$BS25,0,MATCH(1,('Salary Detail (6)'!$B$11:$BS$11='Budget Narrative (6)'!$B$3)*('Salary Detail (6)'!$B$72:$BS$72='Budget Narrative (6)'!$G$2),0))</f>
        <v>#N/A</v>
      </c>
      <c r="C17" s="457" t="e">
        <f t="array" ref="C17">INDEX('Salary Detail (6)'!$B25:$BS25,0,MATCH(1,('Salary Detail (6)'!$B$10:$BS$10="New")*('Salary Detail (6)'!$B$72:$BS$72='Budget Narrative (6)'!$G$2),0))</f>
        <v>#N/A</v>
      </c>
      <c r="D17" s="27"/>
      <c r="E17" s="14"/>
      <c r="F17" s="486"/>
      <c r="G17" s="10"/>
      <c r="H17" s="11"/>
      <c r="I17" s="11"/>
      <c r="J17" s="18"/>
    </row>
    <row r="18" spans="1:10">
      <c r="A18" s="862">
        <f>'Salary Detail (6)'!A26</f>
        <v>0</v>
      </c>
      <c r="B18" s="9" t="e">
        <f t="array" ref="B18">INDEX('Salary Detail (6)'!$B26:$BS26,0,MATCH(1,('Salary Detail (6)'!$B$11:$BS$11='Budget Narrative (6)'!$B$3)*('Salary Detail (6)'!$B$72:$BS$72='Budget Narrative (6)'!$G$2),0))</f>
        <v>#N/A</v>
      </c>
      <c r="C18" s="457" t="e">
        <f t="array" ref="C18">INDEX('Salary Detail (6)'!$B26:$BS26,0,MATCH(1,('Salary Detail (6)'!$B$10:$BS$10="New")*('Salary Detail (6)'!$B$72:$BS$72='Budget Narrative (6)'!$G$2),0))</f>
        <v>#N/A</v>
      </c>
      <c r="D18" s="27"/>
      <c r="E18" s="14"/>
      <c r="F18" s="486"/>
      <c r="G18" s="10"/>
      <c r="H18" s="11"/>
      <c r="I18" s="11"/>
      <c r="J18" s="18"/>
    </row>
    <row r="19" spans="1:10">
      <c r="A19" s="862">
        <f>'Salary Detail (6)'!A27</f>
        <v>0</v>
      </c>
      <c r="B19" s="9" t="e">
        <f t="array" ref="B19">INDEX('Salary Detail (6)'!$B27:$BS27,0,MATCH(1,('Salary Detail (6)'!$B$11:$BS$11='Budget Narrative (6)'!$B$3)*('Salary Detail (6)'!$B$72:$BS$72='Budget Narrative (6)'!$G$2),0))</f>
        <v>#N/A</v>
      </c>
      <c r="C19" s="457" t="e">
        <f t="array" ref="C19">INDEX('Salary Detail (6)'!$B27:$BS27,0,MATCH(1,('Salary Detail (6)'!$B$10:$BS$10="New")*('Salary Detail (6)'!$B$72:$BS$72='Budget Narrative (6)'!$G$2),0))</f>
        <v>#N/A</v>
      </c>
      <c r="D19" s="27"/>
      <c r="E19" s="14"/>
      <c r="F19" s="486"/>
      <c r="G19" s="10"/>
      <c r="H19" s="11"/>
      <c r="I19" s="11"/>
      <c r="J19" s="18"/>
    </row>
    <row r="20" spans="1:10">
      <c r="A20" s="862">
        <f>'Salary Detail (6)'!A28</f>
        <v>0</v>
      </c>
      <c r="B20" s="9" t="e">
        <f t="array" ref="B20">INDEX('Salary Detail (6)'!$B28:$BS28,0,MATCH(1,('Salary Detail (6)'!$B$11:$BS$11='Budget Narrative (6)'!$B$3)*('Salary Detail (6)'!$B$72:$BS$72='Budget Narrative (6)'!$G$2),0))</f>
        <v>#N/A</v>
      </c>
      <c r="C20" s="457" t="e">
        <f t="array" ref="C20">INDEX('Salary Detail (6)'!$B28:$BS28,0,MATCH(1,('Salary Detail (6)'!$B$10:$BS$10="New")*('Salary Detail (6)'!$B$72:$BS$72='Budget Narrative (6)'!$G$2),0))</f>
        <v>#N/A</v>
      </c>
      <c r="D20" s="27"/>
      <c r="E20" s="14"/>
      <c r="F20" s="486"/>
      <c r="G20" s="10"/>
      <c r="H20" s="11"/>
      <c r="I20" s="11"/>
      <c r="J20" s="18"/>
    </row>
    <row r="21" spans="1:10">
      <c r="A21" s="862">
        <f>'Salary Detail (6)'!A29</f>
        <v>0</v>
      </c>
      <c r="B21" s="9" t="e">
        <f t="array" ref="B21">INDEX('Salary Detail (6)'!$B29:$BS29,0,MATCH(1,('Salary Detail (6)'!$B$11:$BS$11='Budget Narrative (6)'!$B$3)*('Salary Detail (6)'!$B$72:$BS$72='Budget Narrative (6)'!$G$2),0))</f>
        <v>#N/A</v>
      </c>
      <c r="C21" s="457" t="e">
        <f t="array" ref="C21">INDEX('Salary Detail (6)'!$B29:$BS29,0,MATCH(1,('Salary Detail (6)'!$B$10:$BS$10="New")*('Salary Detail (6)'!$B$72:$BS$72='Budget Narrative (6)'!$G$2),0))</f>
        <v>#N/A</v>
      </c>
      <c r="D21" s="27"/>
      <c r="E21" s="14"/>
      <c r="F21" s="486"/>
      <c r="G21" s="10"/>
      <c r="H21" s="11"/>
      <c r="I21" s="11"/>
      <c r="J21" s="18"/>
    </row>
    <row r="22" spans="1:10">
      <c r="A22" s="862">
        <f>'Salary Detail (6)'!A30</f>
        <v>0</v>
      </c>
      <c r="B22" s="9" t="e">
        <f t="array" ref="B22">INDEX('Salary Detail (6)'!$B30:$BS30,0,MATCH(1,('Salary Detail (6)'!$B$11:$BS$11='Budget Narrative (6)'!$B$3)*('Salary Detail (6)'!$B$72:$BS$72='Budget Narrative (6)'!$G$2),0))</f>
        <v>#N/A</v>
      </c>
      <c r="C22" s="457" t="e">
        <f t="array" ref="C22">INDEX('Salary Detail (6)'!$B30:$BS30,0,MATCH(1,('Salary Detail (6)'!$B$10:$BS$10="New")*('Salary Detail (6)'!$B$72:$BS$72='Budget Narrative (6)'!$G$2),0))</f>
        <v>#N/A</v>
      </c>
      <c r="D22" s="27"/>
      <c r="E22" s="14"/>
      <c r="F22" s="486"/>
      <c r="G22" s="10"/>
      <c r="H22" s="11"/>
      <c r="I22" s="11"/>
      <c r="J22" s="18"/>
    </row>
    <row r="23" spans="1:10">
      <c r="A23" s="862">
        <f>'Salary Detail (6)'!A31</f>
        <v>0</v>
      </c>
      <c r="B23" s="9" t="e">
        <f t="array" ref="B23">INDEX('Salary Detail (6)'!$B31:$BS31,0,MATCH(1,('Salary Detail (6)'!$B$11:$BS$11='Budget Narrative (6)'!$B$3)*('Salary Detail (6)'!$B$72:$BS$72='Budget Narrative (6)'!$G$2),0))</f>
        <v>#N/A</v>
      </c>
      <c r="C23" s="457" t="e">
        <f t="array" ref="C23">INDEX('Salary Detail (6)'!$B31:$BS31,0,MATCH(1,('Salary Detail (6)'!$B$10:$BS$10="New")*('Salary Detail (6)'!$B$72:$BS$72='Budget Narrative (6)'!$G$2),0))</f>
        <v>#N/A</v>
      </c>
      <c r="D23" s="27"/>
      <c r="E23" s="14"/>
      <c r="F23" s="486"/>
      <c r="G23" s="10"/>
      <c r="H23" s="11"/>
      <c r="I23" s="11"/>
      <c r="J23" s="18"/>
    </row>
    <row r="24" spans="1:10">
      <c r="A24" s="862">
        <f>'Salary Detail (6)'!A32</f>
        <v>0</v>
      </c>
      <c r="B24" s="9" t="e">
        <f t="array" ref="B24">INDEX('Salary Detail (6)'!$B32:$BS32,0,MATCH(1,('Salary Detail (6)'!$B$11:$BS$11='Budget Narrative (6)'!$B$3)*('Salary Detail (6)'!$B$72:$BS$72='Budget Narrative (6)'!$G$2),0))</f>
        <v>#N/A</v>
      </c>
      <c r="C24" s="457" t="e">
        <f t="array" ref="C24">INDEX('Salary Detail (6)'!$B32:$BS32,0,MATCH(1,('Salary Detail (6)'!$B$10:$BS$10="New")*('Salary Detail (6)'!$B$72:$BS$72='Budget Narrative (6)'!$G$2),0))</f>
        <v>#N/A</v>
      </c>
      <c r="D24" s="27"/>
      <c r="E24" s="14"/>
      <c r="F24" s="486"/>
      <c r="G24" s="10"/>
      <c r="H24" s="11"/>
      <c r="I24" s="11"/>
      <c r="J24" s="18"/>
    </row>
    <row r="25" spans="1:10">
      <c r="A25" s="862">
        <f>'Salary Detail (6)'!A33</f>
        <v>0</v>
      </c>
      <c r="B25" s="9" t="e">
        <f t="array" ref="B25">INDEX('Salary Detail (6)'!$B33:$BS33,0,MATCH(1,('Salary Detail (6)'!$B$11:$BS$11='Budget Narrative (6)'!$B$3)*('Salary Detail (6)'!$B$72:$BS$72='Budget Narrative (6)'!$G$2),0))</f>
        <v>#N/A</v>
      </c>
      <c r="C25" s="457" t="e">
        <f t="array" ref="C25">INDEX('Salary Detail (6)'!$B33:$BS33,0,MATCH(1,('Salary Detail (6)'!$B$10:$BS$10="New")*('Salary Detail (6)'!$B$72:$BS$72='Budget Narrative (6)'!$G$2),0))</f>
        <v>#N/A</v>
      </c>
      <c r="D25" s="27"/>
      <c r="E25" s="14"/>
      <c r="F25" s="486"/>
      <c r="G25" s="10"/>
      <c r="H25" s="11"/>
      <c r="I25" s="11"/>
      <c r="J25" s="18"/>
    </row>
    <row r="26" spans="1:10">
      <c r="A26" s="862">
        <f>'Salary Detail (6)'!A34</f>
        <v>0</v>
      </c>
      <c r="B26" s="9" t="e">
        <f t="array" ref="B26">INDEX('Salary Detail (6)'!$B34:$BS34,0,MATCH(1,('Salary Detail (6)'!$B$11:$BS$11='Budget Narrative (6)'!$B$3)*('Salary Detail (6)'!$B$72:$BS$72='Budget Narrative (6)'!$G$2),0))</f>
        <v>#N/A</v>
      </c>
      <c r="C26" s="457" t="e">
        <f t="array" ref="C26">INDEX('Salary Detail (6)'!$B34:$BS34,0,MATCH(1,('Salary Detail (6)'!$B$10:$BS$10="New")*('Salary Detail (6)'!$B$72:$BS$72='Budget Narrative (6)'!$G$2),0))</f>
        <v>#N/A</v>
      </c>
      <c r="D26" s="27"/>
      <c r="E26" s="14"/>
      <c r="F26" s="486"/>
      <c r="G26" s="10"/>
      <c r="H26" s="11"/>
      <c r="I26" s="11"/>
      <c r="J26" s="18"/>
    </row>
    <row r="27" spans="1:10">
      <c r="A27" s="862">
        <f>'Salary Detail (6)'!A35</f>
        <v>0</v>
      </c>
      <c r="B27" s="9" t="e">
        <f t="array" ref="B27">INDEX('Salary Detail (6)'!$B35:$BS35,0,MATCH(1,('Salary Detail (6)'!$B$11:$BS$11='Budget Narrative (6)'!$B$3)*('Salary Detail (6)'!$B$72:$BS$72='Budget Narrative (6)'!$G$2),0))</f>
        <v>#N/A</v>
      </c>
      <c r="C27" s="457" t="e">
        <f t="array" ref="C27">INDEX('Salary Detail (6)'!$B35:$BS35,0,MATCH(1,('Salary Detail (6)'!$B$10:$BS$10="New")*('Salary Detail (6)'!$B$72:$BS$72='Budget Narrative (6)'!$G$2),0))</f>
        <v>#N/A</v>
      </c>
      <c r="D27" s="27"/>
      <c r="E27" s="14"/>
      <c r="F27" s="486"/>
      <c r="G27" s="10"/>
      <c r="H27" s="11"/>
      <c r="I27" s="11"/>
      <c r="J27" s="18"/>
    </row>
    <row r="28" spans="1:10">
      <c r="A28" s="862">
        <f>'Salary Detail (6)'!A36</f>
        <v>0</v>
      </c>
      <c r="B28" s="9" t="e">
        <f t="array" ref="B28">INDEX('Salary Detail (6)'!$B36:$BS36,0,MATCH(1,('Salary Detail (6)'!$B$11:$BS$11='Budget Narrative (6)'!$B$3)*('Salary Detail (6)'!$B$72:$BS$72='Budget Narrative (6)'!$G$2),0))</f>
        <v>#N/A</v>
      </c>
      <c r="C28" s="457" t="e">
        <f t="array" ref="C28">INDEX('Salary Detail (6)'!$B36:$BS36,0,MATCH(1,('Salary Detail (6)'!$B$10:$BS$10="New")*('Salary Detail (6)'!$B$72:$BS$72='Budget Narrative (6)'!$G$2),0))</f>
        <v>#N/A</v>
      </c>
      <c r="D28" s="27"/>
      <c r="E28" s="14"/>
      <c r="F28" s="486"/>
      <c r="G28" s="10"/>
      <c r="H28" s="11"/>
      <c r="I28" s="11"/>
      <c r="J28" s="18"/>
    </row>
    <row r="29" spans="1:10">
      <c r="A29" s="862">
        <f>'Salary Detail (6)'!A37</f>
        <v>0</v>
      </c>
      <c r="B29" s="9" t="e">
        <f t="array" ref="B29">INDEX('Salary Detail (6)'!$B37:$BS37,0,MATCH(1,('Salary Detail (6)'!$B$11:$BS$11='Budget Narrative (6)'!$B$3)*('Salary Detail (6)'!$B$72:$BS$72='Budget Narrative (6)'!$G$2),0))</f>
        <v>#N/A</v>
      </c>
      <c r="C29" s="457" t="e">
        <f t="array" ref="C29">INDEX('Salary Detail (6)'!$B37:$BS37,0,MATCH(1,('Salary Detail (6)'!$B$10:$BS$10="New")*('Salary Detail (6)'!$B$72:$BS$72='Budget Narrative (6)'!$G$2),0))</f>
        <v>#N/A</v>
      </c>
      <c r="D29" s="27"/>
      <c r="E29" s="14"/>
      <c r="F29" s="486"/>
      <c r="G29" s="10"/>
      <c r="H29" s="11"/>
      <c r="I29" s="11"/>
      <c r="J29" s="18"/>
    </row>
    <row r="30" spans="1:10">
      <c r="A30" s="862">
        <f>'Salary Detail (6)'!A38</f>
        <v>0</v>
      </c>
      <c r="B30" s="9" t="e">
        <f t="array" ref="B30">INDEX('Salary Detail (6)'!$B38:$BS38,0,MATCH(1,('Salary Detail (6)'!$B$11:$BS$11='Budget Narrative (6)'!$B$3)*('Salary Detail (6)'!$B$72:$BS$72='Budget Narrative (6)'!$G$2),0))</f>
        <v>#N/A</v>
      </c>
      <c r="C30" s="457" t="e">
        <f t="array" ref="C30">INDEX('Salary Detail (6)'!$B38:$BS38,0,MATCH(1,('Salary Detail (6)'!$B$10:$BS$10="New")*('Salary Detail (6)'!$B$72:$BS$72='Budget Narrative (6)'!$G$2),0))</f>
        <v>#N/A</v>
      </c>
      <c r="D30" s="27"/>
      <c r="E30" s="14"/>
      <c r="F30" s="486"/>
      <c r="G30" s="10"/>
      <c r="H30" s="11"/>
      <c r="I30" s="11"/>
      <c r="J30" s="18"/>
    </row>
    <row r="31" spans="1:10">
      <c r="A31" s="862">
        <f>'Salary Detail (6)'!A39</f>
        <v>0</v>
      </c>
      <c r="B31" s="9" t="e">
        <f t="array" ref="B31">INDEX('Salary Detail (6)'!$B39:$BS39,0,MATCH(1,('Salary Detail (6)'!$B$11:$BS$11='Budget Narrative (6)'!$B$3)*('Salary Detail (6)'!$B$72:$BS$72='Budget Narrative (6)'!$G$2),0))</f>
        <v>#N/A</v>
      </c>
      <c r="C31" s="457" t="e">
        <f t="array" ref="C31">INDEX('Salary Detail (6)'!$B39:$BS39,0,MATCH(1,('Salary Detail (6)'!$B$10:$BS$10="New")*('Salary Detail (6)'!$B$72:$BS$72='Budget Narrative (6)'!$G$2),0))</f>
        <v>#N/A</v>
      </c>
      <c r="D31" s="27"/>
      <c r="E31" s="14"/>
      <c r="F31" s="486"/>
      <c r="G31" s="10"/>
      <c r="H31" s="11"/>
      <c r="I31" s="11"/>
      <c r="J31" s="18"/>
    </row>
    <row r="32" spans="1:10">
      <c r="A32" s="862">
        <f>'Salary Detail (6)'!A40</f>
        <v>0</v>
      </c>
      <c r="B32" s="9" t="e">
        <f t="array" ref="B32">INDEX('Salary Detail (6)'!$B40:$BS40,0,MATCH(1,('Salary Detail (6)'!$B$11:$BS$11='Budget Narrative (6)'!$B$3)*('Salary Detail (6)'!$B$72:$BS$72='Budget Narrative (6)'!$G$2),0))</f>
        <v>#N/A</v>
      </c>
      <c r="C32" s="457" t="e">
        <f t="array" ref="C32">INDEX('Salary Detail (6)'!$B40:$BS40,0,MATCH(1,('Salary Detail (6)'!$B$10:$BS$10="New")*('Salary Detail (6)'!$B$72:$BS$72='Budget Narrative (6)'!$G$2),0))</f>
        <v>#N/A</v>
      </c>
      <c r="D32" s="27"/>
      <c r="E32" s="14"/>
      <c r="F32" s="486"/>
      <c r="G32" s="10"/>
      <c r="H32" s="11"/>
      <c r="I32" s="11"/>
      <c r="J32" s="18"/>
    </row>
    <row r="33" spans="1:10">
      <c r="A33" s="862">
        <f>'Salary Detail (6)'!A41</f>
        <v>0</v>
      </c>
      <c r="B33" s="9" t="e">
        <f t="array" ref="B33">INDEX('Salary Detail (6)'!$B41:$BS41,0,MATCH(1,('Salary Detail (6)'!$B$11:$BS$11='Budget Narrative (6)'!$B$3)*('Salary Detail (6)'!$B$72:$BS$72='Budget Narrative (6)'!$G$2),0))</f>
        <v>#N/A</v>
      </c>
      <c r="C33" s="457" t="e">
        <f t="array" ref="C33">INDEX('Salary Detail (6)'!$B41:$BS41,0,MATCH(1,('Salary Detail (6)'!$B$10:$BS$10="New")*('Salary Detail (6)'!$B$72:$BS$72='Budget Narrative (6)'!$G$2),0))</f>
        <v>#N/A</v>
      </c>
      <c r="D33" s="27"/>
      <c r="E33" s="14"/>
      <c r="F33" s="486"/>
      <c r="G33" s="10"/>
      <c r="H33" s="11"/>
      <c r="I33" s="11"/>
      <c r="J33" s="18"/>
    </row>
    <row r="34" spans="1:10">
      <c r="A34" s="862">
        <f>'Salary Detail (6)'!A42</f>
        <v>0</v>
      </c>
      <c r="B34" s="9" t="e">
        <f t="array" ref="B34">INDEX('Salary Detail (6)'!$B42:$BS42,0,MATCH(1,('Salary Detail (6)'!$B$11:$BS$11='Budget Narrative (6)'!$B$3)*('Salary Detail (6)'!$B$72:$BS$72='Budget Narrative (6)'!$G$2),0))</f>
        <v>#N/A</v>
      </c>
      <c r="C34" s="457" t="e">
        <f t="array" ref="C34">INDEX('Salary Detail (6)'!$B42:$BS42,0,MATCH(1,('Salary Detail (6)'!$B$10:$BS$10="New")*('Salary Detail (6)'!$B$72:$BS$72='Budget Narrative (6)'!$G$2),0))</f>
        <v>#N/A</v>
      </c>
      <c r="D34" s="27"/>
      <c r="E34" s="14"/>
      <c r="F34" s="486"/>
      <c r="G34" s="10"/>
      <c r="H34" s="11"/>
      <c r="I34" s="11"/>
      <c r="J34" s="18"/>
    </row>
    <row r="35" spans="1:10">
      <c r="A35" s="862">
        <f>'Salary Detail (6)'!A43</f>
        <v>0</v>
      </c>
      <c r="B35" s="9" t="e">
        <f t="array" ref="B35">INDEX('Salary Detail (6)'!$B43:$BS43,0,MATCH(1,('Salary Detail (6)'!$B$11:$BS$11='Budget Narrative (6)'!$B$3)*('Salary Detail (6)'!$B$72:$BS$72='Budget Narrative (6)'!$G$2),0))</f>
        <v>#N/A</v>
      </c>
      <c r="C35" s="457" t="e">
        <f t="array" ref="C35">INDEX('Salary Detail (6)'!$B43:$BS43,0,MATCH(1,('Salary Detail (6)'!$B$10:$BS$10="New")*('Salary Detail (6)'!$B$72:$BS$72='Budget Narrative (6)'!$G$2),0))</f>
        <v>#N/A</v>
      </c>
      <c r="D35" s="27"/>
      <c r="E35" s="14"/>
      <c r="F35" s="486"/>
      <c r="G35" s="10"/>
      <c r="H35" s="11"/>
      <c r="I35" s="11"/>
      <c r="J35" s="18"/>
    </row>
    <row r="36" spans="1:10">
      <c r="A36" s="862">
        <f>'Salary Detail (6)'!A44</f>
        <v>0</v>
      </c>
      <c r="B36" s="9" t="e">
        <f t="array" ref="B36">INDEX('Salary Detail (6)'!$B44:$BS44,0,MATCH(1,('Salary Detail (6)'!$B$11:$BS$11='Budget Narrative (6)'!$B$3)*('Salary Detail (6)'!$B$72:$BS$72='Budget Narrative (6)'!$G$2),0))</f>
        <v>#N/A</v>
      </c>
      <c r="C36" s="457" t="e">
        <f t="array" ref="C36">INDEX('Salary Detail (6)'!$B44:$BS44,0,MATCH(1,('Salary Detail (6)'!$B$10:$BS$10="New")*('Salary Detail (6)'!$B$72:$BS$72='Budget Narrative (6)'!$G$2),0))</f>
        <v>#N/A</v>
      </c>
      <c r="D36" s="27"/>
      <c r="E36" s="14"/>
      <c r="F36" s="486"/>
      <c r="G36" s="10"/>
      <c r="H36" s="11"/>
      <c r="I36" s="11"/>
      <c r="J36" s="18"/>
    </row>
    <row r="37" spans="1:10">
      <c r="A37" s="862">
        <f>'Salary Detail (6)'!A45</f>
        <v>0</v>
      </c>
      <c r="B37" s="9" t="e">
        <f t="array" ref="B37">INDEX('Salary Detail (6)'!$B45:$BS45,0,MATCH(1,('Salary Detail (6)'!$B$11:$BS$11='Budget Narrative (6)'!$B$3)*('Salary Detail (6)'!$B$72:$BS$72='Budget Narrative (6)'!$G$2),0))</f>
        <v>#N/A</v>
      </c>
      <c r="C37" s="457" t="e">
        <f t="array" ref="C37">INDEX('Salary Detail (6)'!$B45:$BS45,0,MATCH(1,('Salary Detail (6)'!$B$10:$BS$10="New")*('Salary Detail (6)'!$B$72:$BS$72='Budget Narrative (6)'!$G$2),0))</f>
        <v>#N/A</v>
      </c>
      <c r="D37" s="27"/>
      <c r="E37" s="14"/>
      <c r="F37" s="486"/>
      <c r="G37" s="10"/>
      <c r="H37" s="11"/>
      <c r="I37" s="11"/>
      <c r="J37" s="18"/>
    </row>
    <row r="38" spans="1:10">
      <c r="A38" s="862">
        <f>'Salary Detail (6)'!A46</f>
        <v>0</v>
      </c>
      <c r="B38" s="9" t="e">
        <f t="array" ref="B38">INDEX('Salary Detail (6)'!$B46:$BS46,0,MATCH(1,('Salary Detail (6)'!$B$11:$BS$11='Budget Narrative (6)'!$B$3)*('Salary Detail (6)'!$B$72:$BS$72='Budget Narrative (6)'!$G$2),0))</f>
        <v>#N/A</v>
      </c>
      <c r="C38" s="457" t="e">
        <f t="array" ref="C38">INDEX('Salary Detail (6)'!$B46:$BS46,0,MATCH(1,('Salary Detail (6)'!$B$10:$BS$10="New")*('Salary Detail (6)'!$B$72:$BS$72='Budget Narrative (6)'!$G$2),0))</f>
        <v>#N/A</v>
      </c>
      <c r="D38" s="27"/>
      <c r="E38" s="14"/>
      <c r="F38" s="486"/>
      <c r="G38" s="10"/>
      <c r="H38" s="11"/>
      <c r="I38" s="11"/>
      <c r="J38" s="18"/>
    </row>
    <row r="39" spans="1:10">
      <c r="A39" s="862">
        <f>'Salary Detail (6)'!A47</f>
        <v>0</v>
      </c>
      <c r="B39" s="9" t="e">
        <f t="array" ref="B39">INDEX('Salary Detail (6)'!$B47:$BS47,0,MATCH(1,('Salary Detail (6)'!$B$11:$BS$11='Budget Narrative (6)'!$B$3)*('Salary Detail (6)'!$B$72:$BS$72='Budget Narrative (6)'!$G$2),0))</f>
        <v>#N/A</v>
      </c>
      <c r="C39" s="457" t="e">
        <f t="array" ref="C39">INDEX('Salary Detail (6)'!$B47:$BS47,0,MATCH(1,('Salary Detail (6)'!$B$10:$BS$10="New")*('Salary Detail (6)'!$B$72:$BS$72='Budget Narrative (6)'!$G$2),0))</f>
        <v>#N/A</v>
      </c>
      <c r="D39" s="27"/>
      <c r="E39" s="14"/>
      <c r="F39" s="486"/>
      <c r="G39" s="10"/>
      <c r="H39" s="11"/>
      <c r="I39" s="11"/>
      <c r="J39" s="18"/>
    </row>
    <row r="40" spans="1:10">
      <c r="A40" s="862">
        <f>'Salary Detail (6)'!A48</f>
        <v>0</v>
      </c>
      <c r="B40" s="9" t="e">
        <f t="array" ref="B40">INDEX('Salary Detail (6)'!$B48:$BS48,0,MATCH(1,('Salary Detail (6)'!$B$11:$BS$11='Budget Narrative (6)'!$B$3)*('Salary Detail (6)'!$B$72:$BS$72='Budget Narrative (6)'!$G$2),0))</f>
        <v>#N/A</v>
      </c>
      <c r="C40" s="457" t="e">
        <f t="array" ref="C40">INDEX('Salary Detail (6)'!$B48:$BS48,0,MATCH(1,('Salary Detail (6)'!$B$10:$BS$10="New")*('Salary Detail (6)'!$B$72:$BS$72='Budget Narrative (6)'!$G$2),0))</f>
        <v>#N/A</v>
      </c>
      <c r="D40" s="27"/>
      <c r="F40" s="486"/>
    </row>
    <row r="41" spans="1:10">
      <c r="A41" s="862">
        <f>'Salary Detail (6)'!A49</f>
        <v>0</v>
      </c>
      <c r="B41" s="9" t="e">
        <f t="array" ref="B41">INDEX('Salary Detail (6)'!$B49:$BS49,0,MATCH(1,('Salary Detail (6)'!$B$11:$BS$11='Budget Narrative (6)'!$B$3)*('Salary Detail (6)'!$B$72:$BS$72='Budget Narrative (6)'!$G$2),0))</f>
        <v>#N/A</v>
      </c>
      <c r="C41" s="457" t="e">
        <f t="array" ref="C41">INDEX('Salary Detail (6)'!$B49:$BS49,0,MATCH(1,('Salary Detail (6)'!$B$10:$BS$10="New")*('Salary Detail (6)'!$B$72:$BS$72='Budget Narrative (6)'!$G$2),0))</f>
        <v>#N/A</v>
      </c>
      <c r="D41" s="27"/>
      <c r="F41" s="486"/>
    </row>
    <row r="42" spans="1:10" ht="15.75" customHeight="1">
      <c r="A42" s="862">
        <f>'Salary Detail (6)'!A50</f>
        <v>0</v>
      </c>
      <c r="B42" s="9" t="e">
        <f t="array" ref="B42">INDEX('Salary Detail (6)'!$B50:$BS50,0,MATCH(1,('Salary Detail (6)'!$B$11:$BS$11='Budget Narrative (6)'!$B$3)*('Salary Detail (6)'!$B$72:$BS$72='Budget Narrative (6)'!$G$2),0))</f>
        <v>#N/A</v>
      </c>
      <c r="C42" s="457" t="e">
        <f t="array" ref="C42">INDEX('Salary Detail (6)'!$B50:$BS50,0,MATCH(1,('Salary Detail (6)'!$B$10:$BS$10="New")*('Salary Detail (6)'!$B$72:$BS$72='Budget Narrative (6)'!$G$2),0))</f>
        <v>#N/A</v>
      </c>
      <c r="D42" s="27"/>
      <c r="E42" s="14"/>
      <c r="F42" s="486"/>
      <c r="G42" s="10"/>
      <c r="H42" s="11"/>
      <c r="I42" s="11"/>
      <c r="J42" s="18"/>
    </row>
    <row r="43" spans="1:10" ht="15.75" customHeight="1">
      <c r="A43" s="862">
        <f>'Salary Detail (6)'!A51</f>
        <v>0</v>
      </c>
      <c r="B43" s="9" t="e">
        <f t="array" ref="B43">INDEX('Salary Detail (6)'!$B51:$BS51,0,MATCH(1,('Salary Detail (6)'!$B$11:$BS$11='Budget Narrative (6)'!$B$3)*('Salary Detail (6)'!$B$72:$BS$72='Budget Narrative (6)'!$G$2),0))</f>
        <v>#N/A</v>
      </c>
      <c r="C43" s="457" t="e">
        <f t="array" ref="C43">INDEX('Salary Detail (6)'!$B51:$BS51,0,MATCH(1,('Salary Detail (6)'!$B$10:$BS$10="New")*('Salary Detail (6)'!$B$72:$BS$72='Budget Narrative (6)'!$G$2),0))</f>
        <v>#N/A</v>
      </c>
      <c r="D43" s="27"/>
      <c r="E43" s="14"/>
      <c r="F43" s="486"/>
      <c r="G43" s="10"/>
      <c r="H43" s="11"/>
      <c r="I43" s="11"/>
      <c r="J43" s="18"/>
    </row>
    <row r="44" spans="1:10" ht="15.75" customHeight="1">
      <c r="A44" s="862">
        <f>'Salary Detail (6)'!A52</f>
        <v>0</v>
      </c>
      <c r="B44" s="9" t="e">
        <f t="array" ref="B44">INDEX('Salary Detail (6)'!$B52:$BS52,0,MATCH(1,('Salary Detail (6)'!$B$11:$BS$11='Budget Narrative (6)'!$B$3)*('Salary Detail (6)'!$B$72:$BS$72='Budget Narrative (6)'!$G$2),0))</f>
        <v>#N/A</v>
      </c>
      <c r="C44" s="457" t="e">
        <f t="array" ref="C44">INDEX('Salary Detail (6)'!$B52:$BS52,0,MATCH(1,('Salary Detail (6)'!$B$10:$BS$10="New")*('Salary Detail (6)'!$B$72:$BS$72='Budget Narrative (6)'!$G$2),0))</f>
        <v>#N/A</v>
      </c>
      <c r="D44" s="27"/>
      <c r="E44" s="14"/>
      <c r="F44" s="486"/>
      <c r="G44" s="10"/>
      <c r="H44" s="11"/>
      <c r="I44" s="11"/>
      <c r="J44" s="18"/>
    </row>
    <row r="45" spans="1:10" ht="15.75" customHeight="1">
      <c r="A45" s="864">
        <f>'Salary Detail (6)'!A53</f>
        <v>0</v>
      </c>
      <c r="B45" s="9" t="e">
        <f t="array" ref="B45">INDEX('Salary Detail (6)'!$B53:$BS53,0,MATCH(1,('Salary Detail (6)'!$B$11:$BS$11='Budget Narrative (6)'!$B$3)*('Salary Detail (6)'!$B$72:$BS$72='Budget Narrative (6)'!$G$2),0))</f>
        <v>#N/A</v>
      </c>
      <c r="C45" s="457" t="e">
        <f t="array" ref="C45">INDEX('Salary Detail (6)'!$B53:$BS53,0,MATCH(1,('Salary Detail (6)'!$B$10:$BS$10="New")*('Salary Detail (6)'!$B$72:$BS$72='Budget Narrative (6)'!$G$2),0))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(6)'!$B58:$BS58,0,MATCH(1,('Salary Detail (6)'!$B$10:$BS$10="New")*('Salary Detail (6)'!$B$72:$BS$72='Budget Narrative (6)'!$G$2),0))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(6)'!A13</f>
        <v>Rental of Property</v>
      </c>
      <c r="B51" s="1165"/>
      <c r="C51" s="539" t="e">
        <f t="array" ref="C51">INDEX('Operating Detail (6)'!$B13:$AE13,0,MATCH(1,('Operating Detail (6)'!$B$11:$AE$11="New")*('Operating Detail (6)'!$B$112:$AE$112='Budget Narrative (6)'!$G$2),0))</f>
        <v>#N/A</v>
      </c>
      <c r="D51" s="27"/>
      <c r="E51" s="494"/>
      <c r="F51" s="863"/>
      <c r="H51" s="15"/>
      <c r="I51" s="15"/>
      <c r="J51" s="7"/>
    </row>
    <row r="52" spans="1:10">
      <c r="A52" s="1164" t="str">
        <f>'Operating Detail (6)'!A14</f>
        <v xml:space="preserve">Utilities(Elec, Water, Gas, Phone, Scavenger) </v>
      </c>
      <c r="B52" s="1165"/>
      <c r="C52" s="539" t="e">
        <f t="array" ref="C52">INDEX('Operating Detail (6)'!$B14:$AE14,0,MATCH(1,('Operating Detail (6)'!$B$11:$AE$11="New")*('Operating Detail (6)'!$B$112:$AE$112='Budget Narrative (6)'!$G$2),0))</f>
        <v>#N/A</v>
      </c>
      <c r="D52" s="27"/>
      <c r="E52" s="495"/>
      <c r="F52" s="863"/>
      <c r="H52" s="15"/>
      <c r="I52" s="15"/>
      <c r="J52" s="7"/>
    </row>
    <row r="53" spans="1:10">
      <c r="A53" s="1164" t="str">
        <f>'Operating Detail (6)'!A15</f>
        <v>Office Supplies, Postage</v>
      </c>
      <c r="B53" s="1165"/>
      <c r="C53" s="539" t="e">
        <f t="array" ref="C53">INDEX('Operating Detail (6)'!$B15:$AE15,0,MATCH(1,('Operating Detail (6)'!$B$11:$AE$11="New")*('Operating Detail (6)'!$B$112:$AE$112='Budget Narrative (6)'!$G$2),0))</f>
        <v>#N/A</v>
      </c>
      <c r="D53" s="27"/>
      <c r="E53" s="496"/>
      <c r="F53" s="863"/>
      <c r="G53" s="6"/>
      <c r="H53" s="11"/>
      <c r="I53" s="11"/>
      <c r="J53" s="18"/>
    </row>
    <row r="54" spans="1:10">
      <c r="A54" s="1164" t="str">
        <f>'Operating Detail (6)'!A16</f>
        <v>Building Maintenance Supplies and Repair</v>
      </c>
      <c r="B54" s="1165"/>
      <c r="C54" s="539" t="e">
        <f t="array" ref="C54">INDEX('Operating Detail (6)'!$B16:$AE16,0,MATCH(1,('Operating Detail (6)'!$B$11:$AE$11="New")*('Operating Detail (6)'!$B$112:$AE$112='Budget Narrative (6)'!$G$2),0))</f>
        <v>#N/A</v>
      </c>
      <c r="D54" s="27"/>
      <c r="E54" s="496"/>
      <c r="F54" s="863"/>
      <c r="G54" s="6"/>
      <c r="H54" s="11"/>
      <c r="I54" s="11"/>
      <c r="J54" s="18"/>
    </row>
    <row r="55" spans="1:10">
      <c r="A55" s="1164" t="str">
        <f>'Operating Detail (6)'!A17</f>
        <v>Printing and Reproduction</v>
      </c>
      <c r="B55" s="1165"/>
      <c r="C55" s="539" t="e">
        <f t="array" ref="C55">INDEX('Operating Detail (6)'!$B17:$AE17,0,MATCH(1,('Operating Detail (6)'!$B$11:$AE$11="New")*('Operating Detail (6)'!$B$112:$AE$112='Budget Narrative (6)'!$G$2),0))</f>
        <v>#N/A</v>
      </c>
      <c r="D55" s="27"/>
      <c r="E55" s="495"/>
      <c r="F55" s="863"/>
      <c r="H55" s="15"/>
      <c r="I55" s="15"/>
      <c r="J55" s="18"/>
    </row>
    <row r="56" spans="1:10">
      <c r="A56" s="1164" t="str">
        <f>'Operating Detail (6)'!A18</f>
        <v>Insurance</v>
      </c>
      <c r="B56" s="1165"/>
      <c r="C56" s="539" t="e">
        <f t="array" ref="C56">INDEX('Operating Detail (6)'!$B18:$AE18,0,MATCH(1,('Operating Detail (6)'!$B$11:$AE$11="New")*('Operating Detail (6)'!$B$112:$AE$112='Budget Narrative (6)'!$G$2),0))</f>
        <v>#N/A</v>
      </c>
      <c r="D56" s="27"/>
      <c r="E56" s="495"/>
      <c r="F56" s="863"/>
      <c r="H56" s="15"/>
      <c r="I56" s="15"/>
      <c r="J56" s="18"/>
    </row>
    <row r="57" spans="1:10">
      <c r="A57" s="1164" t="str">
        <f>'Operating Detail (6)'!A19</f>
        <v>Staff Training</v>
      </c>
      <c r="B57" s="1165"/>
      <c r="C57" s="539" t="e">
        <f t="array" ref="C57">INDEX('Operating Detail (6)'!$B19:$AE19,0,MATCH(1,('Operating Detail (6)'!$B$11:$AE$11="New")*('Operating Detail (6)'!$B$112:$AE$112='Budget Narrative (6)'!$G$2),0))</f>
        <v>#N/A</v>
      </c>
      <c r="D57" s="27"/>
      <c r="E57" s="495"/>
      <c r="F57" s="863"/>
      <c r="H57" s="15"/>
      <c r="I57" s="15"/>
      <c r="J57" s="18"/>
    </row>
    <row r="58" spans="1:10">
      <c r="A58" s="1164" t="str">
        <f>'Operating Detail (6)'!A20</f>
        <v>Staff Travel-(Local &amp; Out of Town)</v>
      </c>
      <c r="B58" s="1165"/>
      <c r="C58" s="539" t="e">
        <f t="array" ref="C58">INDEX('Operating Detail (6)'!$B20:$AE20,0,MATCH(1,('Operating Detail (6)'!$B$11:$AE$11="New")*('Operating Detail (6)'!$B$112:$AE$112='Budget Narrative (6)'!$G$2),0))</f>
        <v>#N/A</v>
      </c>
      <c r="D58" s="27"/>
      <c r="E58" s="495"/>
      <c r="F58" s="863"/>
      <c r="H58" s="15"/>
      <c r="I58" s="15"/>
      <c r="J58" s="18"/>
    </row>
    <row r="59" spans="1:10">
      <c r="A59" s="1164" t="str">
        <f>'Operating Detail (6)'!A21</f>
        <v>Rental of Equipment</v>
      </c>
      <c r="B59" s="1165"/>
      <c r="C59" s="539" t="e">
        <f t="array" ref="C59">INDEX('Operating Detail (6)'!$B21:$AE21,0,MATCH(1,('Operating Detail (6)'!$B$11:$AE$11="New")*('Operating Detail (6)'!$B$112:$AE$112='Budget Narrative (6)'!$G$2),0))</f>
        <v>#N/A</v>
      </c>
      <c r="D59" s="27"/>
      <c r="E59" s="495"/>
      <c r="F59" s="863"/>
      <c r="H59" s="15"/>
      <c r="I59" s="15"/>
      <c r="J59" s="18"/>
    </row>
    <row r="60" spans="1:10">
      <c r="A60" s="1164">
        <f>'Operating Detail (6)'!A22</f>
        <v>0</v>
      </c>
      <c r="B60" s="1165"/>
      <c r="C60" s="539" t="e">
        <f t="array" ref="C60">INDEX('Operating Detail (6)'!$B22:$AE22,0,MATCH(1,('Operating Detail (6)'!$B$11:$AE$11="New")*('Operating Detail (6)'!$B$112:$AE$112='Budget Narrative (6)'!$G$2),0))</f>
        <v>#N/A</v>
      </c>
      <c r="D60" s="27"/>
      <c r="E60" s="497"/>
      <c r="F60" s="863"/>
      <c r="H60" s="15"/>
      <c r="I60" s="15"/>
      <c r="J60" s="18"/>
    </row>
    <row r="61" spans="1:10">
      <c r="A61" s="1164">
        <f>'Operating Detail (6)'!A23</f>
        <v>0</v>
      </c>
      <c r="B61" s="1165"/>
      <c r="C61" s="539" t="e">
        <f t="array" ref="C61">INDEX('Operating Detail (6)'!$B23:$AE23,0,MATCH(1,('Operating Detail (6)'!$B$11:$AE$11="New")*('Operating Detail (6)'!$B$112:$AE$112='Budget Narrative (6)'!$G$2),0))</f>
        <v>#N/A</v>
      </c>
      <c r="D61" s="27"/>
      <c r="E61" s="498"/>
      <c r="F61" s="863"/>
      <c r="G61" s="6"/>
      <c r="H61" s="11"/>
      <c r="I61" s="11"/>
      <c r="J61" s="18"/>
    </row>
    <row r="62" spans="1:10">
      <c r="A62" s="1164">
        <f>'Operating Detail (6)'!A24</f>
        <v>0</v>
      </c>
      <c r="B62" s="1165"/>
      <c r="C62" s="539" t="e">
        <f t="array" ref="C62">INDEX('Operating Detail (6)'!$B24:$AE24,0,MATCH(1,('Operating Detail (6)'!$B$11:$AE$11="New")*('Operating Detail (6)'!$B$112:$AE$112='Budget Narrative (6)'!$G$2),0))</f>
        <v>#N/A</v>
      </c>
      <c r="D62" s="27"/>
      <c r="E62" s="498"/>
      <c r="F62" s="863"/>
      <c r="G62" s="6"/>
      <c r="H62" s="11"/>
      <c r="I62" s="11"/>
      <c r="J62" s="18"/>
    </row>
    <row r="63" spans="1:10">
      <c r="A63" s="1164">
        <f>'Operating Detail (6)'!A25</f>
        <v>0</v>
      </c>
      <c r="B63" s="1165"/>
      <c r="C63" s="539" t="e">
        <f t="array" ref="C63">INDEX('Operating Detail (6)'!$B25:$AE25,0,MATCH(1,('Operating Detail (6)'!$B$11:$AE$11="New")*('Operating Detail (6)'!$B$112:$AE$112='Budget Narrative (6)'!$G$2),0))</f>
        <v>#N/A</v>
      </c>
      <c r="D63" s="27"/>
      <c r="E63" s="498"/>
      <c r="F63" s="863"/>
      <c r="G63" s="6"/>
      <c r="H63" s="11"/>
      <c r="I63" s="11"/>
      <c r="J63" s="18"/>
    </row>
    <row r="64" spans="1:10">
      <c r="A64" s="1164">
        <f>'Operating Detail (6)'!A26</f>
        <v>0</v>
      </c>
      <c r="B64" s="1165"/>
      <c r="C64" s="539" t="e">
        <f t="array" ref="C64">INDEX('Operating Detail (6)'!$B26:$AE26,0,MATCH(1,('Operating Detail (6)'!$B$11:$AE$11="New")*('Operating Detail (6)'!$B$112:$AE$112='Budget Narrative (6)'!$G$2),0))</f>
        <v>#N/A</v>
      </c>
      <c r="D64" s="27"/>
      <c r="E64" s="499"/>
      <c r="F64" s="863"/>
      <c r="G64" s="6"/>
      <c r="H64" s="11"/>
      <c r="I64" s="11"/>
      <c r="J64" s="18"/>
    </row>
    <row r="65" spans="1:10">
      <c r="A65" s="1164">
        <f>'Operating Detail (6)'!A27</f>
        <v>0</v>
      </c>
      <c r="B65" s="1165"/>
      <c r="C65" s="539" t="e">
        <f t="array" ref="C65">INDEX('Operating Detail (6)'!$B27:$AE27,0,MATCH(1,('Operating Detail (6)'!$B$11:$AE$11="New")*('Operating Detail (6)'!$B$112:$AE$112='Budget Narrative (6)'!$G$2),0))</f>
        <v>#N/A</v>
      </c>
      <c r="D65" s="27"/>
      <c r="E65" s="498"/>
      <c r="F65" s="863"/>
      <c r="G65" s="6"/>
    </row>
    <row r="66" spans="1:10">
      <c r="A66" s="1164">
        <f>'Operating Detail (6)'!A28</f>
        <v>0</v>
      </c>
      <c r="B66" s="1165"/>
      <c r="C66" s="539" t="e">
        <f t="array" ref="C66">INDEX('Operating Detail (6)'!$B28:$AE28,0,MATCH(1,('Operating Detail (6)'!$B$11:$AE$11="New")*('Operating Detail (6)'!$B$112:$AE$112='Budget Narrative (6)'!$G$2),0))</f>
        <v>#N/A</v>
      </c>
      <c r="D66" s="27"/>
      <c r="E66" s="498"/>
      <c r="F66" s="863"/>
      <c r="G66" s="6"/>
      <c r="H66" s="11"/>
      <c r="I66" s="11"/>
      <c r="J66" s="18"/>
    </row>
    <row r="67" spans="1:10">
      <c r="A67" s="1164">
        <f>'Operating Detail (6)'!A29</f>
        <v>0</v>
      </c>
      <c r="B67" s="1165"/>
      <c r="C67" s="539" t="e">
        <f t="array" ref="C67">INDEX('Operating Detail (6)'!$B29:$AE29,0,MATCH(1,('Operating Detail (6)'!$B$11:$AE$11="New")*('Operating Detail (6)'!$B$112:$AE$112='Budget Narrative (6)'!$G$2),0))</f>
        <v>#N/A</v>
      </c>
      <c r="D67" s="27"/>
      <c r="E67" s="498"/>
      <c r="F67" s="863"/>
      <c r="G67" s="6"/>
      <c r="H67" s="11"/>
      <c r="I67" s="11"/>
      <c r="J67" s="18"/>
    </row>
    <row r="68" spans="1:10">
      <c r="A68" s="1164">
        <f>'Operating Detail (6)'!A30</f>
        <v>0</v>
      </c>
      <c r="B68" s="1165"/>
      <c r="C68" s="539" t="e">
        <f t="array" ref="C68">INDEX('Operating Detail (6)'!$B30:$AE30,0,MATCH(1,('Operating Detail (6)'!$B$11:$AE$11="New")*('Operating Detail (6)'!$B$112:$AE$112='Budget Narrative (6)'!$G$2),0))</f>
        <v>#N/A</v>
      </c>
      <c r="D68" s="27"/>
      <c r="E68" s="498"/>
      <c r="F68" s="863"/>
      <c r="G68" s="6"/>
      <c r="H68" s="11"/>
      <c r="I68" s="11"/>
      <c r="J68" s="18"/>
    </row>
    <row r="69" spans="1:10">
      <c r="A69" s="1164">
        <f>'Operating Detail (6)'!A31</f>
        <v>0</v>
      </c>
      <c r="B69" s="1165"/>
      <c r="C69" s="539" t="e">
        <f t="array" ref="C69">INDEX('Operating Detail (6)'!$B31:$AE31,0,MATCH(1,('Operating Detail (6)'!$B$11:$AE$11="New")*('Operating Detail (6)'!$B$112:$AE$112='Budget Narrative (6)'!$G$2),0))</f>
        <v>#N/A</v>
      </c>
      <c r="D69" s="27"/>
      <c r="E69" s="498"/>
      <c r="F69" s="863"/>
      <c r="G69" s="6"/>
      <c r="H69" s="11"/>
      <c r="I69" s="11"/>
    </row>
    <row r="70" spans="1:10">
      <c r="A70" s="1164">
        <f>'Operating Detail (6)'!A32</f>
        <v>0</v>
      </c>
      <c r="B70" s="1165"/>
      <c r="C70" s="539" t="e">
        <f t="array" ref="C70">INDEX('Operating Detail (6)'!$B32:$AE32,0,MATCH(1,('Operating Detail (6)'!$B$11:$AE$11="New")*('Operating Detail (6)'!$B$112:$AE$112='Budget Narrative (6)'!$G$2),0))</f>
        <v>#N/A</v>
      </c>
      <c r="D70" s="27"/>
      <c r="E70" s="498"/>
      <c r="F70" s="863"/>
      <c r="G70" s="6"/>
      <c r="H70" s="11"/>
      <c r="I70" s="11"/>
      <c r="J70" s="18"/>
    </row>
    <row r="71" spans="1:10">
      <c r="A71" s="1164">
        <f>'Operating Detail (6)'!A33</f>
        <v>0</v>
      </c>
      <c r="B71" s="1165"/>
      <c r="C71" s="539" t="e">
        <f t="array" ref="C71">INDEX('Operating Detail (6)'!$B33:$AE33,0,MATCH(1,('Operating Detail (6)'!$B$11:$AE$11="New")*('Operating Detail (6)'!$B$112:$AE$112='Budget Narrative (6)'!$G$2),0))</f>
        <v>#N/A</v>
      </c>
      <c r="D71" s="27"/>
      <c r="E71" s="500"/>
      <c r="F71" s="863"/>
      <c r="G71" s="6"/>
      <c r="H71" s="11"/>
      <c r="I71" s="11"/>
      <c r="J71" s="18"/>
    </row>
    <row r="72" spans="1:10">
      <c r="A72" s="1164">
        <f>'Operating Detail (6)'!A34</f>
        <v>0</v>
      </c>
      <c r="B72" s="1165"/>
      <c r="C72" s="539" t="e">
        <f t="array" ref="C72">INDEX('Operating Detail (6)'!$B34:$AE34,0,MATCH(1,('Operating Detail (6)'!$B$11:$AE$11="New")*('Operating Detail (6)'!$B$112:$AE$112='Budget Narrative (6)'!$G$2),0))</f>
        <v>#N/A</v>
      </c>
      <c r="D72" s="27"/>
      <c r="E72" s="498"/>
      <c r="F72" s="863"/>
      <c r="G72" s="6"/>
      <c r="H72" s="11"/>
      <c r="I72" s="11"/>
      <c r="J72" s="18"/>
    </row>
    <row r="73" spans="1:10">
      <c r="A73" s="1164">
        <f>'Operating Detail (6)'!A35</f>
        <v>0</v>
      </c>
      <c r="B73" s="1165"/>
      <c r="C73" s="539" t="e">
        <f t="array" ref="C73">INDEX('Operating Detail (6)'!$B35:$AE35,0,MATCH(1,('Operating Detail (6)'!$B$11:$AE$11="New")*('Operating Detail (6)'!$B$112:$AE$112='Budget Narrative (6)'!$G$2),0))</f>
        <v>#N/A</v>
      </c>
      <c r="D73" s="27"/>
      <c r="E73" s="498"/>
      <c r="F73" s="863"/>
    </row>
    <row r="74" spans="1:10">
      <c r="A74" s="1164">
        <f>'Operating Detail (6)'!A36</f>
        <v>0</v>
      </c>
      <c r="B74" s="1165"/>
      <c r="C74" s="539" t="e">
        <f t="array" ref="C74">INDEX('Operating Detail (6)'!$B36:$AE36,0,MATCH(1,('Operating Detail (6)'!$B$11:$AE$11="New")*('Operating Detail (6)'!$B$112:$AE$112='Budget Narrative (6)'!$G$2),0))</f>
        <v>#N/A</v>
      </c>
      <c r="D74" s="27"/>
      <c r="E74" s="498"/>
      <c r="F74" s="863"/>
      <c r="G74" s="6"/>
      <c r="H74" s="11"/>
      <c r="I74" s="11"/>
      <c r="J74" s="7"/>
    </row>
    <row r="75" spans="1:10">
      <c r="A75" s="1164">
        <f>'Operating Detail (6)'!A37</f>
        <v>0</v>
      </c>
      <c r="B75" s="1165"/>
      <c r="C75" s="539" t="e">
        <f t="array" ref="C75">INDEX('Operating Detail (6)'!$B37:$AE37,0,MATCH(1,('Operating Detail (6)'!$B$11:$AE$11="New")*('Operating Detail (6)'!$B$112:$AE$112='Budget Narrative (6)'!$G$2),0))</f>
        <v>#N/A</v>
      </c>
      <c r="D75" s="27"/>
      <c r="E75" s="498"/>
      <c r="F75" s="863"/>
      <c r="G75" s="6"/>
      <c r="H75" s="11"/>
      <c r="I75" s="11"/>
      <c r="J75" s="7"/>
    </row>
    <row r="76" spans="1:10">
      <c r="A76" s="1164">
        <f>'Operating Detail (6)'!A38</f>
        <v>0</v>
      </c>
      <c r="B76" s="1165"/>
      <c r="C76" s="539" t="e">
        <f t="array" ref="C76">INDEX('Operating Detail (6)'!$B38:$AE38,0,MATCH(1,('Operating Detail (6)'!$B$11:$AE$11="New")*('Operating Detail (6)'!$B$112:$AE$112='Budget Narrative (6)'!$G$2),0))</f>
        <v>#N/A</v>
      </c>
      <c r="D76" s="27"/>
      <c r="E76" s="498"/>
      <c r="F76" s="863"/>
      <c r="G76" s="6"/>
      <c r="H76" s="11"/>
      <c r="I76" s="11"/>
      <c r="J76" s="7"/>
    </row>
    <row r="77" spans="1:10">
      <c r="A77" s="1164">
        <f>'Operating Detail (6)'!A39</f>
        <v>0</v>
      </c>
      <c r="B77" s="1165"/>
      <c r="C77" s="539" t="e">
        <f t="array" ref="C77">INDEX('Operating Detail (6)'!$B39:$AE39,0,MATCH(1,('Operating Detail (6)'!$B$11:$AE$11="New")*('Operating Detail (6)'!$B$112:$AE$112='Budget Narrative (6)'!$G$2),0))</f>
        <v>#N/A</v>
      </c>
      <c r="D77" s="27"/>
      <c r="E77" s="498"/>
      <c r="F77" s="863"/>
      <c r="G77" s="6"/>
    </row>
    <row r="78" spans="1:10">
      <c r="A78" s="1164">
        <f>'Operating Detail (6)'!A40</f>
        <v>0</v>
      </c>
      <c r="B78" s="1165"/>
      <c r="C78" s="539" t="e">
        <f t="array" ref="C78">INDEX('Operating Detail (6)'!$B40:$AE40,0,MATCH(1,('Operating Detail (6)'!$B$11:$AE$11="New")*('Operating Detail (6)'!$B$112:$AE$112='Budget Narrative (6)'!$G$2),0))</f>
        <v>#N/A</v>
      </c>
      <c r="D78" s="27"/>
      <c r="E78" s="498"/>
      <c r="F78" s="863"/>
      <c r="G78" s="6"/>
      <c r="H78" s="11"/>
      <c r="I78" s="11"/>
      <c r="J78" s="18"/>
    </row>
    <row r="79" spans="1:10">
      <c r="A79" s="1164">
        <f>'Operating Detail (6)'!A41</f>
        <v>0</v>
      </c>
      <c r="B79" s="1165"/>
      <c r="C79" s="539" t="e">
        <f t="array" ref="C79">INDEX('Operating Detail (6)'!$B41:$AE41,0,MATCH(1,('Operating Detail (6)'!$B$11:$AE$11="New")*('Operating Detail (6)'!$B$112:$AE$112='Budget Narrative (6)'!$G$2),0))</f>
        <v>#N/A</v>
      </c>
      <c r="D79" s="27"/>
      <c r="E79" s="498"/>
      <c r="F79" s="863"/>
      <c r="G79" s="6"/>
      <c r="H79" s="11"/>
      <c r="I79" s="11"/>
      <c r="J79" s="18"/>
    </row>
    <row r="80" spans="1:10">
      <c r="A80" s="1164" t="str">
        <f>'Operating Detail (6)'!A42</f>
        <v>Consultants</v>
      </c>
      <c r="B80" s="1165"/>
      <c r="C80" s="539" t="e">
        <f t="array" ref="C80">INDEX('Operating Detail (6)'!$B42:$AE42,0,MATCH(1,('Operating Detail (6)'!$B$11:$AE$11="New")*('Operating Detail (6)'!$B$112:$AE$112='Budget Narrative (6)'!$G$2),0))</f>
        <v>#N/A</v>
      </c>
      <c r="D80" s="27"/>
      <c r="E80" s="498"/>
      <c r="F80" s="863"/>
      <c r="G80" s="6"/>
      <c r="H80" s="11"/>
      <c r="I80" s="11"/>
      <c r="J80" s="18"/>
    </row>
    <row r="81" spans="1:10">
      <c r="A81" s="1164">
        <f>'Operating Detail (6)'!A43</f>
        <v>0</v>
      </c>
      <c r="B81" s="1165"/>
      <c r="C81" s="539" t="e">
        <f t="array" ref="C81">INDEX('Operating Detail (6)'!$B43:$AE43,0,MATCH(1,('Operating Detail (6)'!$B$11:$AE$11="New")*('Operating Detail (6)'!$B$112:$AE$112='Budget Narrative (6)'!$G$2),0))</f>
        <v>#N/A</v>
      </c>
      <c r="D81" s="27"/>
      <c r="E81" s="498"/>
      <c r="F81" s="863"/>
      <c r="G81" s="6"/>
      <c r="H81" s="11"/>
      <c r="I81" s="11"/>
      <c r="J81" s="18"/>
    </row>
    <row r="82" spans="1:10">
      <c r="A82" s="1164">
        <f>'Operating Detail (6)'!A44</f>
        <v>0</v>
      </c>
      <c r="B82" s="1165"/>
      <c r="C82" s="539" t="e">
        <f t="array" ref="C82">INDEX('Operating Detail (6)'!$B44:$AE44,0,MATCH(1,('Operating Detail (6)'!$B$11:$AE$11="New")*('Operating Detail (6)'!$B$112:$AE$112='Budget Narrative (6)'!$G$2),0))</f>
        <v>#N/A</v>
      </c>
      <c r="D82" s="27"/>
      <c r="E82" s="498"/>
      <c r="F82" s="863"/>
      <c r="G82" s="6"/>
      <c r="H82" s="11"/>
      <c r="I82" s="11"/>
      <c r="J82" s="18"/>
    </row>
    <row r="83" spans="1:10">
      <c r="A83" s="1164">
        <f>'Operating Detail (6)'!A45</f>
        <v>0</v>
      </c>
      <c r="B83" s="1165"/>
      <c r="C83" s="539" t="e">
        <f t="array" ref="C83">INDEX('Operating Detail (6)'!$B45:$AE45,0,MATCH(1,('Operating Detail (6)'!$B$11:$AE$11="New")*('Operating Detail (6)'!$B$112:$AE$112='Budget Narrative (6)'!$G$2),0))</f>
        <v>#N/A</v>
      </c>
      <c r="D83" s="27"/>
      <c r="E83" s="498"/>
      <c r="F83" s="863"/>
      <c r="G83" s="6"/>
      <c r="H83" s="11"/>
      <c r="I83" s="11"/>
      <c r="J83" s="18"/>
    </row>
    <row r="84" spans="1:10">
      <c r="A84" s="1164">
        <f>'Operating Detail (6)'!A46</f>
        <v>0</v>
      </c>
      <c r="B84" s="1165"/>
      <c r="C84" s="539" t="e">
        <f t="array" ref="C84">INDEX('Operating Detail (6)'!$B46:$AE46,0,MATCH(1,('Operating Detail (6)'!$B$11:$AE$11="New")*('Operating Detail (6)'!$B$112:$AE$112='Budget Narrative (6)'!$G$2),0))</f>
        <v>#N/A</v>
      </c>
      <c r="D84" s="27"/>
      <c r="E84" s="498"/>
      <c r="F84" s="863"/>
      <c r="G84" s="6"/>
      <c r="H84" s="11"/>
      <c r="I84" s="11"/>
      <c r="J84" s="18"/>
    </row>
    <row r="85" spans="1:10">
      <c r="A85" s="1164">
        <f>'Operating Detail (6)'!A47</f>
        <v>0</v>
      </c>
      <c r="B85" s="1165"/>
      <c r="C85" s="539" t="e">
        <f t="array" ref="C85">INDEX('Operating Detail (6)'!$B47:$AE47,0,MATCH(1,('Operating Detail (6)'!$B$11:$AE$11="New")*('Operating Detail (6)'!$B$112:$AE$112='Budget Narrative (6)'!$G$2),0))</f>
        <v>#N/A</v>
      </c>
      <c r="D85" s="27"/>
      <c r="E85" s="498"/>
      <c r="F85" s="863"/>
      <c r="G85" s="6"/>
      <c r="H85" s="11"/>
      <c r="I85" s="11"/>
      <c r="J85" s="18"/>
    </row>
    <row r="86" spans="1:10">
      <c r="A86" s="1164">
        <f>'Operating Detail (6)'!A48</f>
        <v>0</v>
      </c>
      <c r="B86" s="1165"/>
      <c r="C86" s="539" t="e">
        <f t="array" ref="C86">INDEX('Operating Detail (6)'!$B48:$AE48,0,MATCH(1,('Operating Detail (6)'!$B$11:$AE$11="New")*('Operating Detail (6)'!$B$112:$AE$112='Budget Narrative (6)'!$G$2),0))</f>
        <v>#N/A</v>
      </c>
      <c r="D86" s="27"/>
      <c r="E86" s="498"/>
      <c r="F86" s="863"/>
      <c r="G86" s="6"/>
      <c r="H86" s="11"/>
      <c r="I86" s="11"/>
      <c r="J86" s="18"/>
    </row>
    <row r="87" spans="1:10">
      <c r="A87" s="1164">
        <f>'Operating Detail (6)'!A49</f>
        <v>0</v>
      </c>
      <c r="B87" s="1165"/>
      <c r="C87" s="539" t="e">
        <f t="array" ref="C87">INDEX('Operating Detail (6)'!$B49:$AE49,0,MATCH(1,('Operating Detail (6)'!$B$11:$AE$11="New")*('Operating Detail (6)'!$B$112:$AE$112='Budget Narrative (6)'!$G$2),0))</f>
        <v>#N/A</v>
      </c>
      <c r="D87" s="27"/>
      <c r="E87" s="498"/>
      <c r="F87" s="863"/>
      <c r="G87" s="6"/>
      <c r="H87" s="11"/>
      <c r="I87" s="11"/>
      <c r="J87" s="18"/>
    </row>
    <row r="88" spans="1:10">
      <c r="A88" s="1164">
        <f>'Operating Detail (6)'!A50</f>
        <v>0</v>
      </c>
      <c r="B88" s="1165"/>
      <c r="C88" s="539" t="e">
        <f t="array" ref="C88">INDEX('Operating Detail (6)'!$B50:$AE50,0,MATCH(1,('Operating Detail (6)'!$B$11:$AE$11="New")*('Operating Detail (6)'!$B$112:$AE$112='Budget Narrative (6)'!$G$2),0))</f>
        <v>#N/A</v>
      </c>
      <c r="D88" s="18"/>
      <c r="E88" s="498"/>
      <c r="F88" s="863"/>
      <c r="G88" s="6"/>
      <c r="H88" s="11"/>
      <c r="I88" s="11"/>
      <c r="J88" s="18"/>
    </row>
    <row r="89" spans="1:10">
      <c r="A89" s="1164">
        <f>'Operating Detail (6)'!A51</f>
        <v>0</v>
      </c>
      <c r="B89" s="1165"/>
      <c r="C89" s="539" t="e">
        <f t="array" ref="C89">INDEX('Operating Detail (6)'!$B51:$AE51,0,MATCH(1,('Operating Detail (6)'!$B$11:$AE$11="New")*('Operating Detail (6)'!$B$112:$AE$112='Budget Narrative (6)'!$G$2),0))</f>
        <v>#N/A</v>
      </c>
      <c r="D89" s="18"/>
      <c r="E89" s="498"/>
      <c r="F89" s="863"/>
      <c r="G89" s="6"/>
      <c r="H89" s="11"/>
      <c r="I89" s="11"/>
      <c r="J89" s="18"/>
    </row>
    <row r="90" spans="1:10">
      <c r="A90" s="1164">
        <f>'Operating Detail (6)'!A52</f>
        <v>0</v>
      </c>
      <c r="B90" s="1165"/>
      <c r="C90" s="539" t="e">
        <f t="array" ref="C90">INDEX('Operating Detail (6)'!$B52:$AE52,0,MATCH(1,('Operating Detail (6)'!$B$11:$AE$11="New")*('Operating Detail (6)'!$B$112:$AE$112='Budget Narrative (6)'!$G$2),0))</f>
        <v>#N/A</v>
      </c>
      <c r="D90" s="18"/>
      <c r="E90" s="498"/>
      <c r="F90" s="863"/>
      <c r="G90" s="6"/>
      <c r="H90" s="11"/>
      <c r="I90" s="11"/>
      <c r="J90" s="18"/>
    </row>
    <row r="91" spans="1:10">
      <c r="A91" s="1164">
        <f>'Operating Detail (6)'!A53</f>
        <v>0</v>
      </c>
      <c r="B91" s="1165"/>
      <c r="C91" s="539" t="e">
        <f t="array" ref="C91">INDEX('Operating Detail (6)'!$B53:$AE53,0,MATCH(1,('Operating Detail (6)'!$B$11:$AE$11="New")*('Operating Detail (6)'!$B$112:$AE$112='Budget Narrative (6)'!$G$2),0))</f>
        <v>#N/A</v>
      </c>
      <c r="D91" s="18"/>
      <c r="E91" s="498"/>
      <c r="F91" s="863"/>
      <c r="G91" s="6"/>
      <c r="H91" s="11"/>
      <c r="I91" s="11"/>
      <c r="J91" s="18"/>
    </row>
    <row r="92" spans="1:10">
      <c r="A92" s="1164" t="str">
        <f>'Operating Detail (6)'!A54</f>
        <v>Subcontractors (First $25k Only)</v>
      </c>
      <c r="B92" s="1165"/>
      <c r="C92" s="539" t="e">
        <f t="array" ref="C92">INDEX('Operating Detail (6)'!$B54:$AE54,0,MATCH(1,('Operating Detail (6)'!$B$11:$AE$11="New")*('Operating Detail (6)'!$B$112:$AE$112='Budget Narrative (6)'!$G$2),0))</f>
        <v>#N/A</v>
      </c>
      <c r="D92" s="18"/>
      <c r="E92" s="498"/>
      <c r="F92" s="863"/>
      <c r="G92" s="6"/>
      <c r="H92" s="11"/>
      <c r="I92" s="11"/>
      <c r="J92" s="18"/>
    </row>
    <row r="93" spans="1:10">
      <c r="A93" s="1164">
        <f>'Operating Detail (6)'!A55</f>
        <v>0</v>
      </c>
      <c r="B93" s="1165"/>
      <c r="C93" s="539" t="e">
        <f t="array" ref="C93">INDEX('Operating Detail (6)'!$B55:$AE55,0,MATCH(1,('Operating Detail (6)'!$B$11:$AE$11="New")*('Operating Detail (6)'!$B$112:$AE$112='Budget Narrative (6)'!$G$2),0))</f>
        <v>#N/A</v>
      </c>
      <c r="D93" s="18"/>
      <c r="E93" s="498"/>
      <c r="F93" s="863"/>
      <c r="G93" s="6"/>
      <c r="H93" s="11"/>
      <c r="I93" s="11"/>
      <c r="J93" s="18"/>
    </row>
    <row r="94" spans="1:10">
      <c r="A94" s="1164">
        <f>'Operating Detail (6)'!A56</f>
        <v>0</v>
      </c>
      <c r="B94" s="1165"/>
      <c r="C94" s="539" t="e">
        <f t="array" ref="C94">INDEX('Operating Detail (6)'!$B56:$AE56,0,MATCH(1,('Operating Detail (6)'!$B$11:$AE$11="New")*('Operating Detail (6)'!$B$112:$AE$112='Budget Narrative (6)'!$G$2),0))</f>
        <v>#N/A</v>
      </c>
      <c r="D94" s="18"/>
      <c r="E94" s="498"/>
      <c r="F94" s="863"/>
      <c r="G94" s="6"/>
      <c r="H94" s="11"/>
      <c r="I94" s="11"/>
      <c r="J94" s="18"/>
    </row>
    <row r="95" spans="1:10">
      <c r="A95" s="1164">
        <f>'Operating Detail (6)'!A57</f>
        <v>0</v>
      </c>
      <c r="B95" s="1165"/>
      <c r="C95" s="539" t="e">
        <f t="array" ref="C95">INDEX('Operating Detail (6)'!$B57:$AE57,0,MATCH(1,('Operating Detail (6)'!$B$11:$AE$11="New")*('Operating Detail (6)'!$B$112:$AE$112='Budget Narrative (6)'!$G$2),0))</f>
        <v>#N/A</v>
      </c>
      <c r="D95" s="18"/>
      <c r="E95" s="498"/>
      <c r="F95" s="863"/>
      <c r="G95" s="6"/>
      <c r="H95" s="11"/>
      <c r="I95" s="11"/>
      <c r="J95" s="18"/>
    </row>
    <row r="96" spans="1:10">
      <c r="A96" s="1164">
        <f>'Operating Detail (6)'!A58</f>
        <v>0</v>
      </c>
      <c r="B96" s="1165"/>
      <c r="C96" s="539" t="e">
        <f t="array" ref="C96">INDEX('Operating Detail (6)'!$B58:$AE58,0,MATCH(1,('Operating Detail (6)'!$B$11:$AE$11="New")*('Operating Detail (6)'!$B$112:$AE$112='Budget Narrative (6)'!$G$2),0))</f>
        <v>#N/A</v>
      </c>
      <c r="D96" s="18"/>
      <c r="E96" s="498"/>
      <c r="F96" s="863"/>
      <c r="G96" s="6"/>
      <c r="H96" s="11"/>
      <c r="I96" s="11"/>
      <c r="J96" s="18"/>
    </row>
    <row r="97" spans="1:10">
      <c r="A97" s="1164">
        <f>'Operating Detail (6)'!A59</f>
        <v>0</v>
      </c>
      <c r="B97" s="1165"/>
      <c r="C97" s="539" t="e">
        <f t="array" ref="C97">INDEX('Operating Detail (6)'!$B59:$AE59,0,MATCH(1,('Operating Detail (6)'!$B$11:$AE$11="New")*('Operating Detail (6)'!$B$112:$AE$112='Budget Narrative (6)'!$G$2),0))</f>
        <v>#N/A</v>
      </c>
      <c r="D97" s="18"/>
      <c r="E97" s="498"/>
      <c r="F97" s="863"/>
      <c r="G97" s="6"/>
      <c r="H97" s="11"/>
      <c r="I97" s="11"/>
      <c r="J97" s="18"/>
    </row>
    <row r="98" spans="1:10">
      <c r="A98" s="1164">
        <f>'Operating Detail (6)'!A60</f>
        <v>0</v>
      </c>
      <c r="B98" s="1165"/>
      <c r="C98" s="539" t="e">
        <f t="array" ref="C98">INDEX('Operating Detail (6)'!$B60:$AE60,0,MATCH(1,('Operating Detail (6)'!$B$11:$AE$11="New")*('Operating Detail (6)'!$B$112:$AE$112='Budget Narrative (6)'!$G$2),0))</f>
        <v>#N/A</v>
      </c>
      <c r="D98" s="18"/>
      <c r="E98" s="498"/>
      <c r="F98" s="863"/>
      <c r="G98" s="6"/>
      <c r="H98" s="11"/>
      <c r="I98" s="11"/>
      <c r="J98" s="18"/>
    </row>
    <row r="99" spans="1:10">
      <c r="A99" s="1164">
        <f>'Operating Detail (6)'!A61</f>
        <v>0</v>
      </c>
      <c r="B99" s="1165"/>
      <c r="C99" s="539" t="e">
        <f t="array" ref="C99">INDEX('Operating Detail (6)'!$B61:$AE61,0,MATCH(1,('Operating Detail (6)'!$B$11:$AE$11="New")*('Operating Detail (6)'!$B$112:$AE$112='Budget Narrative (6)'!$G$2),0))</f>
        <v>#N/A</v>
      </c>
      <c r="D99" s="18"/>
      <c r="E99" s="498"/>
      <c r="F99" s="863"/>
      <c r="G99" s="6"/>
      <c r="H99" s="11"/>
      <c r="I99" s="11"/>
      <c r="J99" s="18"/>
    </row>
    <row r="100" spans="1:10">
      <c r="A100" s="1164">
        <f>'Operating Detail (6)'!A62</f>
        <v>0</v>
      </c>
      <c r="B100" s="1165"/>
      <c r="C100" s="539" t="e">
        <f t="array" ref="C100">INDEX('Operating Detail (6)'!$B62:$AE62,0,MATCH(1,('Operating Detail (6)'!$B$11:$AE$11="New")*('Operating Detail (6)'!$B$112:$AE$112='Budget Narrative (6)'!$G$2),0))</f>
        <v>#N/A</v>
      </c>
      <c r="D100" s="18"/>
      <c r="E100" s="498"/>
      <c r="F100" s="863"/>
      <c r="G100" s="6"/>
      <c r="H100" s="11"/>
      <c r="I100" s="11"/>
      <c r="J100" s="18"/>
    </row>
    <row r="101" spans="1:10">
      <c r="A101" s="1164">
        <f>'Operating Detail (6)'!A63</f>
        <v>0</v>
      </c>
      <c r="B101" s="1165"/>
      <c r="C101" s="539" t="e">
        <f t="array" ref="C101">INDEX('Operating Detail (6)'!$B63:$AE63,0,MATCH(1,('Operating Detail (6)'!$B$11:$AE$11="New")*('Operating Detail (6)'!$B$112:$AE$112='Budget Narrative (6)'!$G$2),0))</f>
        <v>#N/A</v>
      </c>
      <c r="D101" s="18"/>
      <c r="E101" s="498"/>
      <c r="F101" s="863"/>
      <c r="G101" s="6"/>
      <c r="H101" s="11"/>
      <c r="I101" s="11"/>
      <c r="J101" s="18"/>
    </row>
    <row r="102" spans="1:10">
      <c r="A102" s="1164">
        <f>'Operating Detail (6)'!A64</f>
        <v>0</v>
      </c>
      <c r="B102" s="1165"/>
      <c r="C102" s="539" t="e">
        <f t="array" ref="C102">INDEX('Operating Detail (6)'!$B64:$AE64,0,MATCH(1,('Operating Detail (6)'!$B$11:$AE$11="New")*('Operating Detail (6)'!$B$112:$AE$112='Budget Narrative (6)'!$G$2),0))</f>
        <v>#N/A</v>
      </c>
      <c r="D102" s="18"/>
      <c r="E102" s="498"/>
      <c r="F102" s="863"/>
      <c r="G102" s="6"/>
      <c r="H102" s="11"/>
      <c r="I102" s="11"/>
      <c r="J102" s="18"/>
    </row>
    <row r="103" spans="1:10">
      <c r="A103" s="1164">
        <f>'Operating Detail (6)'!A65</f>
        <v>0</v>
      </c>
      <c r="B103" s="1165"/>
      <c r="C103" s="539" t="e">
        <f t="array" ref="C103">INDEX('Operating Detail (6)'!$B65:$AE65,0,MATCH(1,('Operating Detail (6)'!$B$11:$AE$11="New")*('Operating Detail (6)'!$B$112:$AE$112='Budget Narrative (6)'!$G$2),0))</f>
        <v>#N/A</v>
      </c>
      <c r="D103" s="18"/>
      <c r="E103" s="498"/>
      <c r="F103" s="863"/>
      <c r="G103" s="6"/>
      <c r="H103" s="11"/>
      <c r="I103" s="11"/>
      <c r="J103" s="18"/>
    </row>
    <row r="104" spans="1:10">
      <c r="A104" s="1164">
        <f>'Operating Detail (6)'!A66</f>
        <v>0</v>
      </c>
      <c r="B104" s="1165"/>
      <c r="C104" s="539" t="e">
        <f t="array" ref="C104">INDEX('Operating Detail (6)'!$B66:$AE66,0,MATCH(1,('Operating Detail (6)'!$B$11:$AE$11="New")*('Operating Detail (6)'!$B$112:$AE$112='Budget Narrative (6)'!$G$2),0))</f>
        <v>#N/A</v>
      </c>
      <c r="D104" s="18"/>
      <c r="E104" s="498"/>
      <c r="F104" s="863"/>
      <c r="G104" s="6"/>
      <c r="H104" s="11"/>
      <c r="I104" s="11"/>
      <c r="J104" s="18"/>
    </row>
    <row r="105" spans="1:10">
      <c r="A105" s="1168">
        <f>'Operating Detail (6)'!A67</f>
        <v>0</v>
      </c>
      <c r="B105" s="1169"/>
      <c r="C105" s="770"/>
      <c r="D105" s="426"/>
      <c r="E105" s="501"/>
      <c r="F105" s="863"/>
      <c r="G105" s="6"/>
      <c r="H105" s="11"/>
      <c r="I105" s="11"/>
      <c r="J105" s="18"/>
    </row>
    <row r="106" spans="1:10">
      <c r="A106" s="1170" t="str">
        <f>'Operating Detail (6)'!A68</f>
        <v>TOTAL OPERATING EXPENSES</v>
      </c>
      <c r="B106" s="1171"/>
      <c r="C106" s="429" t="e">
        <f>SUM(C51:C105)</f>
        <v>#N/A</v>
      </c>
      <c r="D106" s="18"/>
      <c r="E106" s="498"/>
      <c r="F106" s="6"/>
      <c r="G106" s="6"/>
      <c r="H106" s="11"/>
      <c r="I106" s="11"/>
      <c r="J106" s="18"/>
    </row>
    <row r="107" spans="1:10" ht="13.5" thickBot="1">
      <c r="A107" s="502" t="s">
        <v>217</v>
      </c>
      <c r="B107" s="503" t="e">
        <f t="array" ref="B107">INDEX('Summary (6)'!E23:AH23,0,MATCH(1,('Summary (6)'!$E$18:$AH$18="New")*('Summary (6)'!$E$72:$AH$72='Budget Narrative (6)'!$G$2),0))</f>
        <v>#N/A</v>
      </c>
      <c r="C107" s="504" t="e">
        <f t="array" ref="C107">INDEX('Summary (6)'!E24:AH24,0,MATCH(1,('Summary (6)'!$E$18:$AH$18="New")*('Summary (6)'!$E$72:$AH$72='Budget Narrative (6)'!$G$2),0))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(6)'!A71</f>
        <v>0</v>
      </c>
      <c r="B111" s="1165"/>
      <c r="C111" s="539" t="e">
        <f t="array" ref="C111">INDEX('Operating Detail (6)'!$B71:$AE71,0,MATCH(1,('Operating Detail (6)'!$B$11:$AE$11="New")*('Operating Detail (6)'!$B$112:$AE$112='Budget Narrative (6)'!$G$2),0))</f>
        <v>#N/A</v>
      </c>
      <c r="D111" s="27"/>
      <c r="E111" s="494"/>
      <c r="F111" s="863"/>
    </row>
    <row r="112" spans="1:10">
      <c r="A112" s="1164">
        <f>'Operating Detail (6)'!A72</f>
        <v>0</v>
      </c>
      <c r="B112" s="1165"/>
      <c r="C112" s="539" t="e">
        <f t="array" ref="C112">INDEX('Operating Detail (6)'!$B72:$AE72,0,MATCH(1,('Operating Detail (6)'!$B$11:$AE$11="New")*('Operating Detail (6)'!$B$112:$AE$112='Budget Narrative (6)'!$G$2),0))</f>
        <v>#N/A</v>
      </c>
      <c r="D112" s="27"/>
      <c r="E112" s="495"/>
      <c r="F112" s="863"/>
    </row>
    <row r="113" spans="1:6">
      <c r="A113" s="1164">
        <f>'Operating Detail (6)'!A73</f>
        <v>0</v>
      </c>
      <c r="B113" s="1165"/>
      <c r="C113" s="539" t="e">
        <f t="array" ref="C113">INDEX('Operating Detail (6)'!$B73:$AE73,0,MATCH(1,('Operating Detail (6)'!$B$11:$AE$11="New")*('Operating Detail (6)'!$B$112:$AE$112='Budget Narrative (6)'!$G$2),0))</f>
        <v>#N/A</v>
      </c>
      <c r="D113" s="27"/>
      <c r="E113" s="496"/>
      <c r="F113" s="863"/>
    </row>
    <row r="114" spans="1:6">
      <c r="A114" s="1164">
        <f>'Operating Detail (6)'!A74</f>
        <v>0</v>
      </c>
      <c r="B114" s="1165"/>
      <c r="C114" s="539" t="e">
        <f t="array" ref="C114">INDEX('Operating Detail (6)'!$B74:$AE74,0,MATCH(1,('Operating Detail (6)'!$B$11:$AE$11="New")*('Operating Detail (6)'!$B$112:$AE$112='Budget Narrative (6)'!$G$2),0))</f>
        <v>#N/A</v>
      </c>
      <c r="D114" s="27"/>
      <c r="E114" s="496"/>
      <c r="F114" s="863"/>
    </row>
    <row r="115" spans="1:6">
      <c r="A115" s="1164">
        <f>'Operating Detail (6)'!A75</f>
        <v>0</v>
      </c>
      <c r="B115" s="1165"/>
      <c r="C115" s="539" t="e">
        <f t="array" ref="C115">INDEX('Operating Detail (6)'!$B75:$AE75,0,MATCH(1,('Operating Detail (6)'!$B$11:$AE$11="New")*('Operating Detail (6)'!$B$112:$AE$112='Budget Narrative (6)'!$G$2),0))</f>
        <v>#N/A</v>
      </c>
      <c r="D115" s="27"/>
      <c r="E115" s="495"/>
      <c r="F115" s="863"/>
    </row>
    <row r="116" spans="1:6">
      <c r="A116" s="1164">
        <f>'Operating Detail (6)'!A76</f>
        <v>0</v>
      </c>
      <c r="B116" s="1165"/>
      <c r="C116" s="539" t="e">
        <f t="array" ref="C116">INDEX('Operating Detail (6)'!$B76:$AE76,0,MATCH(1,('Operating Detail (6)'!$B$11:$AE$11="New")*('Operating Detail (6)'!$B$112:$AE$112='Budget Narrative (6)'!$G$2),0))</f>
        <v>#N/A</v>
      </c>
      <c r="D116" s="27"/>
      <c r="E116" s="495"/>
      <c r="F116" s="863"/>
    </row>
    <row r="117" spans="1:6">
      <c r="A117" s="1164">
        <f>'Operating Detail (6)'!A77</f>
        <v>0</v>
      </c>
      <c r="B117" s="1165"/>
      <c r="C117" s="539" t="e">
        <f t="array" ref="C117">INDEX('Operating Detail (6)'!$B77:$AE77,0,MATCH(1,('Operating Detail (6)'!$B$11:$AE$11="New")*('Operating Detail (6)'!$B$112:$AE$112='Budget Narrative (6)'!$G$2),0))</f>
        <v>#N/A</v>
      </c>
      <c r="D117" s="27"/>
      <c r="E117" s="495"/>
      <c r="F117" s="863"/>
    </row>
    <row r="118" spans="1:6">
      <c r="A118" s="1164">
        <f>'Operating Detail (6)'!A78</f>
        <v>0</v>
      </c>
      <c r="B118" s="1165"/>
      <c r="C118" s="539" t="e">
        <f t="array" ref="C118">INDEX('Operating Detail (6)'!$B78:$AE78,0,MATCH(1,('Operating Detail (6)'!$B$11:$AE$11="New")*('Operating Detail (6)'!$B$112:$AE$112='Budget Narrative (6)'!$G$2),0))</f>
        <v>#N/A</v>
      </c>
      <c r="D118" s="27"/>
      <c r="E118" s="495"/>
      <c r="F118" s="863"/>
    </row>
    <row r="119" spans="1:6">
      <c r="A119" s="1164">
        <f>'Operating Detail (6)'!A79</f>
        <v>0</v>
      </c>
      <c r="B119" s="1165"/>
      <c r="C119" s="539" t="e">
        <f t="array" ref="C119">INDEX('Operating Detail (6)'!$B79:$AE79,0,MATCH(1,('Operating Detail (6)'!$B$11:$AE$11="New")*('Operating Detail (6)'!$B$112:$AE$112='Budget Narrative (6)'!$G$2),0))</f>
        <v>#N/A</v>
      </c>
      <c r="E119" s="497"/>
    </row>
    <row r="120" spans="1:6">
      <c r="A120" s="1164">
        <f>'Operating Detail (6)'!A80</f>
        <v>0</v>
      </c>
      <c r="B120" s="1165"/>
      <c r="C120" s="539" t="e">
        <f t="array" ref="C120">INDEX('Operating Detail (6)'!$B80:$AE80,0,MATCH(1,('Operating Detail (6)'!$B$11:$AE$11="New")*('Operating Detail (6)'!$B$112:$AE$112='Budget Narrative (6)'!$G$2),0))</f>
        <v>#N/A</v>
      </c>
      <c r="E120" s="497"/>
    </row>
    <row r="121" spans="1:6">
      <c r="A121" s="1164">
        <f>'Operating Detail (6)'!A81</f>
        <v>0</v>
      </c>
      <c r="B121" s="1165"/>
      <c r="C121" s="539" t="e">
        <f t="array" ref="C121">INDEX('Operating Detail (6)'!$B81:$AE81,0,MATCH(1,('Operating Detail (6)'!$B$11:$AE$11="New")*('Operating Detail (6)'!$B$112:$AE$112='Budget Narrative (6)'!$G$2),0))</f>
        <v>#N/A</v>
      </c>
      <c r="E121" s="497"/>
    </row>
    <row r="122" spans="1:6">
      <c r="A122" s="1164">
        <f>'Operating Detail (6)'!A82</f>
        <v>0</v>
      </c>
      <c r="B122" s="1165"/>
      <c r="C122" s="539" t="e">
        <f t="array" ref="C122">INDEX('Operating Detail (6)'!$B82:$AE82,0,MATCH(1,('Operating Detail (6)'!$B$11:$AE$11="New")*('Operating Detail (6)'!$B$112:$AE$112='Budget Narrative (6)'!$G$2),0))</f>
        <v>#N/A</v>
      </c>
      <c r="E122" s="497"/>
    </row>
    <row r="123" spans="1:6">
      <c r="A123" s="1164"/>
      <c r="B123" s="1165"/>
      <c r="C123" s="539"/>
      <c r="E123" s="497"/>
    </row>
    <row r="124" spans="1:6" ht="13.5" thickBot="1">
      <c r="A124" s="1172" t="str">
        <f>'Operating Detail (6)'!A84</f>
        <v>TOTAL OTHER EXPENSES</v>
      </c>
      <c r="B124" s="1173"/>
      <c r="C124" s="504" t="e">
        <f>SUM(C111:C122)</f>
        <v>#N/A</v>
      </c>
      <c r="D124" s="505"/>
      <c r="E124" s="507"/>
      <c r="F124" s="6"/>
    </row>
    <row r="125" spans="1:6">
      <c r="A125" s="1165">
        <f>'Operating Detail (6)'!A85</f>
        <v>0</v>
      </c>
      <c r="B125" s="1165"/>
      <c r="C125" s="539"/>
    </row>
    <row r="126" spans="1:6" ht="13.5" thickBot="1">
      <c r="A126" s="863"/>
      <c r="B126" s="863"/>
      <c r="C126" s="539"/>
    </row>
    <row r="127" spans="1:6" ht="12.75" customHeight="1">
      <c r="A127" s="1166" t="str">
        <f>'Operating Detail (6)'!A86</f>
        <v>Capital Expenses</v>
      </c>
      <c r="B127" s="1167"/>
      <c r="C127" s="484" t="s">
        <v>218</v>
      </c>
      <c r="D127" s="483" t="s">
        <v>210</v>
      </c>
      <c r="E127" s="485" t="s">
        <v>211</v>
      </c>
    </row>
    <row r="128" spans="1:6">
      <c r="A128" s="1164">
        <f>'Operating Detail (6)'!A87</f>
        <v>0</v>
      </c>
      <c r="B128" s="1165"/>
      <c r="C128" s="539" t="e">
        <f t="array" ref="C128">INDEX('Operating Detail (6)'!$B87:$AE87,0,MATCH(1,('Operating Detail (6)'!$B$11:$AE$11="New")*('Operating Detail (6)'!$B$112:$AE$112='Budget Narrative (6)'!$G$2),0))</f>
        <v>#N/A</v>
      </c>
      <c r="E128" s="497"/>
    </row>
    <row r="129" spans="1:6">
      <c r="A129" s="1164">
        <f>'Operating Detail (6)'!A88</f>
        <v>0</v>
      </c>
      <c r="B129" s="1165"/>
      <c r="C129" s="539" t="e">
        <f t="array" ref="C129">INDEX('Operating Detail (6)'!$B88:$AE88,0,MATCH(1,('Operating Detail (6)'!$B$11:$AE$11="New")*('Operating Detail (6)'!$B$112:$AE$112='Budget Narrative (6)'!$G$2),0))</f>
        <v>#N/A</v>
      </c>
      <c r="E129" s="497"/>
    </row>
    <row r="130" spans="1:6">
      <c r="A130" s="1164">
        <f>'Operating Detail (6)'!A89</f>
        <v>0</v>
      </c>
      <c r="B130" s="1165"/>
      <c r="C130" s="539" t="e">
        <f t="array" ref="C130">INDEX('Operating Detail (6)'!$B89:$AE89,0,MATCH(1,('Operating Detail (6)'!$B$11:$AE$11="New")*('Operating Detail (6)'!$B$112:$AE$112='Budget Narrative (6)'!$G$2),0))</f>
        <v>#N/A</v>
      </c>
      <c r="E130" s="497"/>
    </row>
    <row r="131" spans="1:6">
      <c r="A131" s="1164">
        <f>'Operating Detail (6)'!A90</f>
        <v>0</v>
      </c>
      <c r="B131" s="1165"/>
      <c r="C131" s="539" t="e">
        <f t="array" ref="C131">INDEX('Operating Detail (6)'!$B90:$AE90,0,MATCH(1,('Operating Detail (6)'!$B$11:$AE$11="New")*('Operating Detail (6)'!$B$112:$AE$112='Budget Narrative (6)'!$G$2),0))</f>
        <v>#N/A</v>
      </c>
      <c r="E131" s="497"/>
    </row>
    <row r="132" spans="1:6">
      <c r="A132" s="1164">
        <f>'Operating Detail (6)'!A91</f>
        <v>0</v>
      </c>
      <c r="B132" s="1165"/>
      <c r="C132" s="539" t="e">
        <f t="array" ref="C132">INDEX('Operating Detail (6)'!$B91:$AE91,0,MATCH(1,('Operating Detail (6)'!$B$11:$AE$11="New")*('Operating Detail (6)'!$B$112:$AE$112='Budget Narrative (6)'!$G$2),0))</f>
        <v>#N/A</v>
      </c>
      <c r="E132" s="497"/>
    </row>
    <row r="133" spans="1:6">
      <c r="A133" s="1164">
        <f>'Operating Detail (6)'!A92</f>
        <v>0</v>
      </c>
      <c r="B133" s="1165"/>
      <c r="C133" s="539" t="e">
        <f t="array" ref="C133">INDEX('Operating Detail (6)'!$B92:$AE92,0,MATCH(1,('Operating Detail (6)'!$B$11:$AE$11="New")*('Operating Detail (6)'!$B$112:$AE$112='Budget Narrative (6)'!$G$2),0))</f>
        <v>#N/A</v>
      </c>
      <c r="E133" s="497"/>
    </row>
    <row r="134" spans="1:6">
      <c r="A134" s="1164">
        <f>'Operating Detail (6)'!A93</f>
        <v>0</v>
      </c>
      <c r="B134" s="1165"/>
      <c r="C134" s="539" t="e">
        <f t="array" ref="C134">INDEX('Operating Detail (6)'!$B93:$AE93,0,MATCH(1,('Operating Detail (6)'!$B$11:$AE$11="New")*('Operating Detail (6)'!$B$112:$AE$112='Budget Narrative (6)'!$G$2),0))</f>
        <v>#N/A</v>
      </c>
      <c r="E134" s="497"/>
    </row>
    <row r="135" spans="1:6">
      <c r="A135" s="1164">
        <f>'Operating Detail (6)'!A94</f>
        <v>0</v>
      </c>
      <c r="B135" s="1165"/>
      <c r="C135" s="539"/>
      <c r="E135" s="497"/>
    </row>
    <row r="136" spans="1:6" ht="13.5" thickBot="1">
      <c r="A136" s="1172" t="str">
        <f>'Operating Detail (6)'!A95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(6)'!$E27:$AH27,0,MATCH(1,('Summary (6)'!$E18:$AH18="New")*('Summary (6)'!$E72:$AH72='Budget Narrative (6)'!$G$2),0))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(6)'!A151</f>
        <v>0</v>
      </c>
      <c r="B192" s="1165"/>
      <c r="C192" s="539"/>
    </row>
    <row r="193" spans="1:2">
      <c r="A193" s="1165">
        <f>'Operating Detail (6)'!A152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71"/>
      <c r="C12" s="1272"/>
      <c r="D12" s="1273"/>
    </row>
    <row r="13" spans="1:37">
      <c r="A13" s="116"/>
      <c r="B13" s="455" t="s">
        <v>138</v>
      </c>
      <c r="C13" s="455" t="s">
        <v>139</v>
      </c>
      <c r="D13" s="450"/>
    </row>
    <row r="14" spans="1:37" ht="18.75" customHeight="1">
      <c r="A14" s="119" t="s">
        <v>140</v>
      </c>
      <c r="B14" s="584">
        <f>AI40</f>
        <v>0</v>
      </c>
      <c r="C14" s="584">
        <f>AK40</f>
        <v>0</v>
      </c>
      <c r="D14" s="978">
        <f>'Summary (1)'!D14:D16</f>
        <v>0.2</v>
      </c>
    </row>
    <row r="15" spans="1:37" s="116" customFormat="1" ht="18.75" customHeight="1" thickBot="1">
      <c r="A15" s="119" t="s">
        <v>141</v>
      </c>
      <c r="B15" s="585">
        <f>'Summary (All Budgets)'!B15</f>
        <v>0</v>
      </c>
      <c r="C15" s="585">
        <f>'Summary (All Budgets)'!C15</f>
        <v>-3469430</v>
      </c>
      <c r="D15" s="978"/>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978"/>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(7)'!F59</f>
        <v>0</v>
      </c>
      <c r="F20" s="159">
        <f>'Salary Detail (7)'!G59</f>
        <v>0</v>
      </c>
      <c r="G20" s="305">
        <f>'Salary Detail (7)'!H59</f>
        <v>0</v>
      </c>
      <c r="H20" s="163">
        <f>'Salary Detail (7)'!M59</f>
        <v>0</v>
      </c>
      <c r="I20" s="159">
        <f>'Salary Detail (7)'!N59</f>
        <v>0</v>
      </c>
      <c r="J20" s="142">
        <f>'Salary Detail (7)'!O59</f>
        <v>0</v>
      </c>
      <c r="K20" s="314">
        <f>'Salary Detail (7)'!T59</f>
        <v>0</v>
      </c>
      <c r="L20" s="159">
        <f>'Salary Detail (7)'!U59</f>
        <v>0</v>
      </c>
      <c r="M20" s="305">
        <f>'Salary Detail (7)'!V59</f>
        <v>0</v>
      </c>
      <c r="N20" s="163">
        <f>'Salary Detail (7)'!AA59</f>
        <v>0</v>
      </c>
      <c r="O20" s="159">
        <f>'Salary Detail (7)'!AB59</f>
        <v>0</v>
      </c>
      <c r="P20" s="142">
        <f>'Salary Detail (7)'!AC59</f>
        <v>0</v>
      </c>
      <c r="Q20" s="163">
        <f>'Salary Detail (7)'!AH59</f>
        <v>0</v>
      </c>
      <c r="R20" s="159">
        <f>'Salary Detail (7)'!AI59</f>
        <v>0</v>
      </c>
      <c r="S20" s="142">
        <f>'Salary Detail (7)'!AJ59</f>
        <v>0</v>
      </c>
      <c r="T20" s="314">
        <f>'Salary Detail (7)'!AO59</f>
        <v>0</v>
      </c>
      <c r="U20" s="159">
        <f>'Salary Detail (7)'!AP59</f>
        <v>0</v>
      </c>
      <c r="V20" s="305">
        <f>'Salary Detail (7)'!AQ59</f>
        <v>0</v>
      </c>
      <c r="W20" s="163">
        <f>'Salary Detail (7)'!AV59</f>
        <v>0</v>
      </c>
      <c r="X20" s="159">
        <f>'Salary Detail (7)'!AW59</f>
        <v>0</v>
      </c>
      <c r="Y20" s="142">
        <f>'Salary Detail (7)'!AX59</f>
        <v>0</v>
      </c>
      <c r="Z20" s="163">
        <f>'Salary Detail (7)'!BC59</f>
        <v>0</v>
      </c>
      <c r="AA20" s="159">
        <f>'Salary Detail (7)'!BD59</f>
        <v>0</v>
      </c>
      <c r="AB20" s="142">
        <f>'Salary Detail (7)'!BE59</f>
        <v>0</v>
      </c>
      <c r="AC20" s="163">
        <f>'Salary Detail (7)'!BJ59</f>
        <v>0</v>
      </c>
      <c r="AD20" s="159">
        <f>'Salary Detail (7)'!BK59</f>
        <v>0</v>
      </c>
      <c r="AE20" s="142">
        <f>'Salary Detail (7)'!BL59</f>
        <v>0</v>
      </c>
      <c r="AF20" s="163">
        <f>'Salary Detail (7)'!BQ59</f>
        <v>0</v>
      </c>
      <c r="AG20" s="159">
        <f>'Salary Detail (7)'!BR59</f>
        <v>0</v>
      </c>
      <c r="AH20" s="142">
        <f>'Salary Detail (7)'!BS59</f>
        <v>0</v>
      </c>
      <c r="AI20" s="332">
        <f t="shared" ref="AI20:AK22" si="1">SUM(E20,H20,K20,N20,Q20,T20,W20,Z20,AC20,AF20)</f>
        <v>0</v>
      </c>
      <c r="AJ20" s="160">
        <f t="shared" si="1"/>
        <v>0</v>
      </c>
      <c r="AK20" s="141">
        <f t="shared" si="1"/>
        <v>0</v>
      </c>
    </row>
    <row r="21" spans="1:43">
      <c r="A21" s="870" t="s">
        <v>146</v>
      </c>
      <c r="B21" s="870"/>
      <c r="C21" s="870"/>
      <c r="D21" s="872"/>
      <c r="E21" s="124">
        <f>'Operating Detail (7)'!B68</f>
        <v>0</v>
      </c>
      <c r="F21" s="125">
        <f>'Operating Detail (7)'!C68</f>
        <v>0</v>
      </c>
      <c r="G21" s="306">
        <f>'Operating Detail (7)'!D68</f>
        <v>0</v>
      </c>
      <c r="H21" s="124">
        <f>'Operating Detail (7)'!E68</f>
        <v>0</v>
      </c>
      <c r="I21" s="125">
        <f>'Operating Detail (7)'!F68</f>
        <v>0</v>
      </c>
      <c r="J21" s="126">
        <f>'Operating Detail (7)'!G68</f>
        <v>0</v>
      </c>
      <c r="K21" s="315">
        <f>'Operating Detail (7)'!H68</f>
        <v>0</v>
      </c>
      <c r="L21" s="125">
        <f>'Operating Detail (7)'!I68</f>
        <v>0</v>
      </c>
      <c r="M21" s="306">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5">
        <f>'Operating Detail (7)'!Q68</f>
        <v>0</v>
      </c>
      <c r="U21" s="125">
        <f>'Operating Detail (7)'!R68</f>
        <v>0</v>
      </c>
      <c r="V21" s="306">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6">
        <f t="shared" si="1"/>
        <v>0</v>
      </c>
      <c r="AJ21" s="127">
        <f t="shared" si="1"/>
        <v>0</v>
      </c>
      <c r="AK21" s="128">
        <f t="shared" si="1"/>
        <v>0</v>
      </c>
    </row>
    <row r="22" spans="1:43">
      <c r="A22" s="870" t="s">
        <v>147</v>
      </c>
      <c r="B22" s="870"/>
      <c r="C22" s="870"/>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0" t="s">
        <v>149</v>
      </c>
      <c r="B24" s="870"/>
      <c r="C24" s="870"/>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0" t="s">
        <v>150</v>
      </c>
      <c r="B25" s="870"/>
      <c r="C25" s="870"/>
      <c r="D25" s="872"/>
      <c r="E25" s="131">
        <f>'Operating Detail (7)'!B84</f>
        <v>0</v>
      </c>
      <c r="F25" s="132">
        <f>'Operating Detail (7)'!C84</f>
        <v>0</v>
      </c>
      <c r="G25" s="308">
        <f>'Operating Detail (7)'!D84</f>
        <v>0</v>
      </c>
      <c r="H25" s="131">
        <f>'Operating Detail (7)'!E84</f>
        <v>0</v>
      </c>
      <c r="I25" s="132">
        <f>'Operating Detail (7)'!F84</f>
        <v>0</v>
      </c>
      <c r="J25" s="133">
        <f>'Operating Detail (7)'!G84</f>
        <v>0</v>
      </c>
      <c r="K25" s="317">
        <f>'Operating Detail (7)'!H84</f>
        <v>0</v>
      </c>
      <c r="L25" s="132">
        <f>'Operating Detail (7)'!I84</f>
        <v>0</v>
      </c>
      <c r="M25" s="308">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7">
        <f>'Operating Detail (7)'!Q84</f>
        <v>0</v>
      </c>
      <c r="U25" s="132">
        <f>'Operating Detail (7)'!R84</f>
        <v>0</v>
      </c>
      <c r="V25" s="308">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6">
        <f t="shared" si="3"/>
        <v>0</v>
      </c>
      <c r="AJ25" s="127">
        <f t="shared" si="3"/>
        <v>0</v>
      </c>
      <c r="AK25" s="128">
        <f t="shared" si="3"/>
        <v>0</v>
      </c>
    </row>
    <row r="26" spans="1:43">
      <c r="A26" s="870" t="s">
        <v>151</v>
      </c>
      <c r="B26" s="870"/>
      <c r="C26" s="870"/>
      <c r="D26" s="872"/>
      <c r="E26" s="134">
        <f>'Operating Detail (7)'!B95</f>
        <v>0</v>
      </c>
      <c r="F26" s="132">
        <f>'Operating Detail (7)'!C95</f>
        <v>0</v>
      </c>
      <c r="G26" s="308">
        <f>'Operating Detail (7)'!D95</f>
        <v>0</v>
      </c>
      <c r="H26" s="134">
        <f>'Operating Detail (7)'!E95</f>
        <v>0</v>
      </c>
      <c r="I26" s="132">
        <f>'Operating Detail (7)'!F95</f>
        <v>0</v>
      </c>
      <c r="J26" s="133">
        <f>'Operating Detail (7)'!G95</f>
        <v>0</v>
      </c>
      <c r="K26" s="318">
        <f>'Operating Detail (7)'!H95</f>
        <v>0</v>
      </c>
      <c r="L26" s="132">
        <f>'Operating Detail (7)'!I95</f>
        <v>0</v>
      </c>
      <c r="M26" s="308">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8">
        <f>'Operating Detail (7)'!Q95</f>
        <v>0</v>
      </c>
      <c r="U26" s="132">
        <f>'Operating Detail (7)'!R95</f>
        <v>0</v>
      </c>
      <c r="V26" s="308">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6">
        <f t="shared" si="3"/>
        <v>0</v>
      </c>
      <c r="AJ26" s="127">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84" t="s">
        <v>153</v>
      </c>
      <c r="B28" s="984"/>
      <c r="C28" s="984"/>
      <c r="D28" s="985"/>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8"/>
      <c r="B29" s="988"/>
      <c r="C29" s="988"/>
      <c r="D29" s="98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84" t="s">
        <v>155</v>
      </c>
      <c r="B40" s="984"/>
      <c r="C40" s="984"/>
      <c r="D40" s="985"/>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84"/>
      <c r="B48" s="984"/>
      <c r="C48" s="984"/>
      <c r="D48" s="985"/>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84" t="s">
        <v>158</v>
      </c>
      <c r="B49" s="984"/>
      <c r="C49" s="984"/>
      <c r="D49" s="985"/>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0" t="s">
        <v>159</v>
      </c>
      <c r="B50" s="870"/>
      <c r="C50" s="870"/>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998" t="str">
        <f>IF('Summary (1)'!B55:E55&lt;&gt;"",'Summary (1)'!B55:E55,"")</f>
        <v/>
      </c>
      <c r="C55" s="998"/>
      <c r="D55" s="998"/>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topRight" activeCell="A173" sqref="A173:XFD191"/>
      <selection pane="bottomLeft" activeCell="A173" sqref="A173:XFD191"/>
      <selection pane="bottomRight" activeCell="A173" sqref="A173:XFD191"/>
    </sheetView>
  </sheetViews>
  <sheetFormatPr defaultColWidth="17.5703125" defaultRowHeight="15.75"/>
  <cols>
    <col min="1" max="1" width="52.42578125"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(7)'!A1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(7)'!B3</f>
        <v>0</v>
      </c>
      <c r="C3" s="169"/>
      <c r="D3" s="169"/>
      <c r="E3" s="168"/>
      <c r="G3" s="179"/>
      <c r="H3" s="165"/>
      <c r="I3" s="165"/>
      <c r="J3" s="165"/>
      <c r="K3" s="165"/>
      <c r="L3" s="165"/>
      <c r="M3" s="165"/>
      <c r="O3" s="165"/>
      <c r="P3" s="165"/>
      <c r="Q3" s="165"/>
      <c r="R3" s="165"/>
      <c r="S3" s="165"/>
      <c r="BT3" s="167"/>
      <c r="BU3" s="167"/>
      <c r="BV3" s="183"/>
    </row>
    <row r="4" spans="1:111">
      <c r="A4" s="550" t="str">
        <f>'Summary (7)'!A7</f>
        <v>Provider Name</v>
      </c>
      <c r="B4" s="547">
        <f>'Summary (7)'!B7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(7)'!A8</f>
        <v>Program</v>
      </c>
      <c r="B5" s="547" t="str">
        <f>'Summary (7)'!B8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(7)'!A9</f>
        <v>F$P Contract ID#</v>
      </c>
      <c r="B6" s="548" t="str">
        <f>'Summary (7)'!B9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22">
        <f>'Summary (7)'!B12</f>
        <v>0</v>
      </c>
      <c r="C7" s="1040" t="str">
        <f>'Summary (7)'!F15</f>
        <v xml:space="preserve"> </v>
      </c>
      <c r="D7" s="1040"/>
      <c r="E7" s="1040"/>
      <c r="F7" s="1040"/>
      <c r="G7" s="1040"/>
      <c r="H7" s="1040"/>
      <c r="I7" s="1022" t="str">
        <f>'Summary (7)'!I15</f>
        <v xml:space="preserve"> </v>
      </c>
      <c r="J7" s="1022"/>
      <c r="K7" s="1022"/>
      <c r="L7" s="1022"/>
      <c r="M7" s="1022"/>
      <c r="N7" s="1022"/>
      <c r="O7" s="1022"/>
      <c r="P7" s="1022" t="str">
        <f>'Summary (7)'!L15</f>
        <v xml:space="preserve"> </v>
      </c>
      <c r="Q7" s="1022"/>
      <c r="R7" s="1022"/>
      <c r="S7" s="1022"/>
      <c r="T7" s="1022"/>
      <c r="U7" s="1022"/>
      <c r="V7" s="1022"/>
      <c r="W7" s="1022" t="str">
        <f>'Summary (7)'!O15</f>
        <v xml:space="preserve"> </v>
      </c>
      <c r="X7" s="1022"/>
      <c r="Y7" s="1022"/>
      <c r="Z7" s="1022"/>
      <c r="AA7" s="1022"/>
      <c r="AB7" s="1022"/>
      <c r="AC7" s="1022"/>
      <c r="AD7" s="1022" t="str">
        <f>'Summary (7)'!R15</f>
        <v xml:space="preserve"> </v>
      </c>
      <c r="AE7" s="1022"/>
      <c r="AF7" s="1022"/>
      <c r="AG7" s="1022"/>
      <c r="AH7" s="1022"/>
      <c r="AI7" s="1022"/>
      <c r="AJ7" s="1022"/>
      <c r="AK7" s="1022" t="str">
        <f>'Summary (7)'!U15</f>
        <v xml:space="preserve"> </v>
      </c>
      <c r="AL7" s="1022"/>
      <c r="AM7" s="1022"/>
      <c r="AN7" s="1022"/>
      <c r="AO7" s="1022"/>
      <c r="AP7" s="1022"/>
      <c r="AQ7" s="1022"/>
      <c r="AR7" s="1022" t="str">
        <f>'Summary (7)'!X15</f>
        <v xml:space="preserve"> </v>
      </c>
      <c r="AS7" s="1022"/>
      <c r="AT7" s="1022"/>
      <c r="AU7" s="1022"/>
      <c r="AV7" s="1022"/>
      <c r="AW7" s="1022"/>
      <c r="AX7" s="1022"/>
      <c r="AY7" s="1022" t="str">
        <f>'Summary (7)'!AA15</f>
        <v xml:space="preserve"> </v>
      </c>
      <c r="AZ7" s="1022"/>
      <c r="BA7" s="1022"/>
      <c r="BB7" s="1022"/>
      <c r="BC7" s="1022"/>
      <c r="BD7" s="1022"/>
      <c r="BE7" s="1022"/>
      <c r="BF7" s="1022" t="str">
        <f>'Summary (7)'!AD15</f>
        <v xml:space="preserve"> </v>
      </c>
      <c r="BG7" s="1022"/>
      <c r="BH7" s="1022"/>
      <c r="BI7" s="1022"/>
      <c r="BJ7" s="1022"/>
      <c r="BK7" s="1022"/>
      <c r="BL7" s="1022"/>
      <c r="BM7" s="1022" t="str">
        <f>'Summary (7)'!AG15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(7)'!E17</f>
        <v>7/1/2023 - 6/30/2023</v>
      </c>
      <c r="G9" s="423" t="str">
        <f>'Summary (7)'!F17</f>
        <v>7/1/2023 - 6/30/2023</v>
      </c>
      <c r="H9" s="337" t="str">
        <f>'Summary (7)'!G17</f>
        <v>7/1/2023 - 6/30/2023</v>
      </c>
      <c r="I9" s="1034" t="s">
        <v>169</v>
      </c>
      <c r="J9" s="1035"/>
      <c r="K9" s="1038" t="s">
        <v>170</v>
      </c>
      <c r="L9" s="1035"/>
      <c r="M9" s="272" t="str">
        <f>'Summary (7)'!H17</f>
        <v>7/1/2023 - 6/30/2024</v>
      </c>
      <c r="N9" s="420" t="str">
        <f>'Summary (7)'!I17</f>
        <v>7/1/2023 - 6/30/2024</v>
      </c>
      <c r="O9" s="351" t="str">
        <f>'Summary (7)'!J17</f>
        <v>7/1/2023 - 6/30/2024</v>
      </c>
      <c r="P9" s="1066" t="s">
        <v>169</v>
      </c>
      <c r="Q9" s="1067"/>
      <c r="R9" s="1070" t="s">
        <v>171</v>
      </c>
      <c r="S9" s="1067"/>
      <c r="T9" s="273" t="str">
        <f>'Summary (7)'!K17</f>
        <v>N/A</v>
      </c>
      <c r="U9" s="419" t="str">
        <f>'Summary (7)'!L17</f>
        <v>N/A</v>
      </c>
      <c r="V9" s="354" t="str">
        <f>'Summary (7)'!M17</f>
        <v>N/A</v>
      </c>
      <c r="W9" s="1048" t="s">
        <v>169</v>
      </c>
      <c r="X9" s="1049"/>
      <c r="Y9" s="1052" t="s">
        <v>171</v>
      </c>
      <c r="Z9" s="1049"/>
      <c r="AA9" s="274" t="str">
        <f>'Summary (7)'!N17</f>
        <v>N/A</v>
      </c>
      <c r="AB9" s="417" t="str">
        <f>'Summary (7)'!O17</f>
        <v>N/A</v>
      </c>
      <c r="AC9" s="357" t="str">
        <f>'Summary (7)'!P17</f>
        <v>N/A</v>
      </c>
      <c r="AD9" s="1087" t="s">
        <v>169</v>
      </c>
      <c r="AE9" s="1088"/>
      <c r="AF9" s="1091" t="s">
        <v>171</v>
      </c>
      <c r="AG9" s="1088"/>
      <c r="AH9" s="859" t="str">
        <f>'Summary (7)'!Q17</f>
        <v>N/A</v>
      </c>
      <c r="AI9" s="406" t="str">
        <f>'Summary (7)'!R17</f>
        <v>N/A</v>
      </c>
      <c r="AJ9" s="360" t="str">
        <f>'Summary (7)'!S17</f>
        <v>N/A</v>
      </c>
      <c r="AK9" s="1078" t="s">
        <v>169</v>
      </c>
      <c r="AL9" s="1079"/>
      <c r="AM9" s="1082" t="s">
        <v>171</v>
      </c>
      <c r="AN9" s="1079"/>
      <c r="AO9" s="858" t="str">
        <f>'Summary (7)'!T17</f>
        <v>N/A</v>
      </c>
      <c r="AP9" s="399" t="str">
        <f>'Summary (7)'!U17</f>
        <v>N/A</v>
      </c>
      <c r="AQ9" s="364" t="str">
        <f>'Summary (7)'!V17</f>
        <v>N/A</v>
      </c>
      <c r="AR9" s="1054" t="s">
        <v>169</v>
      </c>
      <c r="AS9" s="1042"/>
      <c r="AT9" s="1041" t="s">
        <v>171</v>
      </c>
      <c r="AU9" s="1042"/>
      <c r="AV9" s="855" t="str">
        <f>'Summary (7)'!W17</f>
        <v>N/A</v>
      </c>
      <c r="AW9" s="408" t="str">
        <f>'Summary (7)'!X17</f>
        <v>N/A</v>
      </c>
      <c r="AX9" s="367" t="str">
        <f>'Summary (7)'!Y17</f>
        <v>N/A</v>
      </c>
      <c r="AY9" s="1105" t="s">
        <v>169</v>
      </c>
      <c r="AZ9" s="1106"/>
      <c r="BA9" s="1109" t="s">
        <v>171</v>
      </c>
      <c r="BB9" s="1106"/>
      <c r="BC9" s="860" t="str">
        <f>'Summary (7)'!Z17</f>
        <v>N/A</v>
      </c>
      <c r="BD9" s="410" t="str">
        <f>'Summary (7)'!AA17</f>
        <v>N/A</v>
      </c>
      <c r="BE9" s="370" t="str">
        <f>'Summary (7)'!AB17</f>
        <v>N/A</v>
      </c>
      <c r="BF9" s="1117" t="s">
        <v>169</v>
      </c>
      <c r="BG9" s="1118"/>
      <c r="BH9" s="1121" t="s">
        <v>171</v>
      </c>
      <c r="BI9" s="1118"/>
      <c r="BJ9" s="861" t="str">
        <f>'Summary (7)'!AC17</f>
        <v>N/A</v>
      </c>
      <c r="BK9" s="412" t="str">
        <f>'Summary (7)'!AD17</f>
        <v>N/A</v>
      </c>
      <c r="BL9" s="373" t="str">
        <f>'Summary (7)'!AE17</f>
        <v>N/A</v>
      </c>
      <c r="BM9" s="1099" t="s">
        <v>169</v>
      </c>
      <c r="BN9" s="1100"/>
      <c r="BO9" s="1103" t="s">
        <v>171</v>
      </c>
      <c r="BP9" s="1100"/>
      <c r="BQ9" s="283" t="str">
        <f>'Summary (7)'!AF17</f>
        <v>N/A</v>
      </c>
      <c r="BR9" s="414" t="str">
        <f>'Summary (7)'!AG17</f>
        <v>N/A</v>
      </c>
      <c r="BS9" s="284" t="str">
        <f>'Summary (7)'!AH17</f>
        <v>N/A</v>
      </c>
      <c r="BT9" s="285" t="str">
        <f>'Summary (7)'!AI17</f>
        <v>7/1/2023 - 6/30/2025</v>
      </c>
      <c r="BU9" s="286" t="str">
        <f>'Summary (7)'!AJ17</f>
        <v>7/1/2023 - 6/30/2025</v>
      </c>
      <c r="BV9" s="287" t="str">
        <f>'Summary (7)'!AK17</f>
        <v>7/1/2023 - 6/30/2025</v>
      </c>
    </row>
    <row r="10" spans="1:111" s="236" customFormat="1" ht="15.75" customHeight="1">
      <c r="A10" s="544"/>
      <c r="B10" s="1029"/>
      <c r="C10" s="1030"/>
      <c r="D10" s="1025"/>
      <c r="E10" s="1026"/>
      <c r="F10" s="275" t="str">
        <f>'Summary (7)'!E18</f>
        <v>Current/Actuals</v>
      </c>
      <c r="G10" s="423" t="e">
        <f>'Summary (7)'!F18</f>
        <v>#N/A</v>
      </c>
      <c r="H10" s="338" t="str">
        <f>'Summary (7)'!G18</f>
        <v>New</v>
      </c>
      <c r="I10" s="1036"/>
      <c r="J10" s="1037"/>
      <c r="K10" s="1039"/>
      <c r="L10" s="1037"/>
      <c r="M10" s="276" t="str">
        <f>'Summary (7)'!H18</f>
        <v>Current/Actuals</v>
      </c>
      <c r="N10" s="420" t="e">
        <f>'Summary (7)'!I18</f>
        <v>#N/A</v>
      </c>
      <c r="O10" s="352" t="str">
        <f>'Summary (7)'!J18</f>
        <v>New</v>
      </c>
      <c r="P10" s="1068"/>
      <c r="Q10" s="1069"/>
      <c r="R10" s="1071"/>
      <c r="S10" s="1069"/>
      <c r="T10" s="277" t="str">
        <f>'Summary (7)'!K18</f>
        <v>Current/Actuals</v>
      </c>
      <c r="U10" s="419" t="e">
        <f>'Summary (7)'!L18</f>
        <v>#N/A</v>
      </c>
      <c r="V10" s="355" t="str">
        <f>'Summary (7)'!M18</f>
        <v>New</v>
      </c>
      <c r="W10" s="1050"/>
      <c r="X10" s="1051"/>
      <c r="Y10" s="1053"/>
      <c r="Z10" s="1051"/>
      <c r="AA10" s="278" t="str">
        <f>'Summary (7)'!N18</f>
        <v>Current/Actuals</v>
      </c>
      <c r="AB10" s="418" t="e">
        <f>'Summary (7)'!O18</f>
        <v>#N/A</v>
      </c>
      <c r="AC10" s="358" t="str">
        <f>'Summary (7)'!P18</f>
        <v>New</v>
      </c>
      <c r="AD10" s="1089"/>
      <c r="AE10" s="1090"/>
      <c r="AF10" s="1092"/>
      <c r="AG10" s="1090"/>
      <c r="AH10" s="279" t="str">
        <f>'Summary (7)'!Q18</f>
        <v>Current/Actuals</v>
      </c>
      <c r="AI10" s="407" t="e">
        <f>'Summary (7)'!R18</f>
        <v>#N/A</v>
      </c>
      <c r="AJ10" s="361" t="str">
        <f>'Summary (7)'!S18</f>
        <v>New</v>
      </c>
      <c r="AK10" s="1080"/>
      <c r="AL10" s="1081"/>
      <c r="AM10" s="1083"/>
      <c r="AN10" s="1081"/>
      <c r="AO10" s="289" t="str">
        <f>'Summary (7)'!T18</f>
        <v>Current/Actuals</v>
      </c>
      <c r="AP10" s="400" t="e">
        <f>'Summary (7)'!U18</f>
        <v>#N/A</v>
      </c>
      <c r="AQ10" s="365" t="str">
        <f>'Summary (7)'!V18</f>
        <v>New</v>
      </c>
      <c r="AR10" s="1055"/>
      <c r="AS10" s="1044"/>
      <c r="AT10" s="1043"/>
      <c r="AU10" s="1044"/>
      <c r="AV10" s="290" t="str">
        <f>'Summary (7)'!W18</f>
        <v>Current/Actuals</v>
      </c>
      <c r="AW10" s="409" t="e">
        <f>'Summary (7)'!X18</f>
        <v>#N/A</v>
      </c>
      <c r="AX10" s="368" t="str">
        <f>'Summary (7)'!Y18</f>
        <v>New</v>
      </c>
      <c r="AY10" s="1107"/>
      <c r="AZ10" s="1108"/>
      <c r="BA10" s="1110"/>
      <c r="BB10" s="1108"/>
      <c r="BC10" s="291" t="str">
        <f>'Summary (7)'!Z18</f>
        <v>Current/Actuals</v>
      </c>
      <c r="BD10" s="411" t="e">
        <f>'Summary (7)'!AA18</f>
        <v>#N/A</v>
      </c>
      <c r="BE10" s="371" t="str">
        <f>'Summary (7)'!AB18</f>
        <v>New</v>
      </c>
      <c r="BF10" s="1119"/>
      <c r="BG10" s="1120"/>
      <c r="BH10" s="1122"/>
      <c r="BI10" s="1120"/>
      <c r="BJ10" s="292" t="str">
        <f>'Summary (7)'!AC18</f>
        <v>Current/Actuals</v>
      </c>
      <c r="BK10" s="413" t="e">
        <f>'Summary (7)'!AD18</f>
        <v>#N/A</v>
      </c>
      <c r="BL10" s="374" t="str">
        <f>'Summary (7)'!AE18</f>
        <v>New</v>
      </c>
      <c r="BM10" s="1101"/>
      <c r="BN10" s="1102"/>
      <c r="BO10" s="1104"/>
      <c r="BP10" s="1102"/>
      <c r="BQ10" s="293" t="str">
        <f>'Summary (7)'!AF18</f>
        <v>Current/Actuals</v>
      </c>
      <c r="BR10" s="415" t="e">
        <f>'Summary (7)'!AG18</f>
        <v>#N/A</v>
      </c>
      <c r="BS10" s="294" t="str">
        <f>'Summary (7)'!AH18</f>
        <v>New</v>
      </c>
      <c r="BT10" s="295" t="str">
        <f>'Summary (7)'!AI18</f>
        <v>Current/Actuals</v>
      </c>
      <c r="BU10" s="262" t="s">
        <v>59</v>
      </c>
      <c r="BV10" s="296" t="str">
        <f>'Summary (7)'!AK18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32">SUM(G12:G54)</f>
        <v>0</v>
      </c>
      <c r="H55" s="695">
        <f t="shared" si="32"/>
        <v>0</v>
      </c>
      <c r="I55" s="1019" t="s">
        <v>178</v>
      </c>
      <c r="J55" s="1020"/>
      <c r="K55" s="1020"/>
      <c r="L55" s="1021"/>
      <c r="M55" s="693">
        <f>SUM(M12:M54)</f>
        <v>0</v>
      </c>
      <c r="N55" s="694">
        <f t="shared" ref="N55" si="33">SUM(N12:N54)</f>
        <v>0</v>
      </c>
      <c r="O55" s="695">
        <f>SUM(O12:O54)</f>
        <v>0</v>
      </c>
      <c r="P55" s="1019" t="s">
        <v>178</v>
      </c>
      <c r="Q55" s="1020"/>
      <c r="R55" s="1020"/>
      <c r="S55" s="1021"/>
      <c r="T55" s="693">
        <f>SUM(T12:T54)</f>
        <v>0</v>
      </c>
      <c r="U55" s="694">
        <f t="shared" ref="U55" si="34">SUM(U12:U54)</f>
        <v>0</v>
      </c>
      <c r="V55" s="695">
        <f>SUM(V12:V54)</f>
        <v>0</v>
      </c>
      <c r="W55" s="1019" t="s">
        <v>178</v>
      </c>
      <c r="X55" s="1020"/>
      <c r="Y55" s="1020"/>
      <c r="Z55" s="1021"/>
      <c r="AA55" s="693">
        <f>SUM(AA12:AA54)</f>
        <v>0</v>
      </c>
      <c r="AB55" s="694">
        <f>SUM(AB12:AB54)</f>
        <v>0</v>
      </c>
      <c r="AC55" s="695">
        <f t="shared" ref="AC55" si="35">SUM(AC12:AC54)</f>
        <v>0</v>
      </c>
      <c r="AD55" s="1019" t="s">
        <v>178</v>
      </c>
      <c r="AE55" s="1020"/>
      <c r="AF55" s="1020"/>
      <c r="AG55" s="1021"/>
      <c r="AH55" s="693">
        <f>SUM(AH12:AH54)</f>
        <v>0</v>
      </c>
      <c r="AI55" s="694">
        <f t="shared" ref="AI55:AJ55" si="36">SUM(AI12:AI54)</f>
        <v>0</v>
      </c>
      <c r="AJ55" s="695">
        <f t="shared" si="36"/>
        <v>0</v>
      </c>
      <c r="AK55" s="1019" t="s">
        <v>178</v>
      </c>
      <c r="AL55" s="1020"/>
      <c r="AM55" s="1020"/>
      <c r="AN55" s="1021"/>
      <c r="AO55" s="693">
        <f>SUM(AO12:AO54)</f>
        <v>0</v>
      </c>
      <c r="AP55" s="694">
        <f t="shared" ref="AP55:AQ55" si="37">SUM(AP12:AP54)</f>
        <v>0</v>
      </c>
      <c r="AQ55" s="695">
        <f t="shared" si="37"/>
        <v>0</v>
      </c>
      <c r="AR55" s="1019" t="s">
        <v>178</v>
      </c>
      <c r="AS55" s="1020"/>
      <c r="AT55" s="1020"/>
      <c r="AU55" s="1021"/>
      <c r="AV55" s="693">
        <f>SUM(AV12:AV54)</f>
        <v>0</v>
      </c>
      <c r="AW55" s="694">
        <f t="shared" ref="AW55:AX55" si="38">SUM(AW12:AW54)</f>
        <v>0</v>
      </c>
      <c r="AX55" s="695">
        <f t="shared" si="38"/>
        <v>0</v>
      </c>
      <c r="AY55" s="1019" t="s">
        <v>178</v>
      </c>
      <c r="AZ55" s="1020"/>
      <c r="BA55" s="1020"/>
      <c r="BB55" s="1021"/>
      <c r="BC55" s="693">
        <f>SUM(BC12:BC54)</f>
        <v>0</v>
      </c>
      <c r="BD55" s="694">
        <f t="shared" ref="BD55:BE55" si="39">SUM(BD12:BD54)</f>
        <v>0</v>
      </c>
      <c r="BE55" s="695">
        <f t="shared" si="39"/>
        <v>0</v>
      </c>
      <c r="BF55" s="1019" t="s">
        <v>178</v>
      </c>
      <c r="BG55" s="1020"/>
      <c r="BH55" s="1020"/>
      <c r="BI55" s="1021"/>
      <c r="BJ55" s="693">
        <f>SUM(BJ12:BJ54)</f>
        <v>0</v>
      </c>
      <c r="BK55" s="694">
        <f t="shared" ref="BK55:BL55" si="40">SUM(BK12:BK54)</f>
        <v>0</v>
      </c>
      <c r="BL55" s="695">
        <f t="shared" si="40"/>
        <v>0</v>
      </c>
      <c r="BM55" s="1019" t="s">
        <v>178</v>
      </c>
      <c r="BN55" s="1020"/>
      <c r="BO55" s="1020"/>
      <c r="BP55" s="1021"/>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46" t="s">
        <v>179</v>
      </c>
      <c r="C56" s="1247"/>
      <c r="D56" s="1248"/>
      <c r="E56" s="194">
        <f>SUM(E12:E54)</f>
        <v>0</v>
      </c>
      <c r="F56" s="175"/>
      <c r="G56" s="697"/>
      <c r="H56" s="195"/>
      <c r="I56" s="1246" t="s">
        <v>179</v>
      </c>
      <c r="J56" s="1247"/>
      <c r="K56" s="1248"/>
      <c r="L56" s="194">
        <f>SUM(L12:L54)</f>
        <v>0</v>
      </c>
      <c r="M56" s="175"/>
      <c r="N56" s="697"/>
      <c r="O56" s="195"/>
      <c r="P56" s="1246" t="s">
        <v>179</v>
      </c>
      <c r="Q56" s="1247"/>
      <c r="R56" s="1248"/>
      <c r="S56" s="194">
        <f>SUM(S12:S54)</f>
        <v>0</v>
      </c>
      <c r="T56" s="175"/>
      <c r="U56" s="697"/>
      <c r="V56" s="195"/>
      <c r="W56" s="1246" t="s">
        <v>179</v>
      </c>
      <c r="X56" s="1247"/>
      <c r="Y56" s="1248"/>
      <c r="Z56" s="194">
        <f>SUM(Z12:Z54)</f>
        <v>0</v>
      </c>
      <c r="AA56" s="175"/>
      <c r="AB56" s="697"/>
      <c r="AC56" s="195"/>
      <c r="AD56" s="1246" t="s">
        <v>179</v>
      </c>
      <c r="AE56" s="1247"/>
      <c r="AF56" s="1248"/>
      <c r="AG56" s="194">
        <f>SUM(AG12:AG54)</f>
        <v>0</v>
      </c>
      <c r="AH56" s="175"/>
      <c r="AI56" s="697"/>
      <c r="AJ56" s="195"/>
      <c r="AK56" s="1246" t="s">
        <v>179</v>
      </c>
      <c r="AL56" s="1247"/>
      <c r="AM56" s="1248"/>
      <c r="AN56" s="194">
        <f>SUM(AN12:AN54)</f>
        <v>0</v>
      </c>
      <c r="AO56" s="175"/>
      <c r="AP56" s="697"/>
      <c r="AQ56" s="195"/>
      <c r="AR56" s="1246" t="s">
        <v>179</v>
      </c>
      <c r="AS56" s="1247"/>
      <c r="AT56" s="1248"/>
      <c r="AU56" s="194">
        <f>SUM(AU12:AU54)</f>
        <v>0</v>
      </c>
      <c r="AV56" s="175"/>
      <c r="AW56" s="697"/>
      <c r="AX56" s="195"/>
      <c r="AY56" s="1246" t="s">
        <v>179</v>
      </c>
      <c r="AZ56" s="1247"/>
      <c r="BA56" s="1248"/>
      <c r="BB56" s="194">
        <f>SUM(BB12:BB54)</f>
        <v>0</v>
      </c>
      <c r="BC56" s="175"/>
      <c r="BD56" s="697"/>
      <c r="BE56" s="195"/>
      <c r="BF56" s="1246" t="s">
        <v>179</v>
      </c>
      <c r="BG56" s="1247"/>
      <c r="BH56" s="1248"/>
      <c r="BI56" s="194">
        <f>SUM(BI12:BI54)</f>
        <v>0</v>
      </c>
      <c r="BJ56" s="175"/>
      <c r="BK56" s="697"/>
      <c r="BL56" s="195"/>
      <c r="BM56" s="1246" t="s">
        <v>179</v>
      </c>
      <c r="BN56" s="1247"/>
      <c r="BO56" s="124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(7)'!$E71</f>
        <v>1</v>
      </c>
      <c r="C71" s="467">
        <f>'Summary (7)'!$E71</f>
        <v>1</v>
      </c>
      <c r="D71" s="467">
        <f>'Summary (7)'!$E71</f>
        <v>1</v>
      </c>
      <c r="E71" s="467">
        <f>'Summary (7)'!$E71</f>
        <v>1</v>
      </c>
      <c r="F71" s="467">
        <f>'Summary (7)'!$E71</f>
        <v>1</v>
      </c>
      <c r="G71" s="468">
        <f>'Summary (7)'!$E71</f>
        <v>1</v>
      </c>
      <c r="H71" s="469">
        <f>'Summary (7)'!$E71</f>
        <v>1</v>
      </c>
      <c r="I71" s="466">
        <f>'Summary (7)'!$H71</f>
        <v>2</v>
      </c>
      <c r="J71" s="467">
        <f>'Summary (7)'!$H71</f>
        <v>2</v>
      </c>
      <c r="K71" s="467">
        <f>'Summary (7)'!$H71</f>
        <v>2</v>
      </c>
      <c r="L71" s="467">
        <f>'Summary (7)'!$H71</f>
        <v>2</v>
      </c>
      <c r="M71" s="467">
        <f>'Summary (7)'!$H71</f>
        <v>2</v>
      </c>
      <c r="N71" s="468">
        <f>'Summary (7)'!$H71</f>
        <v>2</v>
      </c>
      <c r="O71" s="469">
        <f>'Summary (7)'!$H71</f>
        <v>2</v>
      </c>
      <c r="P71" s="466">
        <f>'Summary (7)'!$K71</f>
        <v>3</v>
      </c>
      <c r="Q71" s="467">
        <f>'Summary (7)'!$K71</f>
        <v>3</v>
      </c>
      <c r="R71" s="467">
        <f>'Summary (7)'!$K71</f>
        <v>3</v>
      </c>
      <c r="S71" s="467">
        <f>'Summary (7)'!$K71</f>
        <v>3</v>
      </c>
      <c r="T71" s="467">
        <f>'Summary (7)'!$K71</f>
        <v>3</v>
      </c>
      <c r="U71" s="468">
        <f>'Summary (7)'!$K71</f>
        <v>3</v>
      </c>
      <c r="V71" s="469">
        <f>'Summary (7)'!$K71</f>
        <v>3</v>
      </c>
      <c r="W71" s="466">
        <f>'Summary (7)'!$N71</f>
        <v>4</v>
      </c>
      <c r="X71" s="467">
        <f>'Summary (7)'!$N71</f>
        <v>4</v>
      </c>
      <c r="Y71" s="467">
        <f>'Summary (7)'!$N71</f>
        <v>4</v>
      </c>
      <c r="Z71" s="467">
        <f>'Summary (7)'!$N71</f>
        <v>4</v>
      </c>
      <c r="AA71" s="467">
        <f>'Summary (7)'!$N71</f>
        <v>4</v>
      </c>
      <c r="AB71" s="468">
        <f>'Summary (7)'!$N71</f>
        <v>4</v>
      </c>
      <c r="AC71" s="469">
        <f>'Summary (7)'!$N71</f>
        <v>4</v>
      </c>
      <c r="AD71" s="466">
        <f>'Summary (7)'!$Q71</f>
        <v>5</v>
      </c>
      <c r="AE71" s="467">
        <f>'Summary (7)'!$Q71</f>
        <v>5</v>
      </c>
      <c r="AF71" s="467">
        <f>'Summary (7)'!$Q71</f>
        <v>5</v>
      </c>
      <c r="AG71" s="467">
        <f>'Summary (7)'!$Q71</f>
        <v>5</v>
      </c>
      <c r="AH71" s="467">
        <f>'Summary (7)'!$Q71</f>
        <v>5</v>
      </c>
      <c r="AI71" s="468">
        <f>'Summary (7)'!$Q71</f>
        <v>5</v>
      </c>
      <c r="AJ71" s="469">
        <f>'Summary (7)'!$Q71</f>
        <v>5</v>
      </c>
      <c r="AK71" s="466">
        <f>'Summary (7)'!$T71</f>
        <v>6</v>
      </c>
      <c r="AL71" s="467">
        <f>'Summary (7)'!$T71</f>
        <v>6</v>
      </c>
      <c r="AM71" s="467">
        <f>'Summary (7)'!$T71</f>
        <v>6</v>
      </c>
      <c r="AN71" s="467">
        <f>'Summary (7)'!$T71</f>
        <v>6</v>
      </c>
      <c r="AO71" s="467">
        <f>'Summary (7)'!$T71</f>
        <v>6</v>
      </c>
      <c r="AP71" s="468">
        <f>'Summary (7)'!$T71</f>
        <v>6</v>
      </c>
      <c r="AQ71" s="469">
        <f>'Summary (7)'!$T71</f>
        <v>6</v>
      </c>
      <c r="AR71" s="466">
        <f>'Summary (7)'!$W71</f>
        <v>7</v>
      </c>
      <c r="AS71" s="467">
        <f>'Summary (7)'!$W71</f>
        <v>7</v>
      </c>
      <c r="AT71" s="467">
        <f>'Summary (7)'!$W71</f>
        <v>7</v>
      </c>
      <c r="AU71" s="467">
        <f>'Summary (7)'!$W71</f>
        <v>7</v>
      </c>
      <c r="AV71" s="467">
        <f>'Summary (7)'!$W71</f>
        <v>7</v>
      </c>
      <c r="AW71" s="468">
        <f>'Summary (7)'!$W71</f>
        <v>7</v>
      </c>
      <c r="AX71" s="469">
        <f>'Summary (7)'!$W71</f>
        <v>7</v>
      </c>
      <c r="AY71" s="466">
        <f>'Summary (7)'!$Z71</f>
        <v>8</v>
      </c>
      <c r="AZ71" s="467">
        <f>'Summary (7)'!$Z71</f>
        <v>8</v>
      </c>
      <c r="BA71" s="467">
        <f>'Summary (7)'!$Z71</f>
        <v>8</v>
      </c>
      <c r="BB71" s="467">
        <f>'Summary (7)'!$Z71</f>
        <v>8</v>
      </c>
      <c r="BC71" s="467">
        <f>'Summary (7)'!$Z71</f>
        <v>8</v>
      </c>
      <c r="BD71" s="468">
        <f>'Summary (7)'!$Z71</f>
        <v>8</v>
      </c>
      <c r="BE71" s="469">
        <f>'Summary (7)'!$Z71</f>
        <v>8</v>
      </c>
      <c r="BF71" s="466">
        <f>'Summary (7)'!$AC71</f>
        <v>9</v>
      </c>
      <c r="BG71" s="467">
        <f>'Summary (7)'!$AC71</f>
        <v>9</v>
      </c>
      <c r="BH71" s="467">
        <f>'Summary (7)'!$AC71</f>
        <v>9</v>
      </c>
      <c r="BI71" s="467">
        <f>'Summary (7)'!$AC71</f>
        <v>9</v>
      </c>
      <c r="BJ71" s="467">
        <f>'Summary (7)'!$AC71</f>
        <v>9</v>
      </c>
      <c r="BK71" s="468">
        <f>'Summary (7)'!$AC71</f>
        <v>9</v>
      </c>
      <c r="BL71" s="469">
        <f>'Summary (7)'!$AC71</f>
        <v>9</v>
      </c>
      <c r="BM71" s="466">
        <f>'Summary (7)'!$AF71</f>
        <v>10</v>
      </c>
      <c r="BN71" s="467">
        <f>'Summary (7)'!$AF71</f>
        <v>10</v>
      </c>
      <c r="BO71" s="467">
        <f>'Summary (7)'!$AF71</f>
        <v>10</v>
      </c>
      <c r="BP71" s="467">
        <f>'Summary (7)'!$AF71</f>
        <v>10</v>
      </c>
      <c r="BQ71" s="467">
        <f>'Summary (7)'!$AF71</f>
        <v>10</v>
      </c>
      <c r="BR71" s="468">
        <f>'Summary (7)'!$AF71</f>
        <v>10</v>
      </c>
      <c r="BS71" s="469">
        <f>'Summary (7)'!$AF71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(7)'!$E72</f>
        <v>45108</v>
      </c>
      <c r="C72" s="180">
        <f>'Summary (7)'!$E72</f>
        <v>45108</v>
      </c>
      <c r="D72" s="180">
        <f>'Summary (7)'!$E72</f>
        <v>45108</v>
      </c>
      <c r="E72" s="180">
        <f>'Summary (7)'!$E72</f>
        <v>45108</v>
      </c>
      <c r="F72" s="180">
        <f>'Summary (7)'!$E72</f>
        <v>45108</v>
      </c>
      <c r="G72" s="471">
        <f>'Summary (7)'!$E72</f>
        <v>45108</v>
      </c>
      <c r="H72" s="472">
        <f>'Summary (7)'!$E72</f>
        <v>45108</v>
      </c>
      <c r="I72" s="470">
        <f>'Summary (7)'!$H72</f>
        <v>45108</v>
      </c>
      <c r="J72" s="180">
        <f>'Summary (7)'!$H72</f>
        <v>45108</v>
      </c>
      <c r="K72" s="180">
        <f>'Summary (7)'!$H72</f>
        <v>45108</v>
      </c>
      <c r="L72" s="180">
        <f>'Summary (7)'!$H72</f>
        <v>45108</v>
      </c>
      <c r="M72" s="180">
        <f>'Summary (7)'!$H72</f>
        <v>45108</v>
      </c>
      <c r="N72" s="471">
        <f>'Summary (7)'!$H72</f>
        <v>45108</v>
      </c>
      <c r="O72" s="472">
        <f>'Summary (7)'!$H72</f>
        <v>45108</v>
      </c>
      <c r="P72" s="470">
        <f>'Summary (7)'!$K72</f>
        <v>45474</v>
      </c>
      <c r="Q72" s="180">
        <f>'Summary (7)'!$K72</f>
        <v>45474</v>
      </c>
      <c r="R72" s="180">
        <f>'Summary (7)'!$K72</f>
        <v>45474</v>
      </c>
      <c r="S72" s="180">
        <f>'Summary (7)'!$K72</f>
        <v>45474</v>
      </c>
      <c r="T72" s="180">
        <f>'Summary (7)'!$K72</f>
        <v>45474</v>
      </c>
      <c r="U72" s="471">
        <f>'Summary (7)'!$K72</f>
        <v>45474</v>
      </c>
      <c r="V72" s="472">
        <f>'Summary (7)'!$K72</f>
        <v>45474</v>
      </c>
      <c r="W72" s="470">
        <f>'Summary (7)'!$N72</f>
        <v>45839</v>
      </c>
      <c r="X72" s="180">
        <f>'Summary (7)'!$N72</f>
        <v>45839</v>
      </c>
      <c r="Y72" s="180">
        <f>'Summary (7)'!$N72</f>
        <v>45839</v>
      </c>
      <c r="Z72" s="180">
        <f>'Summary (7)'!$N72</f>
        <v>45839</v>
      </c>
      <c r="AA72" s="180">
        <f>'Summary (7)'!$N72</f>
        <v>45839</v>
      </c>
      <c r="AB72" s="471">
        <f>'Summary (7)'!$N72</f>
        <v>45839</v>
      </c>
      <c r="AC72" s="472">
        <f>'Summary (7)'!$N72</f>
        <v>45839</v>
      </c>
      <c r="AD72" s="470">
        <f>'Summary (7)'!$Q72</f>
        <v>46204</v>
      </c>
      <c r="AE72" s="180">
        <f>'Summary (7)'!$Q72</f>
        <v>46204</v>
      </c>
      <c r="AF72" s="180">
        <f>'Summary (7)'!$Q72</f>
        <v>46204</v>
      </c>
      <c r="AG72" s="180">
        <f>'Summary (7)'!$Q72</f>
        <v>46204</v>
      </c>
      <c r="AH72" s="180">
        <f>'Summary (7)'!$Q72</f>
        <v>46204</v>
      </c>
      <c r="AI72" s="471">
        <f>'Summary (7)'!$Q72</f>
        <v>46204</v>
      </c>
      <c r="AJ72" s="472">
        <f>'Summary (7)'!$Q72</f>
        <v>46204</v>
      </c>
      <c r="AK72" s="470">
        <f>'Summary (7)'!$T72</f>
        <v>46569</v>
      </c>
      <c r="AL72" s="180">
        <f>'Summary (7)'!$T72</f>
        <v>46569</v>
      </c>
      <c r="AM72" s="180">
        <f>'Summary (7)'!$T72</f>
        <v>46569</v>
      </c>
      <c r="AN72" s="180">
        <f>'Summary (7)'!$T72</f>
        <v>46569</v>
      </c>
      <c r="AO72" s="180">
        <f>'Summary (7)'!$T72</f>
        <v>46569</v>
      </c>
      <c r="AP72" s="471">
        <f>'Summary (7)'!$T72</f>
        <v>46569</v>
      </c>
      <c r="AQ72" s="472">
        <f>'Summary (7)'!$T72</f>
        <v>46569</v>
      </c>
      <c r="AR72" s="470">
        <f>'Summary (7)'!$W72</f>
        <v>46935</v>
      </c>
      <c r="AS72" s="180">
        <f>'Summary (7)'!$W72</f>
        <v>46935</v>
      </c>
      <c r="AT72" s="180">
        <f>'Summary (7)'!$W72</f>
        <v>46935</v>
      </c>
      <c r="AU72" s="180">
        <f>'Summary (7)'!$W72</f>
        <v>46935</v>
      </c>
      <c r="AV72" s="180">
        <f>'Summary (7)'!$W72</f>
        <v>46935</v>
      </c>
      <c r="AW72" s="471">
        <f>'Summary (7)'!$W72</f>
        <v>46935</v>
      </c>
      <c r="AX72" s="472">
        <f>'Summary (7)'!$W72</f>
        <v>46935</v>
      </c>
      <c r="AY72" s="470">
        <f>'Summary (7)'!$Z72</f>
        <v>47300</v>
      </c>
      <c r="AZ72" s="180">
        <f>'Summary (7)'!$Z72</f>
        <v>47300</v>
      </c>
      <c r="BA72" s="180">
        <f>'Summary (7)'!$Z72</f>
        <v>47300</v>
      </c>
      <c r="BB72" s="180">
        <f>'Summary (7)'!$Z72</f>
        <v>47300</v>
      </c>
      <c r="BC72" s="180">
        <f>'Summary (7)'!$Z72</f>
        <v>47300</v>
      </c>
      <c r="BD72" s="471">
        <f>'Summary (7)'!$Z72</f>
        <v>47300</v>
      </c>
      <c r="BE72" s="472">
        <f>'Summary (7)'!$Z72</f>
        <v>47300</v>
      </c>
      <c r="BF72" s="470">
        <f>'Summary (7)'!$AC72</f>
        <v>47665</v>
      </c>
      <c r="BG72" s="180">
        <f>'Summary (7)'!$AC72</f>
        <v>47665</v>
      </c>
      <c r="BH72" s="180">
        <f>'Summary (7)'!$AC72</f>
        <v>47665</v>
      </c>
      <c r="BI72" s="180">
        <f>'Summary (7)'!$AC72</f>
        <v>47665</v>
      </c>
      <c r="BJ72" s="180">
        <f>'Summary (7)'!$AC72</f>
        <v>47665</v>
      </c>
      <c r="BK72" s="471">
        <f>'Summary (7)'!$AC72</f>
        <v>47665</v>
      </c>
      <c r="BL72" s="472">
        <f>'Summary (7)'!$AC72</f>
        <v>47665</v>
      </c>
      <c r="BM72" s="470">
        <f>'Summary (7)'!$AF72</f>
        <v>48030</v>
      </c>
      <c r="BN72" s="180">
        <f>'Summary (7)'!$AF72</f>
        <v>48030</v>
      </c>
      <c r="BO72" s="180">
        <f>'Summary (7)'!$AF72</f>
        <v>48030</v>
      </c>
      <c r="BP72" s="180">
        <f>'Summary (7)'!$AF72</f>
        <v>48030</v>
      </c>
      <c r="BQ72" s="180">
        <f>'Summary (7)'!$AF72</f>
        <v>48030</v>
      </c>
      <c r="BR72" s="471">
        <f>'Summary (7)'!$AF72</f>
        <v>48030</v>
      </c>
      <c r="BS72" s="472">
        <f>'Summary (7)'!$AF72</f>
        <v>48030</v>
      </c>
      <c r="BT72" s="180">
        <f>'Summary (7)'!AI72</f>
        <v>45108</v>
      </c>
      <c r="BU72" s="180">
        <f>'Summary (7)'!AJ72</f>
        <v>45108</v>
      </c>
      <c r="BV72" s="180">
        <f>'Summary (7)'!AK72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(7)'!$E73</f>
        <v>45107</v>
      </c>
      <c r="C73" s="180">
        <f>'Summary (7)'!$E73</f>
        <v>45107</v>
      </c>
      <c r="D73" s="180">
        <f>'Summary (7)'!$E73</f>
        <v>45107</v>
      </c>
      <c r="E73" s="180">
        <f>'Summary (7)'!$E73</f>
        <v>45107</v>
      </c>
      <c r="F73" s="180">
        <f>'Summary (7)'!$E73</f>
        <v>45107</v>
      </c>
      <c r="G73" s="471">
        <f>'Summary (7)'!$E73</f>
        <v>45107</v>
      </c>
      <c r="H73" s="472">
        <f>'Summary (7)'!$E73</f>
        <v>45107</v>
      </c>
      <c r="I73" s="470">
        <f>'Summary (7)'!$H73</f>
        <v>45473</v>
      </c>
      <c r="J73" s="180">
        <f>'Summary (7)'!$H73</f>
        <v>45473</v>
      </c>
      <c r="K73" s="180">
        <f>'Summary (7)'!$H73</f>
        <v>45473</v>
      </c>
      <c r="L73" s="180">
        <f>'Summary (7)'!$H73</f>
        <v>45473</v>
      </c>
      <c r="M73" s="180">
        <f>'Summary (7)'!$H73</f>
        <v>45473</v>
      </c>
      <c r="N73" s="471">
        <f>'Summary (7)'!$H73</f>
        <v>45473</v>
      </c>
      <c r="O73" s="472">
        <f>'Summary (7)'!$H73</f>
        <v>45473</v>
      </c>
      <c r="P73" s="470">
        <f>'Summary (7)'!$K73</f>
        <v>45838</v>
      </c>
      <c r="Q73" s="180">
        <f>'Summary (7)'!$K73</f>
        <v>45838</v>
      </c>
      <c r="R73" s="180">
        <f>'Summary (7)'!$K73</f>
        <v>45838</v>
      </c>
      <c r="S73" s="180">
        <f>'Summary (7)'!$K73</f>
        <v>45838</v>
      </c>
      <c r="T73" s="180">
        <f>'Summary (7)'!$K73</f>
        <v>45838</v>
      </c>
      <c r="U73" s="471">
        <f>'Summary (7)'!$K73</f>
        <v>45838</v>
      </c>
      <c r="V73" s="472">
        <f>'Summary (7)'!$K73</f>
        <v>45838</v>
      </c>
      <c r="W73" s="470">
        <f>'Summary (7)'!$N73</f>
        <v>46203</v>
      </c>
      <c r="X73" s="180">
        <f>'Summary (7)'!$N73</f>
        <v>46203</v>
      </c>
      <c r="Y73" s="180">
        <f>'Summary (7)'!$N73</f>
        <v>46203</v>
      </c>
      <c r="Z73" s="180">
        <f>'Summary (7)'!$N73</f>
        <v>46203</v>
      </c>
      <c r="AA73" s="180">
        <f>'Summary (7)'!$N73</f>
        <v>46203</v>
      </c>
      <c r="AB73" s="471">
        <f>'Summary (7)'!$N73</f>
        <v>46203</v>
      </c>
      <c r="AC73" s="472">
        <f>'Summary (7)'!$N73</f>
        <v>46203</v>
      </c>
      <c r="AD73" s="470">
        <f>'Summary (7)'!$Q73</f>
        <v>46568</v>
      </c>
      <c r="AE73" s="180">
        <f>'Summary (7)'!$Q73</f>
        <v>46568</v>
      </c>
      <c r="AF73" s="180">
        <f>'Summary (7)'!$Q73</f>
        <v>46568</v>
      </c>
      <c r="AG73" s="180">
        <f>'Summary (7)'!$Q73</f>
        <v>46568</v>
      </c>
      <c r="AH73" s="180">
        <f>'Summary (7)'!$Q73</f>
        <v>46568</v>
      </c>
      <c r="AI73" s="471">
        <f>'Summary (7)'!$Q73</f>
        <v>46568</v>
      </c>
      <c r="AJ73" s="472">
        <f>'Summary (7)'!$Q73</f>
        <v>46568</v>
      </c>
      <c r="AK73" s="470">
        <f>'Summary (7)'!$T73</f>
        <v>46934</v>
      </c>
      <c r="AL73" s="180">
        <f>'Summary (7)'!$T73</f>
        <v>46934</v>
      </c>
      <c r="AM73" s="180">
        <f>'Summary (7)'!$T73</f>
        <v>46934</v>
      </c>
      <c r="AN73" s="180">
        <f>'Summary (7)'!$T73</f>
        <v>46934</v>
      </c>
      <c r="AO73" s="180">
        <f>'Summary (7)'!$T73</f>
        <v>46934</v>
      </c>
      <c r="AP73" s="471">
        <f>'Summary (7)'!$T73</f>
        <v>46934</v>
      </c>
      <c r="AQ73" s="472">
        <f>'Summary (7)'!$T73</f>
        <v>46934</v>
      </c>
      <c r="AR73" s="470">
        <f>'Summary (7)'!$W73</f>
        <v>47299</v>
      </c>
      <c r="AS73" s="180">
        <f>'Summary (7)'!$W73</f>
        <v>47299</v>
      </c>
      <c r="AT73" s="180">
        <f>'Summary (7)'!$W73</f>
        <v>47299</v>
      </c>
      <c r="AU73" s="180">
        <f>'Summary (7)'!$W73</f>
        <v>47299</v>
      </c>
      <c r="AV73" s="180">
        <f>'Summary (7)'!$W73</f>
        <v>47299</v>
      </c>
      <c r="AW73" s="471">
        <f>'Summary (7)'!$W73</f>
        <v>47299</v>
      </c>
      <c r="AX73" s="472">
        <f>'Summary (7)'!$W73</f>
        <v>47299</v>
      </c>
      <c r="AY73" s="470">
        <f>'Summary (7)'!$Z73</f>
        <v>47664</v>
      </c>
      <c r="AZ73" s="180">
        <f>'Summary (7)'!$Z73</f>
        <v>47664</v>
      </c>
      <c r="BA73" s="180">
        <f>'Summary (7)'!$Z73</f>
        <v>47664</v>
      </c>
      <c r="BB73" s="180">
        <f>'Summary (7)'!$Z73</f>
        <v>47664</v>
      </c>
      <c r="BC73" s="180">
        <f>'Summary (7)'!$Z73</f>
        <v>47664</v>
      </c>
      <c r="BD73" s="471">
        <f>'Summary (7)'!$Z73</f>
        <v>47664</v>
      </c>
      <c r="BE73" s="472">
        <f>'Summary (7)'!$Z73</f>
        <v>47664</v>
      </c>
      <c r="BF73" s="470">
        <f>'Summary (7)'!$AC73</f>
        <v>48029</v>
      </c>
      <c r="BG73" s="180">
        <f>'Summary (7)'!$AC73</f>
        <v>48029</v>
      </c>
      <c r="BH73" s="180">
        <f>'Summary (7)'!$AC73</f>
        <v>48029</v>
      </c>
      <c r="BI73" s="180">
        <f>'Summary (7)'!$AC73</f>
        <v>48029</v>
      </c>
      <c r="BJ73" s="180">
        <f>'Summary (7)'!$AC73</f>
        <v>48029</v>
      </c>
      <c r="BK73" s="471">
        <f>'Summary (7)'!$AC73</f>
        <v>48029</v>
      </c>
      <c r="BL73" s="472">
        <f>'Summary (7)'!$AC73</f>
        <v>48029</v>
      </c>
      <c r="BM73" s="470">
        <f>'Summary (7)'!$AF73</f>
        <v>48395</v>
      </c>
      <c r="BN73" s="180">
        <f>'Summary (7)'!$AF73</f>
        <v>48395</v>
      </c>
      <c r="BO73" s="180">
        <f>'Summary (7)'!$AF73</f>
        <v>48395</v>
      </c>
      <c r="BP73" s="180">
        <f>'Summary (7)'!$AF73</f>
        <v>48395</v>
      </c>
      <c r="BQ73" s="180">
        <f>'Summary (7)'!$AF73</f>
        <v>48395</v>
      </c>
      <c r="BR73" s="471">
        <f>'Summary (7)'!$AF73</f>
        <v>48395</v>
      </c>
      <c r="BS73" s="472">
        <f>'Summary (7)'!$AF73</f>
        <v>48395</v>
      </c>
      <c r="BT73" s="180">
        <f>'Summary (7)'!AI73</f>
        <v>45838</v>
      </c>
      <c r="BU73" s="180">
        <f>'Summary (7)'!AJ73</f>
        <v>45838</v>
      </c>
      <c r="BV73" s="180">
        <f>'Summary (7)'!AK73</f>
        <v>45838</v>
      </c>
    </row>
    <row r="74" spans="1:111" s="169" customFormat="1">
      <c r="A74" s="461" t="s">
        <v>105</v>
      </c>
      <c r="B74" s="470">
        <f>'Summary (7)'!$E74</f>
        <v>0</v>
      </c>
      <c r="C74" s="180">
        <f>'Summary (7)'!$E74</f>
        <v>0</v>
      </c>
      <c r="D74" s="180">
        <f>'Summary (7)'!$E74</f>
        <v>0</v>
      </c>
      <c r="E74" s="180">
        <f>'Summary (7)'!$E74</f>
        <v>0</v>
      </c>
      <c r="F74" s="180">
        <f>'Summary (7)'!$E74</f>
        <v>0</v>
      </c>
      <c r="G74" s="471">
        <f>'Summary (7)'!$E74</f>
        <v>0</v>
      </c>
      <c r="H74" s="472">
        <f>'Summary (7)'!$E74</f>
        <v>0</v>
      </c>
      <c r="I74" s="470">
        <f>'Summary (7)'!$H74</f>
        <v>0</v>
      </c>
      <c r="J74" s="180">
        <f>'Summary (7)'!$H74</f>
        <v>0</v>
      </c>
      <c r="K74" s="180">
        <f>'Summary (7)'!$H74</f>
        <v>0</v>
      </c>
      <c r="L74" s="180">
        <f>'Summary (7)'!$H74</f>
        <v>0</v>
      </c>
      <c r="M74" s="180">
        <f>'Summary (7)'!$H74</f>
        <v>0</v>
      </c>
      <c r="N74" s="471">
        <f>'Summary (7)'!$H74</f>
        <v>0</v>
      </c>
      <c r="O74" s="472">
        <f>'Summary (7)'!$H74</f>
        <v>0</v>
      </c>
      <c r="P74" s="470">
        <f>'Summary (7)'!$K74</f>
        <v>0</v>
      </c>
      <c r="Q74" s="180">
        <f>'Summary (7)'!$K74</f>
        <v>0</v>
      </c>
      <c r="R74" s="180">
        <f>'Summary (7)'!$K74</f>
        <v>0</v>
      </c>
      <c r="S74" s="180">
        <f>'Summary (7)'!$K74</f>
        <v>0</v>
      </c>
      <c r="T74" s="180">
        <f>'Summary (7)'!$K74</f>
        <v>0</v>
      </c>
      <c r="U74" s="471">
        <f>'Summary (7)'!$K74</f>
        <v>0</v>
      </c>
      <c r="V74" s="472">
        <f>'Summary (7)'!$K74</f>
        <v>0</v>
      </c>
      <c r="W74" s="470">
        <f>'Summary (7)'!$N74</f>
        <v>0</v>
      </c>
      <c r="X74" s="180">
        <f>'Summary (7)'!$N74</f>
        <v>0</v>
      </c>
      <c r="Y74" s="180">
        <f>'Summary (7)'!$N74</f>
        <v>0</v>
      </c>
      <c r="Z74" s="180">
        <f>'Summary (7)'!$N74</f>
        <v>0</v>
      </c>
      <c r="AA74" s="180">
        <f>'Summary (7)'!$N74</f>
        <v>0</v>
      </c>
      <c r="AB74" s="471">
        <f>'Summary (7)'!$N74</f>
        <v>0</v>
      </c>
      <c r="AC74" s="472">
        <f>'Summary (7)'!$N74</f>
        <v>0</v>
      </c>
      <c r="AD74" s="470">
        <f>'Summary (7)'!$Q74</f>
        <v>0</v>
      </c>
      <c r="AE74" s="180">
        <f>'Summary (7)'!$Q74</f>
        <v>0</v>
      </c>
      <c r="AF74" s="180">
        <f>'Summary (7)'!$Q74</f>
        <v>0</v>
      </c>
      <c r="AG74" s="180">
        <f>'Summary (7)'!$Q74</f>
        <v>0</v>
      </c>
      <c r="AH74" s="180">
        <f>'Summary (7)'!$Q74</f>
        <v>0</v>
      </c>
      <c r="AI74" s="471">
        <f>'Summary (7)'!$Q74</f>
        <v>0</v>
      </c>
      <c r="AJ74" s="472">
        <f>'Summary (7)'!$Q74</f>
        <v>0</v>
      </c>
      <c r="AK74" s="470">
        <f>'Summary (7)'!$T74</f>
        <v>0</v>
      </c>
      <c r="AL74" s="180">
        <f>'Summary (7)'!$T74</f>
        <v>0</v>
      </c>
      <c r="AM74" s="180">
        <f>'Summary (7)'!$T74</f>
        <v>0</v>
      </c>
      <c r="AN74" s="180">
        <f>'Summary (7)'!$T74</f>
        <v>0</v>
      </c>
      <c r="AO74" s="180">
        <f>'Summary (7)'!$T74</f>
        <v>0</v>
      </c>
      <c r="AP74" s="471">
        <f>'Summary (7)'!$T74</f>
        <v>0</v>
      </c>
      <c r="AQ74" s="472">
        <f>'Summary (7)'!$T74</f>
        <v>0</v>
      </c>
      <c r="AR74" s="470">
        <f>'Summary (7)'!$W74</f>
        <v>0</v>
      </c>
      <c r="AS74" s="180">
        <f>'Summary (7)'!$W74</f>
        <v>0</v>
      </c>
      <c r="AT74" s="180">
        <f>'Summary (7)'!$W74</f>
        <v>0</v>
      </c>
      <c r="AU74" s="180">
        <f>'Summary (7)'!$W74</f>
        <v>0</v>
      </c>
      <c r="AV74" s="180">
        <f>'Summary (7)'!$W74</f>
        <v>0</v>
      </c>
      <c r="AW74" s="471">
        <f>'Summary (7)'!$W74</f>
        <v>0</v>
      </c>
      <c r="AX74" s="472">
        <f>'Summary (7)'!$W74</f>
        <v>0</v>
      </c>
      <c r="AY74" s="470">
        <f>'Summary (7)'!$Z74</f>
        <v>0</v>
      </c>
      <c r="AZ74" s="180">
        <f>'Summary (7)'!$Z74</f>
        <v>0</v>
      </c>
      <c r="BA74" s="180">
        <f>'Summary (7)'!$Z74</f>
        <v>0</v>
      </c>
      <c r="BB74" s="180">
        <f>'Summary (7)'!$Z74</f>
        <v>0</v>
      </c>
      <c r="BC74" s="180">
        <f>'Summary (7)'!$Z74</f>
        <v>0</v>
      </c>
      <c r="BD74" s="471">
        <f>'Summary (7)'!$Z74</f>
        <v>0</v>
      </c>
      <c r="BE74" s="472">
        <f>'Summary (7)'!$Z74</f>
        <v>0</v>
      </c>
      <c r="BF74" s="470">
        <f>'Summary (7)'!$AC74</f>
        <v>0</v>
      </c>
      <c r="BG74" s="180">
        <f>'Summary (7)'!$AC74</f>
        <v>0</v>
      </c>
      <c r="BH74" s="180">
        <f>'Summary (7)'!$AC74</f>
        <v>0</v>
      </c>
      <c r="BI74" s="180">
        <f>'Summary (7)'!$AC74</f>
        <v>0</v>
      </c>
      <c r="BJ74" s="180">
        <f>'Summary (7)'!$AC74</f>
        <v>0</v>
      </c>
      <c r="BK74" s="471">
        <f>'Summary (7)'!$AC74</f>
        <v>0</v>
      </c>
      <c r="BL74" s="472">
        <f>'Summary (7)'!$AC74</f>
        <v>0</v>
      </c>
      <c r="BM74" s="470">
        <f>'Summary (7)'!$AF74</f>
        <v>0</v>
      </c>
      <c r="BN74" s="180">
        <f>'Summary (7)'!$AF74</f>
        <v>0</v>
      </c>
      <c r="BO74" s="180">
        <f>'Summary (7)'!$AF74</f>
        <v>0</v>
      </c>
      <c r="BP74" s="180">
        <f>'Summary (7)'!$AF74</f>
        <v>0</v>
      </c>
      <c r="BQ74" s="180">
        <f>'Summary (7)'!$AF74</f>
        <v>0</v>
      </c>
      <c r="BR74" s="471">
        <f>'Summary (7)'!$AF74</f>
        <v>0</v>
      </c>
      <c r="BS74" s="472">
        <f>'Summary (7)'!$AF74</f>
        <v>0</v>
      </c>
      <c r="BT74" s="180">
        <f>'Summary (7)'!AI74</f>
        <v>0</v>
      </c>
      <c r="BU74" s="180">
        <f>'Summary (7)'!AJ74</f>
        <v>0</v>
      </c>
      <c r="BV74" s="180">
        <f>'Summary (7)'!AK74</f>
        <v>0</v>
      </c>
    </row>
    <row r="75" spans="1:111" s="169" customFormat="1" ht="16.5" thickBot="1">
      <c r="A75" s="462" t="s">
        <v>117</v>
      </c>
      <c r="B75" s="473">
        <f>'Summary (7)'!$E75</f>
        <v>0</v>
      </c>
      <c r="C75" s="474">
        <f>'Summary (7)'!$E75</f>
        <v>0</v>
      </c>
      <c r="D75" s="474">
        <f>'Summary (7)'!$E75</f>
        <v>0</v>
      </c>
      <c r="E75" s="474">
        <f>'Summary (7)'!$E75</f>
        <v>0</v>
      </c>
      <c r="F75" s="474">
        <f>'Summary (7)'!$E75</f>
        <v>0</v>
      </c>
      <c r="G75" s="475">
        <f>'Summary (7)'!$E75</f>
        <v>0</v>
      </c>
      <c r="H75" s="476">
        <f>'Summary (7)'!$E75</f>
        <v>0</v>
      </c>
      <c r="I75" s="473">
        <f>'Summary (7)'!$H75</f>
        <v>0</v>
      </c>
      <c r="J75" s="474">
        <f>'Summary (7)'!$H75</f>
        <v>0</v>
      </c>
      <c r="K75" s="474">
        <f>'Summary (7)'!$H75</f>
        <v>0</v>
      </c>
      <c r="L75" s="474">
        <f>'Summary (7)'!$H75</f>
        <v>0</v>
      </c>
      <c r="M75" s="474">
        <f>'Summary (7)'!$H75</f>
        <v>0</v>
      </c>
      <c r="N75" s="475">
        <f>'Summary (7)'!$H75</f>
        <v>0</v>
      </c>
      <c r="O75" s="476">
        <f>'Summary (7)'!$H75</f>
        <v>0</v>
      </c>
      <c r="P75" s="473">
        <f>'Summary (7)'!$K75</f>
        <v>0</v>
      </c>
      <c r="Q75" s="474">
        <f>'Summary (7)'!$K75</f>
        <v>0</v>
      </c>
      <c r="R75" s="474">
        <f>'Summary (7)'!$K75</f>
        <v>0</v>
      </c>
      <c r="S75" s="474">
        <f>'Summary (7)'!$K75</f>
        <v>0</v>
      </c>
      <c r="T75" s="474">
        <f>'Summary (7)'!$K75</f>
        <v>0</v>
      </c>
      <c r="U75" s="475">
        <f>'Summary (7)'!$K75</f>
        <v>0</v>
      </c>
      <c r="V75" s="476">
        <f>'Summary (7)'!$K75</f>
        <v>0</v>
      </c>
      <c r="W75" s="473">
        <f>'Summary (7)'!$N75</f>
        <v>0</v>
      </c>
      <c r="X75" s="474">
        <f>'Summary (7)'!$N75</f>
        <v>0</v>
      </c>
      <c r="Y75" s="474">
        <f>'Summary (7)'!$N75</f>
        <v>0</v>
      </c>
      <c r="Z75" s="474">
        <f>'Summary (7)'!$N75</f>
        <v>0</v>
      </c>
      <c r="AA75" s="474">
        <f>'Summary (7)'!$N75</f>
        <v>0</v>
      </c>
      <c r="AB75" s="475">
        <f>'Summary (7)'!$N75</f>
        <v>0</v>
      </c>
      <c r="AC75" s="476">
        <f>'Summary (7)'!$N75</f>
        <v>0</v>
      </c>
      <c r="AD75" s="473">
        <f>'Summary (7)'!$Q75</f>
        <v>0</v>
      </c>
      <c r="AE75" s="474">
        <f>'Summary (7)'!$Q75</f>
        <v>0</v>
      </c>
      <c r="AF75" s="474">
        <f>'Summary (7)'!$Q75</f>
        <v>0</v>
      </c>
      <c r="AG75" s="474">
        <f>'Summary (7)'!$Q75</f>
        <v>0</v>
      </c>
      <c r="AH75" s="474">
        <f>'Summary (7)'!$Q75</f>
        <v>0</v>
      </c>
      <c r="AI75" s="475">
        <f>'Summary (7)'!$Q75</f>
        <v>0</v>
      </c>
      <c r="AJ75" s="476">
        <f>'Summary (7)'!$Q75</f>
        <v>0</v>
      </c>
      <c r="AK75" s="473">
        <f>'Summary (7)'!$T75</f>
        <v>0</v>
      </c>
      <c r="AL75" s="474">
        <f>'Summary (7)'!$T75</f>
        <v>0</v>
      </c>
      <c r="AM75" s="474">
        <f>'Summary (7)'!$T75</f>
        <v>0</v>
      </c>
      <c r="AN75" s="474">
        <f>'Summary (7)'!$T75</f>
        <v>0</v>
      </c>
      <c r="AO75" s="474">
        <f>'Summary (7)'!$T75</f>
        <v>0</v>
      </c>
      <c r="AP75" s="475">
        <f>'Summary (7)'!$T75</f>
        <v>0</v>
      </c>
      <c r="AQ75" s="476">
        <f>'Summary (7)'!$T75</f>
        <v>0</v>
      </c>
      <c r="AR75" s="473">
        <f>'Summary (7)'!$W75</f>
        <v>0</v>
      </c>
      <c r="AS75" s="474">
        <f>'Summary (7)'!$W75</f>
        <v>0</v>
      </c>
      <c r="AT75" s="474">
        <f>'Summary (7)'!$W75</f>
        <v>0</v>
      </c>
      <c r="AU75" s="474">
        <f>'Summary (7)'!$W75</f>
        <v>0</v>
      </c>
      <c r="AV75" s="474">
        <f>'Summary (7)'!$W75</f>
        <v>0</v>
      </c>
      <c r="AW75" s="475">
        <f>'Summary (7)'!$W75</f>
        <v>0</v>
      </c>
      <c r="AX75" s="476">
        <f>'Summary (7)'!$W75</f>
        <v>0</v>
      </c>
      <c r="AY75" s="473">
        <f>'Summary (7)'!$Z75</f>
        <v>0</v>
      </c>
      <c r="AZ75" s="474">
        <f>'Summary (7)'!$Z75</f>
        <v>0</v>
      </c>
      <c r="BA75" s="474">
        <f>'Summary (7)'!$Z75</f>
        <v>0</v>
      </c>
      <c r="BB75" s="474">
        <f>'Summary (7)'!$Z75</f>
        <v>0</v>
      </c>
      <c r="BC75" s="474">
        <f>'Summary (7)'!$Z75</f>
        <v>0</v>
      </c>
      <c r="BD75" s="475">
        <f>'Summary (7)'!$Z75</f>
        <v>0</v>
      </c>
      <c r="BE75" s="476">
        <f>'Summary (7)'!$Z75</f>
        <v>0</v>
      </c>
      <c r="BF75" s="473">
        <f>'Summary (7)'!$AC75</f>
        <v>0</v>
      </c>
      <c r="BG75" s="474">
        <f>'Summary (7)'!$AC75</f>
        <v>0</v>
      </c>
      <c r="BH75" s="474">
        <f>'Summary (7)'!$AC75</f>
        <v>0</v>
      </c>
      <c r="BI75" s="474">
        <f>'Summary (7)'!$AC75</f>
        <v>0</v>
      </c>
      <c r="BJ75" s="474">
        <f>'Summary (7)'!$AC75</f>
        <v>0</v>
      </c>
      <c r="BK75" s="475">
        <f>'Summary (7)'!$AC75</f>
        <v>0</v>
      </c>
      <c r="BL75" s="476">
        <f>'Summary (7)'!$AC75</f>
        <v>0</v>
      </c>
      <c r="BM75" s="473">
        <f>'Summary (7)'!$AF75</f>
        <v>0</v>
      </c>
      <c r="BN75" s="474">
        <f>'Summary (7)'!$AF75</f>
        <v>0</v>
      </c>
      <c r="BO75" s="474">
        <f>'Summary (7)'!$AF75</f>
        <v>0</v>
      </c>
      <c r="BP75" s="474">
        <f>'Summary (7)'!$AF75</f>
        <v>0</v>
      </c>
      <c r="BQ75" s="474">
        <f>'Summary (7)'!$AF75</f>
        <v>0</v>
      </c>
      <c r="BR75" s="475">
        <f>'Summary (7)'!$AF75</f>
        <v>0</v>
      </c>
      <c r="BS75" s="476">
        <f>'Summary (7)'!$AF75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(7)'!A1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(7)'!B3</f>
        <v>0</v>
      </c>
      <c r="C3" s="1123"/>
      <c r="D3" s="169"/>
      <c r="E3" s="169"/>
      <c r="F3" s="169"/>
    </row>
    <row r="4" spans="1:36" ht="15" customHeight="1">
      <c r="A4" s="185" t="str">
        <f>'Summary (7)'!A7</f>
        <v>Provider Name</v>
      </c>
      <c r="B4" s="1124">
        <f>'Summary (7)'!B7</f>
        <v>0</v>
      </c>
      <c r="C4" s="1124"/>
      <c r="D4" s="165"/>
      <c r="E4" s="165"/>
      <c r="F4" s="165"/>
    </row>
    <row r="5" spans="1:36" ht="15" customHeight="1">
      <c r="A5" s="185" t="str">
        <f>'Summary (7)'!A8</f>
        <v>Program</v>
      </c>
      <c r="B5" s="1124" t="str">
        <f>'Summary (7)'!B8</f>
        <v xml:space="preserve">Flexible Housing Subsidy Pool </v>
      </c>
      <c r="C5" s="1124"/>
      <c r="D5" s="165"/>
      <c r="E5" s="165"/>
      <c r="F5" s="165"/>
    </row>
    <row r="6" spans="1:36" ht="15.75">
      <c r="A6" s="185" t="str">
        <f>'Summary (7)'!A9</f>
        <v>F$P Contract ID#</v>
      </c>
      <c r="B6" s="1125" t="str">
        <f>'Summary (7)'!B9</f>
        <v>N/A</v>
      </c>
      <c r="C6" s="1125"/>
      <c r="D6" s="164"/>
      <c r="E6" s="164"/>
      <c r="F6" s="164"/>
    </row>
    <row r="7" spans="1:36" ht="15.75">
      <c r="A7" s="185" t="s">
        <v>165</v>
      </c>
      <c r="B7" s="1274">
        <f>'Summary (7)'!B12</f>
        <v>0</v>
      </c>
      <c r="C7" s="1275"/>
      <c r="D7" s="164"/>
      <c r="E7" s="164"/>
      <c r="F7" s="164"/>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129" t="str">
        <f>'Summary (7)'!E16</f>
        <v>Year 1</v>
      </c>
      <c r="C9" s="1130"/>
      <c r="D9" s="1131"/>
      <c r="E9" s="1132" t="str">
        <f>'Summary (7)'!H16</f>
        <v>Year 2</v>
      </c>
      <c r="F9" s="1133"/>
      <c r="G9" s="1134"/>
      <c r="H9" s="1135" t="str">
        <f>'Summary (7)'!K16</f>
        <v>Year 3</v>
      </c>
      <c r="I9" s="1136"/>
      <c r="J9" s="1137"/>
      <c r="K9" s="1138" t="str">
        <f>'Summary (7)'!N16</f>
        <v>Year 4</v>
      </c>
      <c r="L9" s="1139"/>
      <c r="M9" s="1140"/>
      <c r="N9" s="1141" t="str">
        <f>'Summary (7)'!Q16</f>
        <v>Year 5</v>
      </c>
      <c r="O9" s="1142"/>
      <c r="P9" s="1143"/>
      <c r="Q9" s="1144" t="str">
        <f>'Summary (7)'!T16</f>
        <v>Year 6</v>
      </c>
      <c r="R9" s="1145"/>
      <c r="S9" s="1146"/>
      <c r="T9" s="1147" t="str">
        <f>'Summary (7)'!W16</f>
        <v>Year 7</v>
      </c>
      <c r="U9" s="1148"/>
      <c r="V9" s="1149"/>
      <c r="W9" s="1150" t="str">
        <f>'Summary (7)'!Z16</f>
        <v>Year 8</v>
      </c>
      <c r="X9" s="1151"/>
      <c r="Y9" s="1152"/>
      <c r="Z9" s="1153" t="str">
        <f>'Summary (7)'!AC16</f>
        <v>Year 9</v>
      </c>
      <c r="AA9" s="1154"/>
      <c r="AB9" s="1155"/>
      <c r="AC9" s="1156" t="str">
        <f>'Summary (7)'!AF16</f>
        <v>Year 10</v>
      </c>
      <c r="AD9" s="1157"/>
      <c r="AE9" s="1158"/>
      <c r="AF9" s="1126" t="s">
        <v>143</v>
      </c>
      <c r="AG9" s="1127"/>
      <c r="AH9" s="1128"/>
      <c r="AJ9"/>
    </row>
    <row r="10" spans="1:36" s="35" customFormat="1" ht="27" customHeight="1">
      <c r="B10" s="28" t="str">
        <f>'Salary Detail (7)'!F9</f>
        <v>7/1/2023 - 6/30/2023</v>
      </c>
      <c r="C10" s="105" t="str">
        <f>'Salary Detail (7)'!G9</f>
        <v>7/1/2023 - 6/30/2023</v>
      </c>
      <c r="D10" s="29" t="str">
        <f>'Salary Detail (7)'!H9</f>
        <v>7/1/2023 - 6/30/2023</v>
      </c>
      <c r="E10" s="36" t="str">
        <f>'Salary Detail (7)'!M9</f>
        <v>7/1/2023 - 6/30/2024</v>
      </c>
      <c r="F10" s="106" t="str">
        <f>'Salary Detail (7)'!N9</f>
        <v>7/1/2023 - 6/30/2024</v>
      </c>
      <c r="G10" s="37" t="str">
        <f>'Salary Detail (7)'!O9</f>
        <v>7/1/2023 - 6/30/2024</v>
      </c>
      <c r="H10" s="50" t="str">
        <f>'Salary Detail (7)'!T9</f>
        <v>N/A</v>
      </c>
      <c r="I10" s="51" t="str">
        <f>'Salary Detail (7)'!U9</f>
        <v>N/A</v>
      </c>
      <c r="J10" s="107" t="str">
        <f>'Salary Detail (7)'!V9</f>
        <v>N/A</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7/1/2023 - 6/30/2025</v>
      </c>
      <c r="AG10" s="103" t="str">
        <f>'Salary Detail (7)'!BU9</f>
        <v>7/1/2023 - 6/30/2025</v>
      </c>
      <c r="AH10" s="95" t="str">
        <f>'Salary Detail (7)'!BV9</f>
        <v>7/1/2023 - 6/30/2025</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59</v>
      </c>
      <c r="AH11" s="97" t="str">
        <f>'Salary Detail (7)'!BV10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113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114</v>
      </c>
      <c r="B112" s="109">
        <f>'Summary (7)'!E72</f>
        <v>45108</v>
      </c>
      <c r="C112" s="109">
        <f>'Summary (7)'!F72</f>
        <v>45108</v>
      </c>
      <c r="D112" s="109">
        <f>'Summary (7)'!G72</f>
        <v>45108</v>
      </c>
      <c r="E112" s="109">
        <f>'Summary (7)'!H72</f>
        <v>45108</v>
      </c>
      <c r="F112" s="109">
        <f>'Summary (7)'!I72</f>
        <v>45108</v>
      </c>
      <c r="G112" s="109">
        <f>'Summary (7)'!J72</f>
        <v>45108</v>
      </c>
      <c r="H112" s="109">
        <f>'Summary (7)'!K72</f>
        <v>45474</v>
      </c>
      <c r="I112" s="109">
        <f>'Summary (7)'!L72</f>
        <v>45474</v>
      </c>
      <c r="J112" s="109">
        <f>'Summary (7)'!M72</f>
        <v>45474</v>
      </c>
      <c r="K112" s="109">
        <f>'Summary (7)'!N72</f>
        <v>45839</v>
      </c>
      <c r="L112" s="109">
        <f>'Summary (7)'!O72</f>
        <v>45839</v>
      </c>
      <c r="M112" s="109">
        <f>'Summary (7)'!P72</f>
        <v>45839</v>
      </c>
      <c r="N112" s="109">
        <f>'Summary (7)'!Q72</f>
        <v>46204</v>
      </c>
      <c r="O112" s="109">
        <f>'Summary (7)'!R72</f>
        <v>46204</v>
      </c>
      <c r="P112" s="109">
        <f>'Summary (7)'!S72</f>
        <v>46204</v>
      </c>
      <c r="Q112" s="109">
        <f>'Summary (7)'!T72</f>
        <v>46569</v>
      </c>
      <c r="R112" s="109">
        <f>'Summary (7)'!U72</f>
        <v>46569</v>
      </c>
      <c r="S112" s="109">
        <f>'Summary (7)'!V72</f>
        <v>46569</v>
      </c>
      <c r="T112" s="109">
        <f>'Summary (7)'!W72</f>
        <v>46935</v>
      </c>
      <c r="U112" s="109">
        <f>'Summary (7)'!X72</f>
        <v>46935</v>
      </c>
      <c r="V112" s="109">
        <f>'Summary (7)'!Y72</f>
        <v>46935</v>
      </c>
      <c r="W112" s="109">
        <f>'Summary (7)'!Z72</f>
        <v>47300</v>
      </c>
      <c r="X112" s="109">
        <f>'Summary (7)'!AA72</f>
        <v>47300</v>
      </c>
      <c r="Y112" s="109">
        <f>'Summary (7)'!AB72</f>
        <v>47300</v>
      </c>
      <c r="Z112" s="109">
        <f>'Summary (7)'!AC72</f>
        <v>47665</v>
      </c>
      <c r="AA112" s="109">
        <f>'Summary (7)'!AD72</f>
        <v>47665</v>
      </c>
      <c r="AB112" s="109">
        <f>'Summary (7)'!AE72</f>
        <v>47665</v>
      </c>
      <c r="AC112" s="109">
        <f>'Summary (7)'!AF72</f>
        <v>48030</v>
      </c>
      <c r="AD112" s="109">
        <f>'Summary (7)'!AG72</f>
        <v>48030</v>
      </c>
      <c r="AE112" s="109">
        <f>'Summary (7)'!AH72</f>
        <v>48030</v>
      </c>
      <c r="AF112" s="109">
        <f>'Summary (7)'!AI72</f>
        <v>45108</v>
      </c>
      <c r="AG112" s="109">
        <f>'Summary (7)'!AJ72</f>
        <v>45108</v>
      </c>
      <c r="AH112" s="109">
        <f>'Summary (7)'!AK72</f>
        <v>45108</v>
      </c>
      <c r="AJ112" s="102"/>
    </row>
    <row r="113" spans="1:36" s="101" customFormat="1">
      <c r="A113" s="109" t="s">
        <v>115</v>
      </c>
      <c r="B113" s="109">
        <f>'Summary (7)'!E73</f>
        <v>45107</v>
      </c>
      <c r="C113" s="109">
        <f>'Summary (7)'!F73</f>
        <v>45107</v>
      </c>
      <c r="D113" s="109">
        <f>'Summary (7)'!G73</f>
        <v>45107</v>
      </c>
      <c r="E113" s="109">
        <f>'Summary (7)'!H73</f>
        <v>45473</v>
      </c>
      <c r="F113" s="109">
        <f>'Summary (7)'!I73</f>
        <v>45473</v>
      </c>
      <c r="G113" s="109">
        <f>'Summary (7)'!J73</f>
        <v>45473</v>
      </c>
      <c r="H113" s="109">
        <f>'Summary (7)'!K73</f>
        <v>45838</v>
      </c>
      <c r="I113" s="109">
        <f>'Summary (7)'!L73</f>
        <v>45838</v>
      </c>
      <c r="J113" s="109">
        <f>'Summary (7)'!M73</f>
        <v>45838</v>
      </c>
      <c r="K113" s="109">
        <f>'Summary (7)'!N73</f>
        <v>46203</v>
      </c>
      <c r="L113" s="109">
        <f>'Summary (7)'!O73</f>
        <v>46203</v>
      </c>
      <c r="M113" s="109">
        <f>'Summary (7)'!P73</f>
        <v>46203</v>
      </c>
      <c r="N113" s="109">
        <f>'Summary (7)'!Q73</f>
        <v>46568</v>
      </c>
      <c r="O113" s="109">
        <f>'Summary (7)'!R73</f>
        <v>46568</v>
      </c>
      <c r="P113" s="109">
        <f>'Summary (7)'!S73</f>
        <v>46568</v>
      </c>
      <c r="Q113" s="109">
        <f>'Summary (7)'!T73</f>
        <v>46934</v>
      </c>
      <c r="R113" s="109">
        <f>'Summary (7)'!U73</f>
        <v>46934</v>
      </c>
      <c r="S113" s="109">
        <f>'Summary (7)'!V73</f>
        <v>46934</v>
      </c>
      <c r="T113" s="109">
        <f>'Summary (7)'!W73</f>
        <v>47299</v>
      </c>
      <c r="U113" s="109">
        <f>'Summary (7)'!X73</f>
        <v>47299</v>
      </c>
      <c r="V113" s="109">
        <f>'Summary (7)'!Y73</f>
        <v>47299</v>
      </c>
      <c r="W113" s="109">
        <f>'Summary (7)'!Z73</f>
        <v>47664</v>
      </c>
      <c r="X113" s="109">
        <f>'Summary (7)'!AA73</f>
        <v>47664</v>
      </c>
      <c r="Y113" s="109">
        <f>'Summary (7)'!AB73</f>
        <v>47664</v>
      </c>
      <c r="Z113" s="109">
        <f>'Summary (7)'!AC73</f>
        <v>48029</v>
      </c>
      <c r="AA113" s="109">
        <f>'Summary (7)'!AD73</f>
        <v>48029</v>
      </c>
      <c r="AB113" s="109">
        <f>'Summary (7)'!AE73</f>
        <v>48029</v>
      </c>
      <c r="AC113" s="109">
        <f>'Summary (7)'!AF73</f>
        <v>48395</v>
      </c>
      <c r="AD113" s="109">
        <f>'Summary (7)'!AG73</f>
        <v>48395</v>
      </c>
      <c r="AE113" s="109">
        <f>'Summary (7)'!AH73</f>
        <v>48395</v>
      </c>
      <c r="AF113" s="109">
        <f>'Summary (7)'!AI73</f>
        <v>45838</v>
      </c>
      <c r="AG113" s="109">
        <f>'Summary (7)'!AJ73</f>
        <v>45838</v>
      </c>
      <c r="AH113" s="109">
        <f>'Summary (7)'!AK73</f>
        <v>45838</v>
      </c>
      <c r="AJ113" s="102"/>
    </row>
    <row r="114" spans="1:36">
      <c r="A114" s="108" t="s">
        <v>105</v>
      </c>
      <c r="B114" s="109">
        <f>'Summary (7)'!E74</f>
        <v>0</v>
      </c>
      <c r="C114" s="109">
        <f>'Summary (7)'!F74</f>
        <v>0</v>
      </c>
      <c r="D114" s="109">
        <f>'Summary (7)'!G74</f>
        <v>0</v>
      </c>
      <c r="E114" s="109">
        <f>'Summary (7)'!H74</f>
        <v>0</v>
      </c>
      <c r="F114" s="109">
        <f>'Summary (7)'!I74</f>
        <v>0</v>
      </c>
      <c r="G114" s="109">
        <f>'Summary (7)'!J74</f>
        <v>0</v>
      </c>
      <c r="H114" s="109">
        <f>'Summary (7)'!K74</f>
        <v>0</v>
      </c>
      <c r="I114" s="109">
        <f>'Summary (7)'!L74</f>
        <v>0</v>
      </c>
      <c r="J114" s="109">
        <f>'Summary (7)'!M74</f>
        <v>0</v>
      </c>
      <c r="K114" s="109">
        <f>'Summary (7)'!N74</f>
        <v>0</v>
      </c>
      <c r="L114" s="109">
        <f>'Summary (7)'!O74</f>
        <v>0</v>
      </c>
      <c r="M114" s="109">
        <f>'Summary (7)'!P74</f>
        <v>0</v>
      </c>
      <c r="N114" s="109">
        <f>'Summary (7)'!Q74</f>
        <v>0</v>
      </c>
      <c r="O114" s="109">
        <f>'Summary (7)'!R74</f>
        <v>0</v>
      </c>
      <c r="P114" s="109">
        <f>'Summary (7)'!S74</f>
        <v>0</v>
      </c>
      <c r="Q114" s="109">
        <f>'Summary (7)'!T74</f>
        <v>0</v>
      </c>
      <c r="R114" s="109">
        <f>'Summary (7)'!U74</f>
        <v>0</v>
      </c>
      <c r="S114" s="109">
        <f>'Summary (7)'!V74</f>
        <v>0</v>
      </c>
      <c r="T114" s="109">
        <f>'Summary (7)'!W74</f>
        <v>0</v>
      </c>
      <c r="U114" s="109">
        <f>'Summary (7)'!X74</f>
        <v>0</v>
      </c>
      <c r="V114" s="109">
        <f>'Summary (7)'!Y74</f>
        <v>0</v>
      </c>
      <c r="W114" s="109">
        <f>'Summary (7)'!Z74</f>
        <v>0</v>
      </c>
      <c r="X114" s="109">
        <f>'Summary (7)'!AA74</f>
        <v>0</v>
      </c>
      <c r="Y114" s="109">
        <f>'Summary (7)'!AB74</f>
        <v>0</v>
      </c>
      <c r="Z114" s="109">
        <f>'Summary (7)'!AC74</f>
        <v>0</v>
      </c>
      <c r="AA114" s="109">
        <f>'Summary (7)'!AD74</f>
        <v>0</v>
      </c>
      <c r="AB114" s="109">
        <f>'Summary (7)'!AE74</f>
        <v>0</v>
      </c>
      <c r="AC114" s="109">
        <f>'Summary (7)'!AF74</f>
        <v>0</v>
      </c>
      <c r="AD114" s="109">
        <f>'Summary (7)'!AG74</f>
        <v>0</v>
      </c>
      <c r="AE114" s="109">
        <f>'Summary (7)'!AH74</f>
        <v>0</v>
      </c>
      <c r="AF114" s="109">
        <f>'Summary (7)'!AI74</f>
        <v>0</v>
      </c>
      <c r="AG114" s="109">
        <f>'Summary (7)'!AJ74</f>
        <v>0</v>
      </c>
      <c r="AH114" s="109">
        <f>'Summary (7)'!AK74</f>
        <v>0</v>
      </c>
    </row>
    <row r="115" spans="1:36">
      <c r="A115" s="108" t="s">
        <v>117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23">
        <f>'Summary (7)'!B12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(7)'!A12</f>
        <v>0</v>
      </c>
      <c r="B4" s="9" t="e">
        <f t="array" ref="B4">INDEX('Salary Detail (7)'!$B12:$BS12,0,MATCH(1,('Salary Detail (7)'!$B$11:$BS$11='Budget Narrative (7)'!$B$3)*('Salary Detail (7)'!$B$72:$BS$72='Budget Narrative (7)'!$G$2),0))</f>
        <v>#N/A</v>
      </c>
      <c r="C4" s="457" t="e">
        <f t="array" ref="C4">INDEX('Salary Detail (7)'!$B12:$BS12,0,MATCH(1,('Salary Detail (7)'!$B$10:$BS$10="New")*('Salary Detail (7)'!$B$72:$BS$72='Budget Narrative (7)'!$G$2),0))</f>
        <v>#N/A</v>
      </c>
      <c r="D4" s="27"/>
      <c r="E4" s="27"/>
      <c r="F4" s="486"/>
      <c r="G4" s="10"/>
      <c r="H4" s="11"/>
      <c r="I4" s="11"/>
      <c r="J4" s="18"/>
    </row>
    <row r="5" spans="1:10">
      <c r="A5" s="862">
        <f>'Salary Detail (7)'!A13</f>
        <v>0</v>
      </c>
      <c r="B5" s="9" t="e">
        <f t="array" ref="B5">INDEX('Salary Detail (7)'!$B13:$BS13,0,MATCH(1,('Salary Detail (7)'!$B$11:$BS$11='Budget Narrative (7)'!$B$3)*('Salary Detail (7)'!$B$72:$BS$72='Budget Narrative (7)'!$G$2),0))</f>
        <v>#N/A</v>
      </c>
      <c r="C5" s="457" t="e">
        <f t="array" ref="C5">INDEX('Salary Detail (7)'!$B13:$BS13,0,MATCH(1,('Salary Detail (7)'!$B$10:$BS$10="New")*('Salary Detail (7)'!$B$72:$BS$72='Budget Narrative (7)'!$G$2),0))</f>
        <v>#N/A</v>
      </c>
      <c r="D5" s="27"/>
      <c r="E5" s="14"/>
      <c r="F5" s="486"/>
      <c r="G5" s="10"/>
      <c r="H5" s="11"/>
      <c r="I5" s="479"/>
      <c r="J5" s="18"/>
    </row>
    <row r="6" spans="1:10">
      <c r="A6" s="862">
        <f>'Salary Detail (7)'!A14</f>
        <v>0</v>
      </c>
      <c r="B6" s="9" t="e">
        <f t="array" ref="B6">INDEX('Salary Detail (7)'!$B14:$BS14,0,MATCH(1,('Salary Detail (7)'!$B$11:$BS$11='Budget Narrative (7)'!$B$3)*('Salary Detail (7)'!$B$72:$BS$72='Budget Narrative (7)'!$G$2),0))</f>
        <v>#N/A</v>
      </c>
      <c r="C6" s="457" t="e">
        <f t="array" ref="C6">INDEX('Salary Detail (7)'!$B14:$BS14,0,MATCH(1,('Salary Detail (7)'!$B$10:$BS$10="New")*('Salary Detail (7)'!$B$72:$BS$72='Budget Narrative (7)'!$G$2),0))</f>
        <v>#N/A</v>
      </c>
      <c r="D6" s="27"/>
      <c r="E6" s="14"/>
      <c r="F6" s="486"/>
      <c r="G6" s="10"/>
      <c r="H6" s="11"/>
      <c r="I6" s="480"/>
      <c r="J6" s="18"/>
    </row>
    <row r="7" spans="1:10">
      <c r="A7" s="862">
        <f>'Salary Detail (7)'!A15</f>
        <v>0</v>
      </c>
      <c r="B7" s="9" t="e">
        <f t="array" ref="B7">INDEX('Salary Detail (7)'!$B15:$BS15,0,MATCH(1,('Salary Detail (7)'!$B$11:$BS$11='Budget Narrative (7)'!$B$3)*('Salary Detail (7)'!$B$72:$BS$72='Budget Narrative (7)'!$G$2),0))</f>
        <v>#N/A</v>
      </c>
      <c r="C7" s="457" t="e">
        <f t="array" ref="C7">INDEX('Salary Detail (7)'!$B15:$BS15,0,MATCH(1,('Salary Detail (7)'!$B$10:$BS$10="New")*('Salary Detail (7)'!$B$72:$BS$72='Budget Narrative (7)'!$G$2),0))</f>
        <v>#N/A</v>
      </c>
      <c r="D7" s="27"/>
      <c r="E7" s="14"/>
      <c r="F7" s="486"/>
      <c r="G7" s="10"/>
      <c r="H7" s="11"/>
      <c r="I7" s="11"/>
      <c r="J7" s="18"/>
    </row>
    <row r="8" spans="1:10">
      <c r="A8" s="862">
        <f>'Salary Detail (7)'!A16</f>
        <v>0</v>
      </c>
      <c r="B8" s="9" t="e">
        <f t="array" ref="B8">INDEX('Salary Detail (7)'!$B16:$BS16,0,MATCH(1,('Salary Detail (7)'!$B$11:$BS$11='Budget Narrative (7)'!$B$3)*('Salary Detail (7)'!$B$72:$BS$72='Budget Narrative (7)'!$G$2),0))</f>
        <v>#N/A</v>
      </c>
      <c r="C8" s="457" t="e">
        <f t="array" ref="C8">INDEX('Salary Detail (7)'!$B16:$BS16,0,MATCH(1,('Salary Detail (7)'!$B$10:$BS$10="New")*('Salary Detail (7)'!$B$72:$BS$72='Budget Narrative (7)'!$G$2),0))</f>
        <v>#N/A</v>
      </c>
      <c r="D8" s="27"/>
      <c r="E8" s="14"/>
      <c r="F8" s="486"/>
      <c r="G8" s="10"/>
      <c r="H8" s="11"/>
      <c r="I8" s="11"/>
      <c r="J8" s="18"/>
    </row>
    <row r="9" spans="1:10">
      <c r="A9" s="862">
        <f>'Salary Detail (7)'!A17</f>
        <v>0</v>
      </c>
      <c r="B9" s="9" t="e">
        <f t="array" ref="B9">INDEX('Salary Detail (7)'!$B17:$BS17,0,MATCH(1,('Salary Detail (7)'!$B$11:$BS$11='Budget Narrative (7)'!$B$3)*('Salary Detail (7)'!$B$72:$BS$72='Budget Narrative (7)'!$G$2),0))</f>
        <v>#N/A</v>
      </c>
      <c r="C9" s="457" t="e">
        <f t="array" ref="C9">INDEX('Salary Detail (7)'!$B17:$BS17,0,MATCH(1,('Salary Detail (7)'!$B$10:$BS$10="New")*('Salary Detail (7)'!$B$72:$BS$72='Budget Narrative (7)'!$G$2),0))</f>
        <v>#N/A</v>
      </c>
      <c r="D9" s="27"/>
      <c r="E9" s="14"/>
      <c r="F9" s="486"/>
      <c r="G9" s="10"/>
      <c r="H9" s="11"/>
      <c r="I9" s="11"/>
      <c r="J9" s="18"/>
    </row>
    <row r="10" spans="1:10">
      <c r="A10" s="862">
        <f>'Salary Detail (7)'!A18</f>
        <v>0</v>
      </c>
      <c r="B10" s="9" t="e">
        <f t="array" ref="B10">INDEX('Salary Detail (7)'!$B18:$BS18,0,MATCH(1,('Salary Detail (7)'!$B$11:$BS$11='Budget Narrative (7)'!$B$3)*('Salary Detail (7)'!$B$72:$BS$72='Budget Narrative (7)'!$G$2),0))</f>
        <v>#N/A</v>
      </c>
      <c r="C10" s="457" t="e">
        <f t="array" ref="C10">INDEX('Salary Detail (7)'!$B18:$BS18,0,MATCH(1,('Salary Detail (7)'!$B$10:$BS$10="New")*('Salary Detail (7)'!$B$72:$BS$72='Budget Narrative (7)'!$G$2),0))</f>
        <v>#N/A</v>
      </c>
      <c r="D10" s="27"/>
      <c r="E10" s="14"/>
      <c r="F10" s="486"/>
      <c r="G10" s="10"/>
      <c r="H10" s="11"/>
      <c r="I10" s="11"/>
      <c r="J10" s="18"/>
    </row>
    <row r="11" spans="1:10">
      <c r="A11" s="862">
        <f>'Salary Detail (7)'!A19</f>
        <v>0</v>
      </c>
      <c r="B11" s="9" t="e">
        <f t="array" ref="B11">INDEX('Salary Detail (7)'!$B19:$BS19,0,MATCH(1,('Salary Detail (7)'!$B$11:$BS$11='Budget Narrative (7)'!$B$3)*('Salary Detail (7)'!$B$72:$BS$72='Budget Narrative (7)'!$G$2),0))</f>
        <v>#N/A</v>
      </c>
      <c r="C11" s="457" t="e">
        <f t="array" ref="C11">INDEX('Salary Detail (7)'!$B19:$BS19,0,MATCH(1,('Salary Detail (7)'!$B$10:$BS$10="New")*('Salary Detail (7)'!$B$72:$BS$72='Budget Narrative (7)'!$G$2),0))</f>
        <v>#N/A</v>
      </c>
      <c r="D11" s="27"/>
      <c r="E11" s="14"/>
      <c r="F11" s="486"/>
      <c r="G11" s="10"/>
      <c r="H11" s="11"/>
      <c r="I11" s="11"/>
      <c r="J11" s="18"/>
    </row>
    <row r="12" spans="1:10">
      <c r="A12" s="862">
        <f>'Salary Detail (7)'!A20</f>
        <v>0</v>
      </c>
      <c r="B12" s="9" t="e">
        <f t="array" ref="B12">INDEX('Salary Detail (7)'!$B20:$BS20,0,MATCH(1,('Salary Detail (7)'!$B$11:$BS$11='Budget Narrative (7)'!$B$3)*('Salary Detail (7)'!$B$72:$BS$72='Budget Narrative (7)'!$G$2),0))</f>
        <v>#N/A</v>
      </c>
      <c r="C12" s="457" t="e">
        <f t="array" ref="C12">INDEX('Salary Detail (7)'!$B20:$BS20,0,MATCH(1,('Salary Detail (7)'!$B$10:$BS$10="New")*('Salary Detail (7)'!$B$72:$BS$72='Budget Narrative (7)'!$G$2),0))</f>
        <v>#N/A</v>
      </c>
      <c r="D12" s="27"/>
      <c r="E12" s="14"/>
      <c r="F12" s="486"/>
      <c r="G12" s="10"/>
      <c r="H12" s="11"/>
      <c r="I12" s="11"/>
      <c r="J12" s="18"/>
    </row>
    <row r="13" spans="1:10">
      <c r="A13" s="862">
        <f>'Salary Detail (7)'!A21</f>
        <v>0</v>
      </c>
      <c r="B13" s="9" t="e">
        <f t="array" ref="B13">INDEX('Salary Detail (7)'!$B21:$BS21,0,MATCH(1,('Salary Detail (7)'!$B$11:$BS$11='Budget Narrative (7)'!$B$3)*('Salary Detail (7)'!$B$72:$BS$72='Budget Narrative (7)'!$G$2),0))</f>
        <v>#N/A</v>
      </c>
      <c r="C13" s="457" t="e">
        <f t="array" ref="C13">INDEX('Salary Detail (7)'!$B21:$BS21,0,MATCH(1,('Salary Detail (7)'!$B$10:$BS$10="New")*('Salary Detail (7)'!$B$72:$BS$72='Budget Narrative (7)'!$G$2),0))</f>
        <v>#N/A</v>
      </c>
      <c r="D13" s="27"/>
      <c r="E13" s="14"/>
      <c r="F13" s="486"/>
      <c r="G13" s="10"/>
      <c r="H13" s="11"/>
      <c r="I13" s="11"/>
      <c r="J13" s="18"/>
    </row>
    <row r="14" spans="1:10">
      <c r="A14" s="862">
        <f>'Salary Detail (7)'!A22</f>
        <v>0</v>
      </c>
      <c r="B14" s="9" t="e">
        <f t="array" ref="B14">INDEX('Salary Detail (7)'!$B22:$BS22,0,MATCH(1,('Salary Detail (7)'!$B$11:$BS$11='Budget Narrative (7)'!$B$3)*('Salary Detail (7)'!$B$72:$BS$72='Budget Narrative (7)'!$G$2),0))</f>
        <v>#N/A</v>
      </c>
      <c r="C14" s="457" t="e">
        <f t="array" ref="C14">INDEX('Salary Detail (7)'!$B22:$BS22,0,MATCH(1,('Salary Detail (7)'!$B$10:$BS$10="New")*('Salary Detail (7)'!$B$72:$BS$72='Budget Narrative (7)'!$G$2),0))</f>
        <v>#N/A</v>
      </c>
      <c r="D14" s="27"/>
      <c r="E14" s="14"/>
      <c r="F14" s="486"/>
      <c r="G14" s="10"/>
      <c r="H14" s="11"/>
      <c r="I14" s="11"/>
      <c r="J14" s="18"/>
    </row>
    <row r="15" spans="1:10">
      <c r="A15" s="862">
        <f>'Salary Detail (7)'!A23</f>
        <v>0</v>
      </c>
      <c r="B15" s="9" t="e">
        <f t="array" ref="B15">INDEX('Salary Detail (7)'!$B23:$BS23,0,MATCH(1,('Salary Detail (7)'!$B$11:$BS$11='Budget Narrative (7)'!$B$3)*('Salary Detail (7)'!$B$72:$BS$72='Budget Narrative (7)'!$G$2),0))</f>
        <v>#N/A</v>
      </c>
      <c r="C15" s="457" t="e">
        <f t="array" ref="C15">INDEX('Salary Detail (7)'!$B23:$BS23,0,MATCH(1,('Salary Detail (7)'!$B$10:$BS$10="New")*('Salary Detail (7)'!$B$72:$BS$72='Budget Narrative (7)'!$G$2),0))</f>
        <v>#N/A</v>
      </c>
      <c r="D15" s="27"/>
      <c r="E15" s="14"/>
      <c r="F15" s="486"/>
      <c r="G15" s="10"/>
      <c r="H15" s="11"/>
      <c r="I15" s="11"/>
      <c r="J15" s="18"/>
    </row>
    <row r="16" spans="1:10">
      <c r="A16" s="862">
        <f>'Salary Detail (7)'!A24</f>
        <v>0</v>
      </c>
      <c r="B16" s="9" t="e">
        <f t="array" ref="B16">INDEX('Salary Detail (7)'!$B24:$BS24,0,MATCH(1,('Salary Detail (7)'!$B$11:$BS$11='Budget Narrative (7)'!$B$3)*('Salary Detail (7)'!$B$72:$BS$72='Budget Narrative (7)'!$G$2),0))</f>
        <v>#N/A</v>
      </c>
      <c r="C16" s="457" t="e">
        <f t="array" ref="C16">INDEX('Salary Detail (7)'!$B24:$BS24,0,MATCH(1,('Salary Detail (7)'!$B$10:$BS$10="New")*('Salary Detail (7)'!$B$72:$BS$72='Budget Narrative (7)'!$G$2),0))</f>
        <v>#N/A</v>
      </c>
      <c r="D16" s="27"/>
      <c r="E16" s="14"/>
      <c r="F16" s="486"/>
      <c r="G16" s="10"/>
      <c r="H16" s="11"/>
      <c r="I16" s="11"/>
      <c r="J16" s="18"/>
    </row>
    <row r="17" spans="1:10">
      <c r="A17" s="862">
        <f>'Salary Detail (7)'!A25</f>
        <v>0</v>
      </c>
      <c r="B17" s="9" t="e">
        <f t="array" ref="B17">INDEX('Salary Detail (7)'!$B25:$BS25,0,MATCH(1,('Salary Detail (7)'!$B$11:$BS$11='Budget Narrative (7)'!$B$3)*('Salary Detail (7)'!$B$72:$BS$72='Budget Narrative (7)'!$G$2),0))</f>
        <v>#N/A</v>
      </c>
      <c r="C17" s="457" t="e">
        <f t="array" ref="C17">INDEX('Salary Detail (7)'!$B25:$BS25,0,MATCH(1,('Salary Detail (7)'!$B$10:$BS$10="New")*('Salary Detail (7)'!$B$72:$BS$72='Budget Narrative (7)'!$G$2),0))</f>
        <v>#N/A</v>
      </c>
      <c r="D17" s="27"/>
      <c r="E17" s="14"/>
      <c r="F17" s="486"/>
      <c r="G17" s="10"/>
      <c r="H17" s="11"/>
      <c r="I17" s="11"/>
      <c r="J17" s="18"/>
    </row>
    <row r="18" spans="1:10">
      <c r="A18" s="862">
        <f>'Salary Detail (7)'!A26</f>
        <v>0</v>
      </c>
      <c r="B18" s="9" t="e">
        <f t="array" ref="B18">INDEX('Salary Detail (7)'!$B26:$BS26,0,MATCH(1,('Salary Detail (7)'!$B$11:$BS$11='Budget Narrative (7)'!$B$3)*('Salary Detail (7)'!$B$72:$BS$72='Budget Narrative (7)'!$G$2),0))</f>
        <v>#N/A</v>
      </c>
      <c r="C18" s="457" t="e">
        <f t="array" ref="C18">INDEX('Salary Detail (7)'!$B26:$BS26,0,MATCH(1,('Salary Detail (7)'!$B$10:$BS$10="New")*('Salary Detail (7)'!$B$72:$BS$72='Budget Narrative (7)'!$G$2),0))</f>
        <v>#N/A</v>
      </c>
      <c r="D18" s="27"/>
      <c r="E18" s="14"/>
      <c r="F18" s="486"/>
      <c r="G18" s="10"/>
      <c r="H18" s="11"/>
      <c r="I18" s="11"/>
      <c r="J18" s="18"/>
    </row>
    <row r="19" spans="1:10">
      <c r="A19" s="862">
        <f>'Salary Detail (7)'!A27</f>
        <v>0</v>
      </c>
      <c r="B19" s="9" t="e">
        <f t="array" ref="B19">INDEX('Salary Detail (7)'!$B27:$BS27,0,MATCH(1,('Salary Detail (7)'!$B$11:$BS$11='Budget Narrative (7)'!$B$3)*('Salary Detail (7)'!$B$72:$BS$72='Budget Narrative (7)'!$G$2),0))</f>
        <v>#N/A</v>
      </c>
      <c r="C19" s="457" t="e">
        <f t="array" ref="C19">INDEX('Salary Detail (7)'!$B27:$BS27,0,MATCH(1,('Salary Detail (7)'!$B$10:$BS$10="New")*('Salary Detail (7)'!$B$72:$BS$72='Budget Narrative (7)'!$G$2),0))</f>
        <v>#N/A</v>
      </c>
      <c r="D19" s="27"/>
      <c r="E19" s="14"/>
      <c r="F19" s="486"/>
      <c r="G19" s="10"/>
      <c r="H19" s="11"/>
      <c r="I19" s="11"/>
      <c r="J19" s="18"/>
    </row>
    <row r="20" spans="1:10">
      <c r="A20" s="862">
        <f>'Salary Detail (7)'!A28</f>
        <v>0</v>
      </c>
      <c r="B20" s="9" t="e">
        <f t="array" ref="B20">INDEX('Salary Detail (7)'!$B28:$BS28,0,MATCH(1,('Salary Detail (7)'!$B$11:$BS$11='Budget Narrative (7)'!$B$3)*('Salary Detail (7)'!$B$72:$BS$72='Budget Narrative (7)'!$G$2),0))</f>
        <v>#N/A</v>
      </c>
      <c r="C20" s="457" t="e">
        <f t="array" ref="C20">INDEX('Salary Detail (7)'!$B28:$BS28,0,MATCH(1,('Salary Detail (7)'!$B$10:$BS$10="New")*('Salary Detail (7)'!$B$72:$BS$72='Budget Narrative (7)'!$G$2),0))</f>
        <v>#N/A</v>
      </c>
      <c r="D20" s="27"/>
      <c r="E20" s="14"/>
      <c r="F20" s="486"/>
      <c r="G20" s="10"/>
      <c r="H20" s="11"/>
      <c r="I20" s="11"/>
      <c r="J20" s="18"/>
    </row>
    <row r="21" spans="1:10">
      <c r="A21" s="862">
        <f>'Salary Detail (7)'!A29</f>
        <v>0</v>
      </c>
      <c r="B21" s="9" t="e">
        <f t="array" ref="B21">INDEX('Salary Detail (7)'!$B29:$BS29,0,MATCH(1,('Salary Detail (7)'!$B$11:$BS$11='Budget Narrative (7)'!$B$3)*('Salary Detail (7)'!$B$72:$BS$72='Budget Narrative (7)'!$G$2),0))</f>
        <v>#N/A</v>
      </c>
      <c r="C21" s="457" t="e">
        <f t="array" ref="C21">INDEX('Salary Detail (7)'!$B29:$BS29,0,MATCH(1,('Salary Detail (7)'!$B$10:$BS$10="New")*('Salary Detail (7)'!$B$72:$BS$72='Budget Narrative (7)'!$G$2),0))</f>
        <v>#N/A</v>
      </c>
      <c r="D21" s="27"/>
      <c r="E21" s="14"/>
      <c r="F21" s="486"/>
      <c r="G21" s="10"/>
      <c r="H21" s="11"/>
      <c r="I21" s="11"/>
      <c r="J21" s="18"/>
    </row>
    <row r="22" spans="1:10">
      <c r="A22" s="862">
        <f>'Salary Detail (7)'!A30</f>
        <v>0</v>
      </c>
      <c r="B22" s="9" t="e">
        <f t="array" ref="B22">INDEX('Salary Detail (7)'!$B30:$BS30,0,MATCH(1,('Salary Detail (7)'!$B$11:$BS$11='Budget Narrative (7)'!$B$3)*('Salary Detail (7)'!$B$72:$BS$72='Budget Narrative (7)'!$G$2),0))</f>
        <v>#N/A</v>
      </c>
      <c r="C22" s="457" t="e">
        <f t="array" ref="C22">INDEX('Salary Detail (7)'!$B30:$BS30,0,MATCH(1,('Salary Detail (7)'!$B$10:$BS$10="New")*('Salary Detail (7)'!$B$72:$BS$72='Budget Narrative (7)'!$G$2),0))</f>
        <v>#N/A</v>
      </c>
      <c r="D22" s="27"/>
      <c r="E22" s="14"/>
      <c r="F22" s="486"/>
      <c r="G22" s="10"/>
      <c r="H22" s="11"/>
      <c r="I22" s="11"/>
      <c r="J22" s="18"/>
    </row>
    <row r="23" spans="1:10">
      <c r="A23" s="862">
        <f>'Salary Detail (7)'!A31</f>
        <v>0</v>
      </c>
      <c r="B23" s="9" t="e">
        <f t="array" ref="B23">INDEX('Salary Detail (7)'!$B31:$BS31,0,MATCH(1,('Salary Detail (7)'!$B$11:$BS$11='Budget Narrative (7)'!$B$3)*('Salary Detail (7)'!$B$72:$BS$72='Budget Narrative (7)'!$G$2),0))</f>
        <v>#N/A</v>
      </c>
      <c r="C23" s="457" t="e">
        <f t="array" ref="C23">INDEX('Salary Detail (7)'!$B31:$BS31,0,MATCH(1,('Salary Detail (7)'!$B$10:$BS$10="New")*('Salary Detail (7)'!$B$72:$BS$72='Budget Narrative (7)'!$G$2),0))</f>
        <v>#N/A</v>
      </c>
      <c r="D23" s="27"/>
      <c r="E23" s="14"/>
      <c r="F23" s="486"/>
      <c r="G23" s="10"/>
      <c r="H23" s="11"/>
      <c r="I23" s="11"/>
      <c r="J23" s="18"/>
    </row>
    <row r="24" spans="1:10">
      <c r="A24" s="862">
        <f>'Salary Detail (7)'!A32</f>
        <v>0</v>
      </c>
      <c r="B24" s="9" t="e">
        <f t="array" ref="B24">INDEX('Salary Detail (7)'!$B32:$BS32,0,MATCH(1,('Salary Detail (7)'!$B$11:$BS$11='Budget Narrative (7)'!$B$3)*('Salary Detail (7)'!$B$72:$BS$72='Budget Narrative (7)'!$G$2),0))</f>
        <v>#N/A</v>
      </c>
      <c r="C24" s="457" t="e">
        <f t="array" ref="C24">INDEX('Salary Detail (7)'!$B32:$BS32,0,MATCH(1,('Salary Detail (7)'!$B$10:$BS$10="New")*('Salary Detail (7)'!$B$72:$BS$72='Budget Narrative (7)'!$G$2),0))</f>
        <v>#N/A</v>
      </c>
      <c r="D24" s="27"/>
      <c r="E24" s="14"/>
      <c r="F24" s="486"/>
      <c r="G24" s="10"/>
      <c r="H24" s="11"/>
      <c r="I24" s="11"/>
      <c r="J24" s="18"/>
    </row>
    <row r="25" spans="1:10">
      <c r="A25" s="862">
        <f>'Salary Detail (7)'!A33</f>
        <v>0</v>
      </c>
      <c r="B25" s="9" t="e">
        <f t="array" ref="B25">INDEX('Salary Detail (7)'!$B33:$BS33,0,MATCH(1,('Salary Detail (7)'!$B$11:$BS$11='Budget Narrative (7)'!$B$3)*('Salary Detail (7)'!$B$72:$BS$72='Budget Narrative (7)'!$G$2),0))</f>
        <v>#N/A</v>
      </c>
      <c r="C25" s="457" t="e">
        <f t="array" ref="C25">INDEX('Salary Detail (7)'!$B33:$BS33,0,MATCH(1,('Salary Detail (7)'!$B$10:$BS$10="New")*('Salary Detail (7)'!$B$72:$BS$72='Budget Narrative (7)'!$G$2),0))</f>
        <v>#N/A</v>
      </c>
      <c r="D25" s="27"/>
      <c r="E25" s="14"/>
      <c r="F25" s="486"/>
      <c r="G25" s="10"/>
      <c r="H25" s="11"/>
      <c r="I25" s="11"/>
      <c r="J25" s="18"/>
    </row>
    <row r="26" spans="1:10">
      <c r="A26" s="862">
        <f>'Salary Detail (7)'!A34</f>
        <v>0</v>
      </c>
      <c r="B26" s="9" t="e">
        <f t="array" ref="B26">INDEX('Salary Detail (7)'!$B34:$BS34,0,MATCH(1,('Salary Detail (7)'!$B$11:$BS$11='Budget Narrative (7)'!$B$3)*('Salary Detail (7)'!$B$72:$BS$72='Budget Narrative (7)'!$G$2),0))</f>
        <v>#N/A</v>
      </c>
      <c r="C26" s="457" t="e">
        <f t="array" ref="C26">INDEX('Salary Detail (7)'!$B34:$BS34,0,MATCH(1,('Salary Detail (7)'!$B$10:$BS$10="New")*('Salary Detail (7)'!$B$72:$BS$72='Budget Narrative (7)'!$G$2),0))</f>
        <v>#N/A</v>
      </c>
      <c r="D26" s="27"/>
      <c r="E26" s="14"/>
      <c r="F26" s="486"/>
      <c r="G26" s="10"/>
      <c r="H26" s="11"/>
      <c r="I26" s="11"/>
      <c r="J26" s="18"/>
    </row>
    <row r="27" spans="1:10">
      <c r="A27" s="862">
        <f>'Salary Detail (7)'!A35</f>
        <v>0</v>
      </c>
      <c r="B27" s="9" t="e">
        <f t="array" ref="B27">INDEX('Salary Detail (7)'!$B35:$BS35,0,MATCH(1,('Salary Detail (7)'!$B$11:$BS$11='Budget Narrative (7)'!$B$3)*('Salary Detail (7)'!$B$72:$BS$72='Budget Narrative (7)'!$G$2),0))</f>
        <v>#N/A</v>
      </c>
      <c r="C27" s="457" t="e">
        <f t="array" ref="C27">INDEX('Salary Detail (7)'!$B35:$BS35,0,MATCH(1,('Salary Detail (7)'!$B$10:$BS$10="New")*('Salary Detail (7)'!$B$72:$BS$72='Budget Narrative (7)'!$G$2),0))</f>
        <v>#N/A</v>
      </c>
      <c r="D27" s="27"/>
      <c r="E27" s="14"/>
      <c r="F27" s="486"/>
      <c r="G27" s="10"/>
      <c r="H27" s="11"/>
      <c r="I27" s="11"/>
      <c r="J27" s="18"/>
    </row>
    <row r="28" spans="1:10">
      <c r="A28" s="862">
        <f>'Salary Detail (7)'!A36</f>
        <v>0</v>
      </c>
      <c r="B28" s="9" t="e">
        <f t="array" ref="B28">INDEX('Salary Detail (7)'!$B36:$BS36,0,MATCH(1,('Salary Detail (7)'!$B$11:$BS$11='Budget Narrative (7)'!$B$3)*('Salary Detail (7)'!$B$72:$BS$72='Budget Narrative (7)'!$G$2),0))</f>
        <v>#N/A</v>
      </c>
      <c r="C28" s="457" t="e">
        <f t="array" ref="C28">INDEX('Salary Detail (7)'!$B36:$BS36,0,MATCH(1,('Salary Detail (7)'!$B$10:$BS$10="New")*('Salary Detail (7)'!$B$72:$BS$72='Budget Narrative (7)'!$G$2),0))</f>
        <v>#N/A</v>
      </c>
      <c r="D28" s="27"/>
      <c r="E28" s="14"/>
      <c r="F28" s="486"/>
      <c r="G28" s="10"/>
      <c r="H28" s="11"/>
      <c r="I28" s="11"/>
      <c r="J28" s="18"/>
    </row>
    <row r="29" spans="1:10">
      <c r="A29" s="862">
        <f>'Salary Detail (7)'!A37</f>
        <v>0</v>
      </c>
      <c r="B29" s="9" t="e">
        <f t="array" ref="B29">INDEX('Salary Detail (7)'!$B37:$BS37,0,MATCH(1,('Salary Detail (7)'!$B$11:$BS$11='Budget Narrative (7)'!$B$3)*('Salary Detail (7)'!$B$72:$BS$72='Budget Narrative (7)'!$G$2),0))</f>
        <v>#N/A</v>
      </c>
      <c r="C29" s="457" t="e">
        <f t="array" ref="C29">INDEX('Salary Detail (7)'!$B37:$BS37,0,MATCH(1,('Salary Detail (7)'!$B$10:$BS$10="New")*('Salary Detail (7)'!$B$72:$BS$72='Budget Narrative (7)'!$G$2),0))</f>
        <v>#N/A</v>
      </c>
      <c r="D29" s="27"/>
      <c r="E29" s="14"/>
      <c r="F29" s="486"/>
      <c r="G29" s="10"/>
      <c r="H29" s="11"/>
      <c r="I29" s="11"/>
      <c r="J29" s="18"/>
    </row>
    <row r="30" spans="1:10">
      <c r="A30" s="862">
        <f>'Salary Detail (7)'!A38</f>
        <v>0</v>
      </c>
      <c r="B30" s="9" t="e">
        <f t="array" ref="B30">INDEX('Salary Detail (7)'!$B38:$BS38,0,MATCH(1,('Salary Detail (7)'!$B$11:$BS$11='Budget Narrative (7)'!$B$3)*('Salary Detail (7)'!$B$72:$BS$72='Budget Narrative (7)'!$G$2),0))</f>
        <v>#N/A</v>
      </c>
      <c r="C30" s="457" t="e">
        <f t="array" ref="C30">INDEX('Salary Detail (7)'!$B38:$BS38,0,MATCH(1,('Salary Detail (7)'!$B$10:$BS$10="New")*('Salary Detail (7)'!$B$72:$BS$72='Budget Narrative (7)'!$G$2),0))</f>
        <v>#N/A</v>
      </c>
      <c r="D30" s="27"/>
      <c r="E30" s="14"/>
      <c r="F30" s="486"/>
      <c r="G30" s="10"/>
      <c r="H30" s="11"/>
      <c r="I30" s="11"/>
      <c r="J30" s="18"/>
    </row>
    <row r="31" spans="1:10">
      <c r="A31" s="862">
        <f>'Salary Detail (7)'!A39</f>
        <v>0</v>
      </c>
      <c r="B31" s="9" t="e">
        <f t="array" ref="B31">INDEX('Salary Detail (7)'!$B39:$BS39,0,MATCH(1,('Salary Detail (7)'!$B$11:$BS$11='Budget Narrative (7)'!$B$3)*('Salary Detail (7)'!$B$72:$BS$72='Budget Narrative (7)'!$G$2),0))</f>
        <v>#N/A</v>
      </c>
      <c r="C31" s="457" t="e">
        <f t="array" ref="C31">INDEX('Salary Detail (7)'!$B39:$BS39,0,MATCH(1,('Salary Detail (7)'!$B$10:$BS$10="New")*('Salary Detail (7)'!$B$72:$BS$72='Budget Narrative (7)'!$G$2),0))</f>
        <v>#N/A</v>
      </c>
      <c r="D31" s="27"/>
      <c r="E31" s="14"/>
      <c r="F31" s="486"/>
      <c r="G31" s="10"/>
      <c r="H31" s="11"/>
      <c r="I31" s="11"/>
      <c r="J31" s="18"/>
    </row>
    <row r="32" spans="1:10">
      <c r="A32" s="862">
        <f>'Salary Detail (7)'!A40</f>
        <v>0</v>
      </c>
      <c r="B32" s="9" t="e">
        <f t="array" ref="B32">INDEX('Salary Detail (7)'!$B40:$BS40,0,MATCH(1,('Salary Detail (7)'!$B$11:$BS$11='Budget Narrative (7)'!$B$3)*('Salary Detail (7)'!$B$72:$BS$72='Budget Narrative (7)'!$G$2),0))</f>
        <v>#N/A</v>
      </c>
      <c r="C32" s="457" t="e">
        <f t="array" ref="C32">INDEX('Salary Detail (7)'!$B40:$BS40,0,MATCH(1,('Salary Detail (7)'!$B$10:$BS$10="New")*('Salary Detail (7)'!$B$72:$BS$72='Budget Narrative (7)'!$G$2),0))</f>
        <v>#N/A</v>
      </c>
      <c r="D32" s="27"/>
      <c r="E32" s="14"/>
      <c r="F32" s="486"/>
      <c r="G32" s="10"/>
      <c r="H32" s="11"/>
      <c r="I32" s="11"/>
      <c r="J32" s="18"/>
    </row>
    <row r="33" spans="1:10">
      <c r="A33" s="862">
        <f>'Salary Detail (7)'!A41</f>
        <v>0</v>
      </c>
      <c r="B33" s="9" t="e">
        <f t="array" ref="B33">INDEX('Salary Detail (7)'!$B41:$BS41,0,MATCH(1,('Salary Detail (7)'!$B$11:$BS$11='Budget Narrative (7)'!$B$3)*('Salary Detail (7)'!$B$72:$BS$72='Budget Narrative (7)'!$G$2),0))</f>
        <v>#N/A</v>
      </c>
      <c r="C33" s="457" t="e">
        <f t="array" ref="C33">INDEX('Salary Detail (7)'!$B41:$BS41,0,MATCH(1,('Salary Detail (7)'!$B$10:$BS$10="New")*('Salary Detail (7)'!$B$72:$BS$72='Budget Narrative (7)'!$G$2),0))</f>
        <v>#N/A</v>
      </c>
      <c r="D33" s="27"/>
      <c r="E33" s="14"/>
      <c r="F33" s="486"/>
      <c r="G33" s="10"/>
      <c r="H33" s="11"/>
      <c r="I33" s="11"/>
      <c r="J33" s="18"/>
    </row>
    <row r="34" spans="1:10">
      <c r="A34" s="862">
        <f>'Salary Detail (7)'!A42</f>
        <v>0</v>
      </c>
      <c r="B34" s="9" t="e">
        <f t="array" ref="B34">INDEX('Salary Detail (7)'!$B42:$BS42,0,MATCH(1,('Salary Detail (7)'!$B$11:$BS$11='Budget Narrative (7)'!$B$3)*('Salary Detail (7)'!$B$72:$BS$72='Budget Narrative (7)'!$G$2),0))</f>
        <v>#N/A</v>
      </c>
      <c r="C34" s="457" t="e">
        <f t="array" ref="C34">INDEX('Salary Detail (7)'!$B42:$BS42,0,MATCH(1,('Salary Detail (7)'!$B$10:$BS$10="New")*('Salary Detail (7)'!$B$72:$BS$72='Budget Narrative (7)'!$G$2),0))</f>
        <v>#N/A</v>
      </c>
      <c r="D34" s="27"/>
      <c r="E34" s="14"/>
      <c r="F34" s="486"/>
      <c r="G34" s="10"/>
      <c r="H34" s="11"/>
      <c r="I34" s="11"/>
      <c r="J34" s="18"/>
    </row>
    <row r="35" spans="1:10">
      <c r="A35" s="862">
        <f>'Salary Detail (7)'!A43</f>
        <v>0</v>
      </c>
      <c r="B35" s="9" t="e">
        <f t="array" ref="B35">INDEX('Salary Detail (7)'!$B43:$BS43,0,MATCH(1,('Salary Detail (7)'!$B$11:$BS$11='Budget Narrative (7)'!$B$3)*('Salary Detail (7)'!$B$72:$BS$72='Budget Narrative (7)'!$G$2),0))</f>
        <v>#N/A</v>
      </c>
      <c r="C35" s="457" t="e">
        <f t="array" ref="C35">INDEX('Salary Detail (7)'!$B43:$BS43,0,MATCH(1,('Salary Detail (7)'!$B$10:$BS$10="New")*('Salary Detail (7)'!$B$72:$BS$72='Budget Narrative (7)'!$G$2),0))</f>
        <v>#N/A</v>
      </c>
      <c r="D35" s="27"/>
      <c r="E35" s="14"/>
      <c r="F35" s="486"/>
      <c r="G35" s="10"/>
      <c r="H35" s="11"/>
      <c r="I35" s="11"/>
      <c r="J35" s="18"/>
    </row>
    <row r="36" spans="1:10">
      <c r="A36" s="862">
        <f>'Salary Detail (7)'!A44</f>
        <v>0</v>
      </c>
      <c r="B36" s="9" t="e">
        <f t="array" ref="B36">INDEX('Salary Detail (7)'!$B44:$BS44,0,MATCH(1,('Salary Detail (7)'!$B$11:$BS$11='Budget Narrative (7)'!$B$3)*('Salary Detail (7)'!$B$72:$BS$72='Budget Narrative (7)'!$G$2),0))</f>
        <v>#N/A</v>
      </c>
      <c r="C36" s="457" t="e">
        <f t="array" ref="C36">INDEX('Salary Detail (7)'!$B44:$BS44,0,MATCH(1,('Salary Detail (7)'!$B$10:$BS$10="New")*('Salary Detail (7)'!$B$72:$BS$72='Budget Narrative (7)'!$G$2),0))</f>
        <v>#N/A</v>
      </c>
      <c r="D36" s="27"/>
      <c r="E36" s="14"/>
      <c r="F36" s="486"/>
      <c r="G36" s="10"/>
      <c r="H36" s="11"/>
      <c r="I36" s="11"/>
      <c r="J36" s="18"/>
    </row>
    <row r="37" spans="1:10">
      <c r="A37" s="862">
        <f>'Salary Detail (7)'!A45</f>
        <v>0</v>
      </c>
      <c r="B37" s="9" t="e">
        <f t="array" ref="B37">INDEX('Salary Detail (7)'!$B45:$BS45,0,MATCH(1,('Salary Detail (7)'!$B$11:$BS$11='Budget Narrative (7)'!$B$3)*('Salary Detail (7)'!$B$72:$BS$72='Budget Narrative (7)'!$G$2),0))</f>
        <v>#N/A</v>
      </c>
      <c r="C37" s="457" t="e">
        <f t="array" ref="C37">INDEX('Salary Detail (7)'!$B45:$BS45,0,MATCH(1,('Salary Detail (7)'!$B$10:$BS$10="New")*('Salary Detail (7)'!$B$72:$BS$72='Budget Narrative (7)'!$G$2),0))</f>
        <v>#N/A</v>
      </c>
      <c r="D37" s="27"/>
      <c r="E37" s="14"/>
      <c r="F37" s="486"/>
      <c r="G37" s="10"/>
      <c r="H37" s="11"/>
      <c r="I37" s="11"/>
      <c r="J37" s="18"/>
    </row>
    <row r="38" spans="1:10">
      <c r="A38" s="862">
        <f>'Salary Detail (7)'!A46</f>
        <v>0</v>
      </c>
      <c r="B38" s="9" t="e">
        <f t="array" ref="B38">INDEX('Salary Detail (7)'!$B46:$BS46,0,MATCH(1,('Salary Detail (7)'!$B$11:$BS$11='Budget Narrative (7)'!$B$3)*('Salary Detail (7)'!$B$72:$BS$72='Budget Narrative (7)'!$G$2),0))</f>
        <v>#N/A</v>
      </c>
      <c r="C38" s="457" t="e">
        <f t="array" ref="C38">INDEX('Salary Detail (7)'!$B46:$BS46,0,MATCH(1,('Salary Detail (7)'!$B$10:$BS$10="New")*('Salary Detail (7)'!$B$72:$BS$72='Budget Narrative (7)'!$G$2),0))</f>
        <v>#N/A</v>
      </c>
      <c r="D38" s="27"/>
      <c r="E38" s="14"/>
      <c r="F38" s="486"/>
      <c r="G38" s="10"/>
      <c r="H38" s="11"/>
      <c r="I38" s="11"/>
      <c r="J38" s="18"/>
    </row>
    <row r="39" spans="1:10">
      <c r="A39" s="862">
        <f>'Salary Detail (7)'!A47</f>
        <v>0</v>
      </c>
      <c r="B39" s="9" t="e">
        <f t="array" ref="B39">INDEX('Salary Detail (7)'!$B47:$BS47,0,MATCH(1,('Salary Detail (7)'!$B$11:$BS$11='Budget Narrative (7)'!$B$3)*('Salary Detail (7)'!$B$72:$BS$72='Budget Narrative (7)'!$G$2),0))</f>
        <v>#N/A</v>
      </c>
      <c r="C39" s="457" t="e">
        <f t="array" ref="C39">INDEX('Salary Detail (7)'!$B47:$BS47,0,MATCH(1,('Salary Detail (7)'!$B$10:$BS$10="New")*('Salary Detail (7)'!$B$72:$BS$72='Budget Narrative (7)'!$G$2),0))</f>
        <v>#N/A</v>
      </c>
      <c r="D39" s="27"/>
      <c r="E39" s="14"/>
      <c r="F39" s="486"/>
      <c r="G39" s="10"/>
      <c r="H39" s="11"/>
      <c r="I39" s="11"/>
      <c r="J39" s="18"/>
    </row>
    <row r="40" spans="1:10">
      <c r="A40" s="862">
        <f>'Salary Detail (7)'!A48</f>
        <v>0</v>
      </c>
      <c r="B40" s="9" t="e">
        <f t="array" ref="B40">INDEX('Salary Detail (7)'!$B48:$BS48,0,MATCH(1,('Salary Detail (7)'!$B$11:$BS$11='Budget Narrative (7)'!$B$3)*('Salary Detail (7)'!$B$72:$BS$72='Budget Narrative (7)'!$G$2),0))</f>
        <v>#N/A</v>
      </c>
      <c r="C40" s="457" t="e">
        <f t="array" ref="C40">INDEX('Salary Detail (7)'!$B48:$BS48,0,MATCH(1,('Salary Detail (7)'!$B$10:$BS$10="New")*('Salary Detail (7)'!$B$72:$BS$72='Budget Narrative (7)'!$G$2),0))</f>
        <v>#N/A</v>
      </c>
      <c r="D40" s="27"/>
      <c r="F40" s="486"/>
    </row>
    <row r="41" spans="1:10">
      <c r="A41" s="862">
        <f>'Salary Detail (7)'!A49</f>
        <v>0</v>
      </c>
      <c r="B41" s="9" t="e">
        <f t="array" ref="B41">INDEX('Salary Detail (7)'!$B49:$BS49,0,MATCH(1,('Salary Detail (7)'!$B$11:$BS$11='Budget Narrative (7)'!$B$3)*('Salary Detail (7)'!$B$72:$BS$72='Budget Narrative (7)'!$G$2),0))</f>
        <v>#N/A</v>
      </c>
      <c r="C41" s="457" t="e">
        <f t="array" ref="C41">INDEX('Salary Detail (7)'!$B49:$BS49,0,MATCH(1,('Salary Detail (7)'!$B$10:$BS$10="New")*('Salary Detail (7)'!$B$72:$BS$72='Budget Narrative (7)'!$G$2),0))</f>
        <v>#N/A</v>
      </c>
      <c r="D41" s="27"/>
      <c r="F41" s="486"/>
    </row>
    <row r="42" spans="1:10" ht="15.75" customHeight="1">
      <c r="A42" s="862">
        <f>'Salary Detail (7)'!A50</f>
        <v>0</v>
      </c>
      <c r="B42" s="9" t="e">
        <f t="array" ref="B42">INDEX('Salary Detail (7)'!$B50:$BS50,0,MATCH(1,('Salary Detail (7)'!$B$11:$BS$11='Budget Narrative (7)'!$B$3)*('Salary Detail (7)'!$B$72:$BS$72='Budget Narrative (7)'!$G$2),0))</f>
        <v>#N/A</v>
      </c>
      <c r="C42" s="457" t="e">
        <f t="array" ref="C42">INDEX('Salary Detail (7)'!$B50:$BS50,0,MATCH(1,('Salary Detail (7)'!$B$10:$BS$10="New")*('Salary Detail (7)'!$B$72:$BS$72='Budget Narrative (7)'!$G$2),0))</f>
        <v>#N/A</v>
      </c>
      <c r="D42" s="27"/>
      <c r="E42" s="14"/>
      <c r="F42" s="486"/>
      <c r="G42" s="10"/>
      <c r="H42" s="11"/>
      <c r="I42" s="11"/>
      <c r="J42" s="18"/>
    </row>
    <row r="43" spans="1:10" ht="15.75" customHeight="1">
      <c r="A43" s="862">
        <f>'Salary Detail (7)'!A51</f>
        <v>0</v>
      </c>
      <c r="B43" s="9" t="e">
        <f t="array" ref="B43">INDEX('Salary Detail (7)'!$B51:$BS51,0,MATCH(1,('Salary Detail (7)'!$B$11:$BS$11='Budget Narrative (7)'!$B$3)*('Salary Detail (7)'!$B$72:$BS$72='Budget Narrative (7)'!$G$2),0))</f>
        <v>#N/A</v>
      </c>
      <c r="C43" s="457" t="e">
        <f t="array" ref="C43">INDEX('Salary Detail (7)'!$B51:$BS51,0,MATCH(1,('Salary Detail (7)'!$B$10:$BS$10="New")*('Salary Detail (7)'!$B$72:$BS$72='Budget Narrative (7)'!$G$2),0))</f>
        <v>#N/A</v>
      </c>
      <c r="D43" s="27"/>
      <c r="E43" s="14"/>
      <c r="F43" s="486"/>
      <c r="G43" s="10"/>
      <c r="H43" s="11"/>
      <c r="I43" s="11"/>
      <c r="J43" s="18"/>
    </row>
    <row r="44" spans="1:10" ht="15.75" customHeight="1">
      <c r="A44" s="862">
        <f>'Salary Detail (7)'!A52</f>
        <v>0</v>
      </c>
      <c r="B44" s="9" t="e">
        <f t="array" ref="B44">INDEX('Salary Detail (7)'!$B52:$BS52,0,MATCH(1,('Salary Detail (7)'!$B$11:$BS$11='Budget Narrative (7)'!$B$3)*('Salary Detail (7)'!$B$72:$BS$72='Budget Narrative (7)'!$G$2),0))</f>
        <v>#N/A</v>
      </c>
      <c r="C44" s="457" t="e">
        <f t="array" ref="C44">INDEX('Salary Detail (7)'!$B52:$BS52,0,MATCH(1,('Salary Detail (7)'!$B$10:$BS$10="New")*('Salary Detail (7)'!$B$72:$BS$72='Budget Narrative (7)'!$G$2),0))</f>
        <v>#N/A</v>
      </c>
      <c r="D44" s="27"/>
      <c r="E44" s="14"/>
      <c r="F44" s="486"/>
      <c r="G44" s="10"/>
      <c r="H44" s="11"/>
      <c r="I44" s="11"/>
      <c r="J44" s="18"/>
    </row>
    <row r="45" spans="1:10" ht="15.75" customHeight="1">
      <c r="A45" s="864">
        <f>'Salary Detail (7)'!A53</f>
        <v>0</v>
      </c>
      <c r="B45" s="9" t="e">
        <f t="array" ref="B45">INDEX('Salary Detail (7)'!$B53:$BS53,0,MATCH(1,('Salary Detail (7)'!$B$11:$BS$11='Budget Narrative (7)'!$B$3)*('Salary Detail (7)'!$B$72:$BS$72='Budget Narrative (7)'!$G$2),0))</f>
        <v>#N/A</v>
      </c>
      <c r="C45" s="457" t="e">
        <f t="array" ref="C45">INDEX('Salary Detail (7)'!$B53:$BS53,0,MATCH(1,('Salary Detail (7)'!$B$10:$BS$10="New")*('Salary Detail (7)'!$B$72:$BS$72='Budget Narrative (7)'!$G$2),0))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(7)'!$B58:$BS58,0,MATCH(1,('Salary Detail (7)'!$B$10:$BS$10="New")*('Salary Detail (7)'!$B$72:$BS$72='Budget Narrative (7)'!$G$2),0))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(7)'!A13</f>
        <v>Rental of Property</v>
      </c>
      <c r="B51" s="1165"/>
      <c r="C51" s="539" t="e">
        <f t="array" ref="C51">INDEX('Operating Detail (7)'!$B13:$AE13,0,MATCH(1,('Operating Detail (7)'!$B$11:$AE$11="New")*('Operating Detail (7)'!$B$112:$AE$112='Budget Narrative (7)'!$G$2),0))</f>
        <v>#N/A</v>
      </c>
      <c r="D51" s="27"/>
      <c r="E51" s="494"/>
      <c r="F51" s="863"/>
      <c r="H51" s="15"/>
      <c r="I51" s="15"/>
      <c r="J51" s="7"/>
    </row>
    <row r="52" spans="1:10">
      <c r="A52" s="1164" t="str">
        <f>'Operating Detail (7)'!A14</f>
        <v xml:space="preserve">Utilities(Elec, Water, Gas, Phone, Scavenger) </v>
      </c>
      <c r="B52" s="1165"/>
      <c r="C52" s="539" t="e">
        <f t="array" ref="C52">INDEX('Operating Detail (7)'!$B14:$AE14,0,MATCH(1,('Operating Detail (7)'!$B$11:$AE$11="New")*('Operating Detail (7)'!$B$112:$AE$112='Budget Narrative (7)'!$G$2),0))</f>
        <v>#N/A</v>
      </c>
      <c r="D52" s="27"/>
      <c r="E52" s="495"/>
      <c r="F52" s="863"/>
      <c r="H52" s="15"/>
      <c r="I52" s="15"/>
      <c r="J52" s="7"/>
    </row>
    <row r="53" spans="1:10">
      <c r="A53" s="1164" t="str">
        <f>'Operating Detail (7)'!A15</f>
        <v>Office Supplies, Postage</v>
      </c>
      <c r="B53" s="1165"/>
      <c r="C53" s="539" t="e">
        <f t="array" ref="C53">INDEX('Operating Detail (7)'!$B15:$AE15,0,MATCH(1,('Operating Detail (7)'!$B$11:$AE$11="New")*('Operating Detail (7)'!$B$112:$AE$112='Budget Narrative (7)'!$G$2),0))</f>
        <v>#N/A</v>
      </c>
      <c r="D53" s="27"/>
      <c r="E53" s="496"/>
      <c r="F53" s="863"/>
      <c r="G53" s="6"/>
      <c r="H53" s="11"/>
      <c r="I53" s="11"/>
      <c r="J53" s="18"/>
    </row>
    <row r="54" spans="1:10">
      <c r="A54" s="1164" t="str">
        <f>'Operating Detail (7)'!A16</f>
        <v>Building Maintenance Supplies and Repair</v>
      </c>
      <c r="B54" s="1165"/>
      <c r="C54" s="539" t="e">
        <f t="array" ref="C54">INDEX('Operating Detail (7)'!$B16:$AE16,0,MATCH(1,('Operating Detail (7)'!$B$11:$AE$11="New")*('Operating Detail (7)'!$B$112:$AE$112='Budget Narrative (7)'!$G$2),0))</f>
        <v>#N/A</v>
      </c>
      <c r="D54" s="27"/>
      <c r="E54" s="496"/>
      <c r="F54" s="863"/>
      <c r="G54" s="6"/>
      <c r="H54" s="11"/>
      <c r="I54" s="11"/>
      <c r="J54" s="18"/>
    </row>
    <row r="55" spans="1:10">
      <c r="A55" s="1164" t="str">
        <f>'Operating Detail (7)'!A17</f>
        <v>Printing and Reproduction</v>
      </c>
      <c r="B55" s="1165"/>
      <c r="C55" s="539" t="e">
        <f t="array" ref="C55">INDEX('Operating Detail (7)'!$B17:$AE17,0,MATCH(1,('Operating Detail (7)'!$B$11:$AE$11="New")*('Operating Detail (7)'!$B$112:$AE$112='Budget Narrative (7)'!$G$2),0))</f>
        <v>#N/A</v>
      </c>
      <c r="D55" s="27"/>
      <c r="E55" s="495"/>
      <c r="F55" s="863"/>
      <c r="H55" s="15"/>
      <c r="I55" s="15"/>
      <c r="J55" s="18"/>
    </row>
    <row r="56" spans="1:10">
      <c r="A56" s="1164" t="str">
        <f>'Operating Detail (7)'!A18</f>
        <v>Insurance</v>
      </c>
      <c r="B56" s="1165"/>
      <c r="C56" s="539" t="e">
        <f t="array" ref="C56">INDEX('Operating Detail (7)'!$B18:$AE18,0,MATCH(1,('Operating Detail (7)'!$B$11:$AE$11="New")*('Operating Detail (7)'!$B$112:$AE$112='Budget Narrative (7)'!$G$2),0))</f>
        <v>#N/A</v>
      </c>
      <c r="D56" s="27"/>
      <c r="E56" s="495"/>
      <c r="F56" s="863"/>
      <c r="H56" s="15"/>
      <c r="I56" s="15"/>
      <c r="J56" s="18"/>
    </row>
    <row r="57" spans="1:10">
      <c r="A57" s="1164" t="str">
        <f>'Operating Detail (7)'!A19</f>
        <v>Staff Training</v>
      </c>
      <c r="B57" s="1165"/>
      <c r="C57" s="539" t="e">
        <f t="array" ref="C57">INDEX('Operating Detail (7)'!$B19:$AE19,0,MATCH(1,('Operating Detail (7)'!$B$11:$AE$11="New")*('Operating Detail (7)'!$B$112:$AE$112='Budget Narrative (7)'!$G$2),0))</f>
        <v>#N/A</v>
      </c>
      <c r="D57" s="27"/>
      <c r="E57" s="495"/>
      <c r="F57" s="863"/>
      <c r="H57" s="15"/>
      <c r="I57" s="15"/>
      <c r="J57" s="18"/>
    </row>
    <row r="58" spans="1:10">
      <c r="A58" s="1164" t="str">
        <f>'Operating Detail (7)'!A20</f>
        <v>Staff Travel-(Local &amp; Out of Town)</v>
      </c>
      <c r="B58" s="1165"/>
      <c r="C58" s="539" t="e">
        <f t="array" ref="C58">INDEX('Operating Detail (7)'!$B20:$AE20,0,MATCH(1,('Operating Detail (7)'!$B$11:$AE$11="New")*('Operating Detail (7)'!$B$112:$AE$112='Budget Narrative (7)'!$G$2),0))</f>
        <v>#N/A</v>
      </c>
      <c r="D58" s="27"/>
      <c r="E58" s="495"/>
      <c r="F58" s="863"/>
      <c r="H58" s="15"/>
      <c r="I58" s="15"/>
      <c r="J58" s="18"/>
    </row>
    <row r="59" spans="1:10">
      <c r="A59" s="1164" t="str">
        <f>'Operating Detail (7)'!A21</f>
        <v>Rental of Equipment</v>
      </c>
      <c r="B59" s="1165"/>
      <c r="C59" s="539" t="e">
        <f t="array" ref="C59">INDEX('Operating Detail (7)'!$B21:$AE21,0,MATCH(1,('Operating Detail (7)'!$B$11:$AE$11="New")*('Operating Detail (7)'!$B$112:$AE$112='Budget Narrative (7)'!$G$2),0))</f>
        <v>#N/A</v>
      </c>
      <c r="D59" s="27"/>
      <c r="E59" s="495"/>
      <c r="F59" s="863"/>
      <c r="H59" s="15"/>
      <c r="I59" s="15"/>
      <c r="J59" s="18"/>
    </row>
    <row r="60" spans="1:10">
      <c r="A60" s="1164">
        <f>'Operating Detail (7)'!A22</f>
        <v>0</v>
      </c>
      <c r="B60" s="1165"/>
      <c r="C60" s="539" t="e">
        <f t="array" ref="C60">INDEX('Operating Detail (7)'!$B22:$AE22,0,MATCH(1,('Operating Detail (7)'!$B$11:$AE$11="New")*('Operating Detail (7)'!$B$112:$AE$112='Budget Narrative (7)'!$G$2),0))</f>
        <v>#N/A</v>
      </c>
      <c r="D60" s="27"/>
      <c r="E60" s="497"/>
      <c r="F60" s="863"/>
      <c r="H60" s="15"/>
      <c r="I60" s="15"/>
      <c r="J60" s="18"/>
    </row>
    <row r="61" spans="1:10">
      <c r="A61" s="1164">
        <f>'Operating Detail (7)'!A23</f>
        <v>0</v>
      </c>
      <c r="B61" s="1165"/>
      <c r="C61" s="539" t="e">
        <f t="array" ref="C61">INDEX('Operating Detail (7)'!$B23:$AE23,0,MATCH(1,('Operating Detail (7)'!$B$11:$AE$11="New")*('Operating Detail (7)'!$B$112:$AE$112='Budget Narrative (7)'!$G$2),0))</f>
        <v>#N/A</v>
      </c>
      <c r="D61" s="27"/>
      <c r="E61" s="498"/>
      <c r="F61" s="863"/>
      <c r="G61" s="6"/>
      <c r="H61" s="11"/>
      <c r="I61" s="11"/>
      <c r="J61" s="18"/>
    </row>
    <row r="62" spans="1:10">
      <c r="A62" s="1164">
        <f>'Operating Detail (7)'!A24</f>
        <v>0</v>
      </c>
      <c r="B62" s="1165"/>
      <c r="C62" s="539" t="e">
        <f t="array" ref="C62">INDEX('Operating Detail (7)'!$B24:$AE24,0,MATCH(1,('Operating Detail (7)'!$B$11:$AE$11="New")*('Operating Detail (7)'!$B$112:$AE$112='Budget Narrative (7)'!$G$2),0))</f>
        <v>#N/A</v>
      </c>
      <c r="D62" s="27"/>
      <c r="E62" s="498"/>
      <c r="F62" s="863"/>
      <c r="G62" s="6"/>
      <c r="H62" s="11"/>
      <c r="I62" s="11"/>
      <c r="J62" s="18"/>
    </row>
    <row r="63" spans="1:10">
      <c r="A63" s="1164">
        <f>'Operating Detail (7)'!A25</f>
        <v>0</v>
      </c>
      <c r="B63" s="1165"/>
      <c r="C63" s="539" t="e">
        <f t="array" ref="C63">INDEX('Operating Detail (7)'!$B25:$AE25,0,MATCH(1,('Operating Detail (7)'!$B$11:$AE$11="New")*('Operating Detail (7)'!$B$112:$AE$112='Budget Narrative (7)'!$G$2),0))</f>
        <v>#N/A</v>
      </c>
      <c r="D63" s="27"/>
      <c r="E63" s="498"/>
      <c r="F63" s="863"/>
      <c r="G63" s="6"/>
      <c r="H63" s="11"/>
      <c r="I63" s="11"/>
      <c r="J63" s="18"/>
    </row>
    <row r="64" spans="1:10">
      <c r="A64" s="1164">
        <f>'Operating Detail (7)'!A26</f>
        <v>0</v>
      </c>
      <c r="B64" s="1165"/>
      <c r="C64" s="539" t="e">
        <f t="array" ref="C64">INDEX('Operating Detail (7)'!$B26:$AE26,0,MATCH(1,('Operating Detail (7)'!$B$11:$AE$11="New")*('Operating Detail (7)'!$B$112:$AE$112='Budget Narrative (7)'!$G$2),0))</f>
        <v>#N/A</v>
      </c>
      <c r="D64" s="27"/>
      <c r="E64" s="499"/>
      <c r="F64" s="863"/>
      <c r="G64" s="6"/>
      <c r="H64" s="11"/>
      <c r="I64" s="11"/>
      <c r="J64" s="18"/>
    </row>
    <row r="65" spans="1:10">
      <c r="A65" s="1164">
        <f>'Operating Detail (7)'!A27</f>
        <v>0</v>
      </c>
      <c r="B65" s="1165"/>
      <c r="C65" s="539" t="e">
        <f t="array" ref="C65">INDEX('Operating Detail (7)'!$B27:$AE27,0,MATCH(1,('Operating Detail (7)'!$B$11:$AE$11="New")*('Operating Detail (7)'!$B$112:$AE$112='Budget Narrative (7)'!$G$2),0))</f>
        <v>#N/A</v>
      </c>
      <c r="D65" s="27"/>
      <c r="E65" s="498"/>
      <c r="F65" s="863"/>
      <c r="G65" s="6"/>
    </row>
    <row r="66" spans="1:10">
      <c r="A66" s="1164">
        <f>'Operating Detail (7)'!A28</f>
        <v>0</v>
      </c>
      <c r="B66" s="1165"/>
      <c r="C66" s="539" t="e">
        <f t="array" ref="C66">INDEX('Operating Detail (7)'!$B28:$AE28,0,MATCH(1,('Operating Detail (7)'!$B$11:$AE$11="New")*('Operating Detail (7)'!$B$112:$AE$112='Budget Narrative (7)'!$G$2),0))</f>
        <v>#N/A</v>
      </c>
      <c r="D66" s="27"/>
      <c r="E66" s="498"/>
      <c r="F66" s="863"/>
      <c r="G66" s="6"/>
      <c r="H66" s="11"/>
      <c r="I66" s="11"/>
      <c r="J66" s="18"/>
    </row>
    <row r="67" spans="1:10">
      <c r="A67" s="1164">
        <f>'Operating Detail (7)'!A29</f>
        <v>0</v>
      </c>
      <c r="B67" s="1165"/>
      <c r="C67" s="539" t="e">
        <f t="array" ref="C67">INDEX('Operating Detail (7)'!$B29:$AE29,0,MATCH(1,('Operating Detail (7)'!$B$11:$AE$11="New")*('Operating Detail (7)'!$B$112:$AE$112='Budget Narrative (7)'!$G$2),0))</f>
        <v>#N/A</v>
      </c>
      <c r="D67" s="27"/>
      <c r="E67" s="498"/>
      <c r="F67" s="863"/>
      <c r="G67" s="6"/>
      <c r="H67" s="11"/>
      <c r="I67" s="11"/>
      <c r="J67" s="18"/>
    </row>
    <row r="68" spans="1:10">
      <c r="A68" s="1164">
        <f>'Operating Detail (7)'!A30</f>
        <v>0</v>
      </c>
      <c r="B68" s="1165"/>
      <c r="C68" s="539" t="e">
        <f t="array" ref="C68">INDEX('Operating Detail (7)'!$B30:$AE30,0,MATCH(1,('Operating Detail (7)'!$B$11:$AE$11="New")*('Operating Detail (7)'!$B$112:$AE$112='Budget Narrative (7)'!$G$2),0))</f>
        <v>#N/A</v>
      </c>
      <c r="D68" s="27"/>
      <c r="E68" s="498"/>
      <c r="F68" s="863"/>
      <c r="G68" s="6"/>
      <c r="H68" s="11"/>
      <c r="I68" s="11"/>
      <c r="J68" s="18"/>
    </row>
    <row r="69" spans="1:10">
      <c r="A69" s="1164">
        <f>'Operating Detail (7)'!A31</f>
        <v>0</v>
      </c>
      <c r="B69" s="1165"/>
      <c r="C69" s="539" t="e">
        <f t="array" ref="C69">INDEX('Operating Detail (7)'!$B31:$AE31,0,MATCH(1,('Operating Detail (7)'!$B$11:$AE$11="New")*('Operating Detail (7)'!$B$112:$AE$112='Budget Narrative (7)'!$G$2),0))</f>
        <v>#N/A</v>
      </c>
      <c r="D69" s="27"/>
      <c r="E69" s="498"/>
      <c r="F69" s="863"/>
      <c r="G69" s="6"/>
      <c r="H69" s="11"/>
      <c r="I69" s="11"/>
    </row>
    <row r="70" spans="1:10">
      <c r="A70" s="1164">
        <f>'Operating Detail (7)'!A32</f>
        <v>0</v>
      </c>
      <c r="B70" s="1165"/>
      <c r="C70" s="539" t="e">
        <f t="array" ref="C70">INDEX('Operating Detail (7)'!$B32:$AE32,0,MATCH(1,('Operating Detail (7)'!$B$11:$AE$11="New")*('Operating Detail (7)'!$B$112:$AE$112='Budget Narrative (7)'!$G$2),0))</f>
        <v>#N/A</v>
      </c>
      <c r="D70" s="27"/>
      <c r="E70" s="498"/>
      <c r="F70" s="863"/>
      <c r="G70" s="6"/>
      <c r="H70" s="11"/>
      <c r="I70" s="11"/>
      <c r="J70" s="18"/>
    </row>
    <row r="71" spans="1:10">
      <c r="A71" s="1164">
        <f>'Operating Detail (7)'!A33</f>
        <v>0</v>
      </c>
      <c r="B71" s="1165"/>
      <c r="C71" s="539" t="e">
        <f t="array" ref="C71">INDEX('Operating Detail (7)'!$B33:$AE33,0,MATCH(1,('Operating Detail (7)'!$B$11:$AE$11="New")*('Operating Detail (7)'!$B$112:$AE$112='Budget Narrative (7)'!$G$2),0))</f>
        <v>#N/A</v>
      </c>
      <c r="D71" s="27"/>
      <c r="E71" s="500"/>
      <c r="F71" s="863"/>
      <c r="G71" s="6"/>
      <c r="H71" s="11"/>
      <c r="I71" s="11"/>
      <c r="J71" s="18"/>
    </row>
    <row r="72" spans="1:10">
      <c r="A72" s="1164">
        <f>'Operating Detail (7)'!A34</f>
        <v>0</v>
      </c>
      <c r="B72" s="1165"/>
      <c r="C72" s="539" t="e">
        <f t="array" ref="C72">INDEX('Operating Detail (7)'!$B34:$AE34,0,MATCH(1,('Operating Detail (7)'!$B$11:$AE$11="New")*('Operating Detail (7)'!$B$112:$AE$112='Budget Narrative (7)'!$G$2),0))</f>
        <v>#N/A</v>
      </c>
      <c r="D72" s="27"/>
      <c r="E72" s="498"/>
      <c r="F72" s="863"/>
      <c r="G72" s="6"/>
      <c r="H72" s="11"/>
      <c r="I72" s="11"/>
      <c r="J72" s="18"/>
    </row>
    <row r="73" spans="1:10">
      <c r="A73" s="1164">
        <f>'Operating Detail (7)'!A35</f>
        <v>0</v>
      </c>
      <c r="B73" s="1165"/>
      <c r="C73" s="539" t="e">
        <f t="array" ref="C73">INDEX('Operating Detail (7)'!$B35:$AE35,0,MATCH(1,('Operating Detail (7)'!$B$11:$AE$11="New")*('Operating Detail (7)'!$B$112:$AE$112='Budget Narrative (7)'!$G$2),0))</f>
        <v>#N/A</v>
      </c>
      <c r="D73" s="27"/>
      <c r="E73" s="498"/>
      <c r="F73" s="863"/>
    </row>
    <row r="74" spans="1:10">
      <c r="A74" s="1164">
        <f>'Operating Detail (7)'!A36</f>
        <v>0</v>
      </c>
      <c r="B74" s="1165"/>
      <c r="C74" s="539" t="e">
        <f t="array" ref="C74">INDEX('Operating Detail (7)'!$B36:$AE36,0,MATCH(1,('Operating Detail (7)'!$B$11:$AE$11="New")*('Operating Detail (7)'!$B$112:$AE$112='Budget Narrative (7)'!$G$2),0))</f>
        <v>#N/A</v>
      </c>
      <c r="D74" s="27"/>
      <c r="E74" s="498"/>
      <c r="F74" s="863"/>
      <c r="G74" s="6"/>
      <c r="H74" s="11"/>
      <c r="I74" s="11"/>
      <c r="J74" s="7"/>
    </row>
    <row r="75" spans="1:10">
      <c r="A75" s="1164">
        <f>'Operating Detail (7)'!A37</f>
        <v>0</v>
      </c>
      <c r="B75" s="1165"/>
      <c r="C75" s="539" t="e">
        <f t="array" ref="C75">INDEX('Operating Detail (7)'!$B37:$AE37,0,MATCH(1,('Operating Detail (7)'!$B$11:$AE$11="New")*('Operating Detail (7)'!$B$112:$AE$112='Budget Narrative (7)'!$G$2),0))</f>
        <v>#N/A</v>
      </c>
      <c r="D75" s="27"/>
      <c r="E75" s="498"/>
      <c r="F75" s="863"/>
      <c r="G75" s="6"/>
      <c r="H75" s="11"/>
      <c r="I75" s="11"/>
      <c r="J75" s="7"/>
    </row>
    <row r="76" spans="1:10">
      <c r="A76" s="1164">
        <f>'Operating Detail (7)'!A38</f>
        <v>0</v>
      </c>
      <c r="B76" s="1165"/>
      <c r="C76" s="539" t="e">
        <f t="array" ref="C76">INDEX('Operating Detail (7)'!$B38:$AE38,0,MATCH(1,('Operating Detail (7)'!$B$11:$AE$11="New")*('Operating Detail (7)'!$B$112:$AE$112='Budget Narrative (7)'!$G$2),0))</f>
        <v>#N/A</v>
      </c>
      <c r="D76" s="27"/>
      <c r="E76" s="498"/>
      <c r="F76" s="863"/>
      <c r="G76" s="6"/>
      <c r="H76" s="11"/>
      <c r="I76" s="11"/>
      <c r="J76" s="7"/>
    </row>
    <row r="77" spans="1:10">
      <c r="A77" s="1164">
        <f>'Operating Detail (7)'!A39</f>
        <v>0</v>
      </c>
      <c r="B77" s="1165"/>
      <c r="C77" s="539" t="e">
        <f t="array" ref="C77">INDEX('Operating Detail (7)'!$B39:$AE39,0,MATCH(1,('Operating Detail (7)'!$B$11:$AE$11="New")*('Operating Detail (7)'!$B$112:$AE$112='Budget Narrative (7)'!$G$2),0))</f>
        <v>#N/A</v>
      </c>
      <c r="D77" s="27"/>
      <c r="E77" s="498"/>
      <c r="F77" s="863"/>
      <c r="G77" s="6"/>
    </row>
    <row r="78" spans="1:10">
      <c r="A78" s="1164">
        <f>'Operating Detail (7)'!A40</f>
        <v>0</v>
      </c>
      <c r="B78" s="1165"/>
      <c r="C78" s="539" t="e">
        <f t="array" ref="C78">INDEX('Operating Detail (7)'!$B40:$AE40,0,MATCH(1,('Operating Detail (7)'!$B$11:$AE$11="New")*('Operating Detail (7)'!$B$112:$AE$112='Budget Narrative (7)'!$G$2),0))</f>
        <v>#N/A</v>
      </c>
      <c r="D78" s="27"/>
      <c r="E78" s="498"/>
      <c r="F78" s="863"/>
      <c r="G78" s="6"/>
      <c r="H78" s="11"/>
      <c r="I78" s="11"/>
      <c r="J78" s="18"/>
    </row>
    <row r="79" spans="1:10">
      <c r="A79" s="1164">
        <f>'Operating Detail (7)'!A41</f>
        <v>0</v>
      </c>
      <c r="B79" s="1165"/>
      <c r="C79" s="539" t="e">
        <f t="array" ref="C79">INDEX('Operating Detail (7)'!$B41:$AE41,0,MATCH(1,('Operating Detail (7)'!$B$11:$AE$11="New")*('Operating Detail (7)'!$B$112:$AE$112='Budget Narrative (7)'!$G$2),0))</f>
        <v>#N/A</v>
      </c>
      <c r="D79" s="27"/>
      <c r="E79" s="498"/>
      <c r="F79" s="863"/>
      <c r="G79" s="6"/>
      <c r="H79" s="11"/>
      <c r="I79" s="11"/>
      <c r="J79" s="18"/>
    </row>
    <row r="80" spans="1:10">
      <c r="A80" s="1164" t="str">
        <f>'Operating Detail (7)'!A42</f>
        <v>Consultants</v>
      </c>
      <c r="B80" s="1165"/>
      <c r="C80" s="539" t="e">
        <f t="array" ref="C80">INDEX('Operating Detail (7)'!$B42:$AE42,0,MATCH(1,('Operating Detail (7)'!$B$11:$AE$11="New")*('Operating Detail (7)'!$B$112:$AE$112='Budget Narrative (7)'!$G$2),0))</f>
        <v>#N/A</v>
      </c>
      <c r="D80" s="27"/>
      <c r="E80" s="498"/>
      <c r="F80" s="863"/>
      <c r="G80" s="6"/>
      <c r="H80" s="11"/>
      <c r="I80" s="11"/>
      <c r="J80" s="18"/>
    </row>
    <row r="81" spans="1:10">
      <c r="A81" s="1164">
        <f>'Operating Detail (7)'!A43</f>
        <v>0</v>
      </c>
      <c r="B81" s="1165"/>
      <c r="C81" s="539" t="e">
        <f t="array" ref="C81">INDEX('Operating Detail (7)'!$B43:$AE43,0,MATCH(1,('Operating Detail (7)'!$B$11:$AE$11="New")*('Operating Detail (7)'!$B$112:$AE$112='Budget Narrative (7)'!$G$2),0))</f>
        <v>#N/A</v>
      </c>
      <c r="D81" s="27"/>
      <c r="E81" s="498"/>
      <c r="F81" s="863"/>
      <c r="G81" s="6"/>
      <c r="H81" s="11"/>
      <c r="I81" s="11"/>
      <c r="J81" s="18"/>
    </row>
    <row r="82" spans="1:10">
      <c r="A82" s="1164">
        <f>'Operating Detail (7)'!A44</f>
        <v>0</v>
      </c>
      <c r="B82" s="1165"/>
      <c r="C82" s="539" t="e">
        <f t="array" ref="C82">INDEX('Operating Detail (7)'!$B44:$AE44,0,MATCH(1,('Operating Detail (7)'!$B$11:$AE$11="New")*('Operating Detail (7)'!$B$112:$AE$112='Budget Narrative (7)'!$G$2),0))</f>
        <v>#N/A</v>
      </c>
      <c r="D82" s="27"/>
      <c r="E82" s="498"/>
      <c r="F82" s="863"/>
      <c r="G82" s="6"/>
      <c r="H82" s="11"/>
      <c r="I82" s="11"/>
      <c r="J82" s="18"/>
    </row>
    <row r="83" spans="1:10">
      <c r="A83" s="1164">
        <f>'Operating Detail (7)'!A45</f>
        <v>0</v>
      </c>
      <c r="B83" s="1165"/>
      <c r="C83" s="539" t="e">
        <f t="array" ref="C83">INDEX('Operating Detail (7)'!$B45:$AE45,0,MATCH(1,('Operating Detail (7)'!$B$11:$AE$11="New")*('Operating Detail (7)'!$B$112:$AE$112='Budget Narrative (7)'!$G$2),0))</f>
        <v>#N/A</v>
      </c>
      <c r="D83" s="27"/>
      <c r="E83" s="498"/>
      <c r="F83" s="863"/>
      <c r="G83" s="6"/>
      <c r="H83" s="11"/>
      <c r="I83" s="11"/>
      <c r="J83" s="18"/>
    </row>
    <row r="84" spans="1:10">
      <c r="A84" s="1164">
        <f>'Operating Detail (7)'!A46</f>
        <v>0</v>
      </c>
      <c r="B84" s="1165"/>
      <c r="C84" s="539" t="e">
        <f t="array" ref="C84">INDEX('Operating Detail (7)'!$B46:$AE46,0,MATCH(1,('Operating Detail (7)'!$B$11:$AE$11="New")*('Operating Detail (7)'!$B$112:$AE$112='Budget Narrative (7)'!$G$2),0))</f>
        <v>#N/A</v>
      </c>
      <c r="D84" s="27"/>
      <c r="E84" s="498"/>
      <c r="F84" s="863"/>
      <c r="G84" s="6"/>
      <c r="H84" s="11"/>
      <c r="I84" s="11"/>
      <c r="J84" s="18"/>
    </row>
    <row r="85" spans="1:10">
      <c r="A85" s="1164">
        <f>'Operating Detail (7)'!A47</f>
        <v>0</v>
      </c>
      <c r="B85" s="1165"/>
      <c r="C85" s="539" t="e">
        <f t="array" ref="C85">INDEX('Operating Detail (7)'!$B47:$AE47,0,MATCH(1,('Operating Detail (7)'!$B$11:$AE$11="New")*('Operating Detail (7)'!$B$112:$AE$112='Budget Narrative (7)'!$G$2),0))</f>
        <v>#N/A</v>
      </c>
      <c r="D85" s="27"/>
      <c r="E85" s="498"/>
      <c r="F85" s="863"/>
      <c r="G85" s="6"/>
      <c r="H85" s="11"/>
      <c r="I85" s="11"/>
      <c r="J85" s="18"/>
    </row>
    <row r="86" spans="1:10">
      <c r="A86" s="1164">
        <f>'Operating Detail (7)'!A48</f>
        <v>0</v>
      </c>
      <c r="B86" s="1165"/>
      <c r="C86" s="539" t="e">
        <f t="array" ref="C86">INDEX('Operating Detail (7)'!$B48:$AE48,0,MATCH(1,('Operating Detail (7)'!$B$11:$AE$11="New")*('Operating Detail (7)'!$B$112:$AE$112='Budget Narrative (7)'!$G$2),0))</f>
        <v>#N/A</v>
      </c>
      <c r="D86" s="27"/>
      <c r="E86" s="498"/>
      <c r="F86" s="863"/>
      <c r="G86" s="6"/>
      <c r="H86" s="11"/>
      <c r="I86" s="11"/>
      <c r="J86" s="18"/>
    </row>
    <row r="87" spans="1:10">
      <c r="A87" s="1164">
        <f>'Operating Detail (7)'!A49</f>
        <v>0</v>
      </c>
      <c r="B87" s="1165"/>
      <c r="C87" s="539" t="e">
        <f t="array" ref="C87">INDEX('Operating Detail (7)'!$B49:$AE49,0,MATCH(1,('Operating Detail (7)'!$B$11:$AE$11="New")*('Operating Detail (7)'!$B$112:$AE$112='Budget Narrative (7)'!$G$2),0))</f>
        <v>#N/A</v>
      </c>
      <c r="D87" s="27"/>
      <c r="E87" s="498"/>
      <c r="F87" s="863"/>
      <c r="G87" s="6"/>
      <c r="H87" s="11"/>
      <c r="I87" s="11"/>
      <c r="J87" s="18"/>
    </row>
    <row r="88" spans="1:10">
      <c r="A88" s="1164">
        <f>'Operating Detail (7)'!A50</f>
        <v>0</v>
      </c>
      <c r="B88" s="1165"/>
      <c r="C88" s="539" t="e">
        <f t="array" ref="C88">INDEX('Operating Detail (7)'!$B50:$AE50,0,MATCH(1,('Operating Detail (7)'!$B$11:$AE$11="New")*('Operating Detail (7)'!$B$112:$AE$112='Budget Narrative (7)'!$G$2),0))</f>
        <v>#N/A</v>
      </c>
      <c r="D88" s="18"/>
      <c r="E88" s="498"/>
      <c r="F88" s="863"/>
      <c r="G88" s="6"/>
      <c r="H88" s="11"/>
      <c r="I88" s="11"/>
      <c r="J88" s="18"/>
    </row>
    <row r="89" spans="1:10">
      <c r="A89" s="1164">
        <f>'Operating Detail (7)'!A51</f>
        <v>0</v>
      </c>
      <c r="B89" s="1165"/>
      <c r="C89" s="539" t="e">
        <f t="array" ref="C89">INDEX('Operating Detail (7)'!$B51:$AE51,0,MATCH(1,('Operating Detail (7)'!$B$11:$AE$11="New")*('Operating Detail (7)'!$B$112:$AE$112='Budget Narrative (7)'!$G$2),0))</f>
        <v>#N/A</v>
      </c>
      <c r="D89" s="18"/>
      <c r="E89" s="498"/>
      <c r="F89" s="863"/>
      <c r="G89" s="6"/>
      <c r="H89" s="11"/>
      <c r="I89" s="11"/>
      <c r="J89" s="18"/>
    </row>
    <row r="90" spans="1:10">
      <c r="A90" s="1164">
        <f>'Operating Detail (7)'!A52</f>
        <v>0</v>
      </c>
      <c r="B90" s="1165"/>
      <c r="C90" s="539" t="e">
        <f t="array" ref="C90">INDEX('Operating Detail (7)'!$B52:$AE52,0,MATCH(1,('Operating Detail (7)'!$B$11:$AE$11="New")*('Operating Detail (7)'!$B$112:$AE$112='Budget Narrative (7)'!$G$2),0))</f>
        <v>#N/A</v>
      </c>
      <c r="D90" s="18"/>
      <c r="E90" s="498"/>
      <c r="F90" s="863"/>
      <c r="G90" s="6"/>
      <c r="H90" s="11"/>
      <c r="I90" s="11"/>
      <c r="J90" s="18"/>
    </row>
    <row r="91" spans="1:10">
      <c r="A91" s="1164">
        <f>'Operating Detail (7)'!A53</f>
        <v>0</v>
      </c>
      <c r="B91" s="1165"/>
      <c r="C91" s="539" t="e">
        <f t="array" ref="C91">INDEX('Operating Detail (7)'!$B53:$AE53,0,MATCH(1,('Operating Detail (7)'!$B$11:$AE$11="New")*('Operating Detail (7)'!$B$112:$AE$112='Budget Narrative (7)'!$G$2),0))</f>
        <v>#N/A</v>
      </c>
      <c r="D91" s="18"/>
      <c r="E91" s="498"/>
      <c r="F91" s="863"/>
      <c r="G91" s="6"/>
      <c r="H91" s="11"/>
      <c r="I91" s="11"/>
      <c r="J91" s="18"/>
    </row>
    <row r="92" spans="1:10">
      <c r="A92" s="1164" t="str">
        <f>'Operating Detail (7)'!A54</f>
        <v>Subcontractors (First $25k Only)</v>
      </c>
      <c r="B92" s="1165"/>
      <c r="C92" s="539" t="e">
        <f t="array" ref="C92">INDEX('Operating Detail (7)'!$B54:$AE54,0,MATCH(1,('Operating Detail (7)'!$B$11:$AE$11="New")*('Operating Detail (7)'!$B$112:$AE$112='Budget Narrative (7)'!$G$2),0))</f>
        <v>#N/A</v>
      </c>
      <c r="D92" s="18"/>
      <c r="E92" s="498"/>
      <c r="F92" s="863"/>
      <c r="G92" s="6"/>
      <c r="H92" s="11"/>
      <c r="I92" s="11"/>
      <c r="J92" s="18"/>
    </row>
    <row r="93" spans="1:10">
      <c r="A93" s="1164">
        <f>'Operating Detail (7)'!A55</f>
        <v>0</v>
      </c>
      <c r="B93" s="1165"/>
      <c r="C93" s="539" t="e">
        <f t="array" ref="C93">INDEX('Operating Detail (7)'!$B55:$AE55,0,MATCH(1,('Operating Detail (7)'!$B$11:$AE$11="New")*('Operating Detail (7)'!$B$112:$AE$112='Budget Narrative (7)'!$G$2),0))</f>
        <v>#N/A</v>
      </c>
      <c r="D93" s="18"/>
      <c r="E93" s="498"/>
      <c r="F93" s="863"/>
      <c r="G93" s="6"/>
      <c r="H93" s="11"/>
      <c r="I93" s="11"/>
      <c r="J93" s="18"/>
    </row>
    <row r="94" spans="1:10">
      <c r="A94" s="1164">
        <f>'Operating Detail (7)'!A56</f>
        <v>0</v>
      </c>
      <c r="B94" s="1165"/>
      <c r="C94" s="539" t="e">
        <f t="array" ref="C94">INDEX('Operating Detail (7)'!$B56:$AE56,0,MATCH(1,('Operating Detail (7)'!$B$11:$AE$11="New")*('Operating Detail (7)'!$B$112:$AE$112='Budget Narrative (7)'!$G$2),0))</f>
        <v>#N/A</v>
      </c>
      <c r="D94" s="18"/>
      <c r="E94" s="498"/>
      <c r="F94" s="863"/>
      <c r="G94" s="6"/>
      <c r="H94" s="11"/>
      <c r="I94" s="11"/>
      <c r="J94" s="18"/>
    </row>
    <row r="95" spans="1:10">
      <c r="A95" s="1164">
        <f>'Operating Detail (7)'!A57</f>
        <v>0</v>
      </c>
      <c r="B95" s="1165"/>
      <c r="C95" s="539" t="e">
        <f t="array" ref="C95">INDEX('Operating Detail (7)'!$B57:$AE57,0,MATCH(1,('Operating Detail (7)'!$B$11:$AE$11="New")*('Operating Detail (7)'!$B$112:$AE$112='Budget Narrative (7)'!$G$2),0))</f>
        <v>#N/A</v>
      </c>
      <c r="D95" s="18"/>
      <c r="E95" s="498"/>
      <c r="F95" s="863"/>
      <c r="G95" s="6"/>
      <c r="H95" s="11"/>
      <c r="I95" s="11"/>
      <c r="J95" s="18"/>
    </row>
    <row r="96" spans="1:10">
      <c r="A96" s="1164">
        <f>'Operating Detail (7)'!A58</f>
        <v>0</v>
      </c>
      <c r="B96" s="1165"/>
      <c r="C96" s="539" t="e">
        <f t="array" ref="C96">INDEX('Operating Detail (7)'!$B58:$AE58,0,MATCH(1,('Operating Detail (7)'!$B$11:$AE$11="New")*('Operating Detail (7)'!$B$112:$AE$112='Budget Narrative (7)'!$G$2),0))</f>
        <v>#N/A</v>
      </c>
      <c r="D96" s="18"/>
      <c r="E96" s="498"/>
      <c r="F96" s="863"/>
      <c r="G96" s="6"/>
      <c r="H96" s="11"/>
      <c r="I96" s="11"/>
      <c r="J96" s="18"/>
    </row>
    <row r="97" spans="1:10">
      <c r="A97" s="1164">
        <f>'Operating Detail (7)'!A59</f>
        <v>0</v>
      </c>
      <c r="B97" s="1165"/>
      <c r="C97" s="539" t="e">
        <f t="array" ref="C97">INDEX('Operating Detail (7)'!$B59:$AE59,0,MATCH(1,('Operating Detail (7)'!$B$11:$AE$11="New")*('Operating Detail (7)'!$B$112:$AE$112='Budget Narrative (7)'!$G$2),0))</f>
        <v>#N/A</v>
      </c>
      <c r="D97" s="18"/>
      <c r="E97" s="498"/>
      <c r="F97" s="863"/>
      <c r="G97" s="6"/>
      <c r="H97" s="11"/>
      <c r="I97" s="11"/>
      <c r="J97" s="18"/>
    </row>
    <row r="98" spans="1:10">
      <c r="A98" s="1164">
        <f>'Operating Detail (7)'!A60</f>
        <v>0</v>
      </c>
      <c r="B98" s="1165"/>
      <c r="C98" s="539" t="e">
        <f t="array" ref="C98">INDEX('Operating Detail (7)'!$B60:$AE60,0,MATCH(1,('Operating Detail (7)'!$B$11:$AE$11="New")*('Operating Detail (7)'!$B$112:$AE$112='Budget Narrative (7)'!$G$2),0))</f>
        <v>#N/A</v>
      </c>
      <c r="D98" s="18"/>
      <c r="E98" s="498"/>
      <c r="F98" s="863"/>
      <c r="G98" s="6"/>
      <c r="H98" s="11"/>
      <c r="I98" s="11"/>
      <c r="J98" s="18"/>
    </row>
    <row r="99" spans="1:10">
      <c r="A99" s="1164">
        <f>'Operating Detail (7)'!A61</f>
        <v>0</v>
      </c>
      <c r="B99" s="1165"/>
      <c r="C99" s="539" t="e">
        <f t="array" ref="C99">INDEX('Operating Detail (7)'!$B61:$AE61,0,MATCH(1,('Operating Detail (7)'!$B$11:$AE$11="New")*('Operating Detail (7)'!$B$112:$AE$112='Budget Narrative (7)'!$G$2),0))</f>
        <v>#N/A</v>
      </c>
      <c r="D99" s="18"/>
      <c r="E99" s="498"/>
      <c r="F99" s="863"/>
      <c r="G99" s="6"/>
      <c r="H99" s="11"/>
      <c r="I99" s="11"/>
      <c r="J99" s="18"/>
    </row>
    <row r="100" spans="1:10">
      <c r="A100" s="1164">
        <f>'Operating Detail (7)'!A62</f>
        <v>0</v>
      </c>
      <c r="B100" s="1165"/>
      <c r="C100" s="539" t="e">
        <f t="array" ref="C100">INDEX('Operating Detail (7)'!$B62:$AE62,0,MATCH(1,('Operating Detail (7)'!$B$11:$AE$11="New")*('Operating Detail (7)'!$B$112:$AE$112='Budget Narrative (7)'!$G$2),0))</f>
        <v>#N/A</v>
      </c>
      <c r="D100" s="18"/>
      <c r="E100" s="498"/>
      <c r="F100" s="863"/>
      <c r="G100" s="6"/>
      <c r="H100" s="11"/>
      <c r="I100" s="11"/>
      <c r="J100" s="18"/>
    </row>
    <row r="101" spans="1:10">
      <c r="A101" s="1164">
        <f>'Operating Detail (7)'!A63</f>
        <v>0</v>
      </c>
      <c r="B101" s="1165"/>
      <c r="C101" s="539" t="e">
        <f t="array" ref="C101">INDEX('Operating Detail (7)'!$B63:$AE63,0,MATCH(1,('Operating Detail (7)'!$B$11:$AE$11="New")*('Operating Detail (7)'!$B$112:$AE$112='Budget Narrative (7)'!$G$2),0))</f>
        <v>#N/A</v>
      </c>
      <c r="D101" s="18"/>
      <c r="E101" s="498"/>
      <c r="F101" s="863"/>
      <c r="G101" s="6"/>
      <c r="H101" s="11"/>
      <c r="I101" s="11"/>
      <c r="J101" s="18"/>
    </row>
    <row r="102" spans="1:10">
      <c r="A102" s="1164">
        <f>'Operating Detail (7)'!A64</f>
        <v>0</v>
      </c>
      <c r="B102" s="1165"/>
      <c r="C102" s="539" t="e">
        <f t="array" ref="C102">INDEX('Operating Detail (7)'!$B64:$AE64,0,MATCH(1,('Operating Detail (7)'!$B$11:$AE$11="New")*('Operating Detail (7)'!$B$112:$AE$112='Budget Narrative (7)'!$G$2),0))</f>
        <v>#N/A</v>
      </c>
      <c r="D102" s="18"/>
      <c r="E102" s="498"/>
      <c r="F102" s="863"/>
      <c r="G102" s="6"/>
      <c r="H102" s="11"/>
      <c r="I102" s="11"/>
      <c r="J102" s="18"/>
    </row>
    <row r="103" spans="1:10">
      <c r="A103" s="1164">
        <f>'Operating Detail (7)'!A65</f>
        <v>0</v>
      </c>
      <c r="B103" s="1165"/>
      <c r="C103" s="539" t="e">
        <f t="array" ref="C103">INDEX('Operating Detail (7)'!$B65:$AE65,0,MATCH(1,('Operating Detail (7)'!$B$11:$AE$11="New")*('Operating Detail (7)'!$B$112:$AE$112='Budget Narrative (7)'!$G$2),0))</f>
        <v>#N/A</v>
      </c>
      <c r="D103" s="18"/>
      <c r="E103" s="498"/>
      <c r="F103" s="863"/>
      <c r="G103" s="6"/>
      <c r="H103" s="11"/>
      <c r="I103" s="11"/>
      <c r="J103" s="18"/>
    </row>
    <row r="104" spans="1:10">
      <c r="A104" s="1164">
        <f>'Operating Detail (7)'!A66</f>
        <v>0</v>
      </c>
      <c r="B104" s="1165"/>
      <c r="C104" s="539" t="e">
        <f t="array" ref="C104">INDEX('Operating Detail (7)'!$B66:$AE66,0,MATCH(1,('Operating Detail (7)'!$B$11:$AE$11="New")*('Operating Detail (7)'!$B$112:$AE$112='Budget Narrative (7)'!$G$2),0))</f>
        <v>#N/A</v>
      </c>
      <c r="D104" s="18"/>
      <c r="E104" s="498"/>
      <c r="F104" s="863"/>
      <c r="G104" s="6"/>
      <c r="H104" s="11"/>
      <c r="I104" s="11"/>
      <c r="J104" s="18"/>
    </row>
    <row r="105" spans="1:10">
      <c r="A105" s="1168">
        <f>'Operating Detail (7)'!A67</f>
        <v>0</v>
      </c>
      <c r="B105" s="1169"/>
      <c r="C105" s="770"/>
      <c r="D105" s="426"/>
      <c r="E105" s="501"/>
      <c r="F105" s="863"/>
      <c r="G105" s="6"/>
      <c r="H105" s="11"/>
      <c r="I105" s="11"/>
      <c r="J105" s="18"/>
    </row>
    <row r="106" spans="1:10">
      <c r="A106" s="1170" t="str">
        <f>'Operating Detail (7)'!A68</f>
        <v>TOTAL OPERATING EXPENSES</v>
      </c>
      <c r="B106" s="1171"/>
      <c r="C106" s="429" t="e">
        <f>SUM(C51:C105)</f>
        <v>#N/A</v>
      </c>
      <c r="D106" s="18"/>
      <c r="E106" s="498"/>
      <c r="F106" s="6"/>
      <c r="G106" s="6"/>
      <c r="H106" s="11"/>
      <c r="I106" s="11"/>
      <c r="J106" s="18"/>
    </row>
    <row r="107" spans="1:10" ht="13.5" thickBot="1">
      <c r="A107" s="502" t="s">
        <v>217</v>
      </c>
      <c r="B107" s="503" t="e">
        <f t="array" ref="B107">INDEX('Summary (7)'!E23:AH23,0,MATCH(1,('Summary (7)'!$E$18:$AH$18="New")*('Summary (7)'!$E$72:$AH$72='Budget Narrative (7)'!$G$2),0))</f>
        <v>#N/A</v>
      </c>
      <c r="C107" s="504" t="e">
        <f t="array" ref="C107">INDEX('Summary (7)'!E24:AH24,0,MATCH(1,('Summary (7)'!$E$18:$AH$18="New")*('Summary (7)'!$E$72:$AH$72='Budget Narrative (7)'!$G$2),0))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(7)'!A71</f>
        <v>0</v>
      </c>
      <c r="B111" s="1165"/>
      <c r="C111" s="539" t="e">
        <f t="array" ref="C111">INDEX('Operating Detail (7)'!$B71:$AE71,0,MATCH(1,('Operating Detail (7)'!$B$11:$AE$11="New")*('Operating Detail (7)'!$B$112:$AE$112='Budget Narrative (7)'!$G$2),0))</f>
        <v>#N/A</v>
      </c>
      <c r="D111" s="27"/>
      <c r="E111" s="494"/>
      <c r="F111" s="863"/>
    </row>
    <row r="112" spans="1:10">
      <c r="A112" s="1164">
        <f>'Operating Detail (7)'!A72</f>
        <v>0</v>
      </c>
      <c r="B112" s="1165"/>
      <c r="C112" s="539" t="e">
        <f t="array" ref="C112">INDEX('Operating Detail (7)'!$B72:$AE72,0,MATCH(1,('Operating Detail (7)'!$B$11:$AE$11="New")*('Operating Detail (7)'!$B$112:$AE$112='Budget Narrative (7)'!$G$2),0))</f>
        <v>#N/A</v>
      </c>
      <c r="D112" s="27"/>
      <c r="E112" s="495"/>
      <c r="F112" s="863"/>
    </row>
    <row r="113" spans="1:6">
      <c r="A113" s="1164">
        <f>'Operating Detail (7)'!A73</f>
        <v>0</v>
      </c>
      <c r="B113" s="1165"/>
      <c r="C113" s="539" t="e">
        <f t="array" ref="C113">INDEX('Operating Detail (7)'!$B73:$AE73,0,MATCH(1,('Operating Detail (7)'!$B$11:$AE$11="New")*('Operating Detail (7)'!$B$112:$AE$112='Budget Narrative (7)'!$G$2),0))</f>
        <v>#N/A</v>
      </c>
      <c r="D113" s="27"/>
      <c r="E113" s="496"/>
      <c r="F113" s="863"/>
    </row>
    <row r="114" spans="1:6">
      <c r="A114" s="1164">
        <f>'Operating Detail (7)'!A74</f>
        <v>0</v>
      </c>
      <c r="B114" s="1165"/>
      <c r="C114" s="539" t="e">
        <f t="array" ref="C114">INDEX('Operating Detail (7)'!$B74:$AE74,0,MATCH(1,('Operating Detail (7)'!$B$11:$AE$11="New")*('Operating Detail (7)'!$B$112:$AE$112='Budget Narrative (7)'!$G$2),0))</f>
        <v>#N/A</v>
      </c>
      <c r="D114" s="27"/>
      <c r="E114" s="496"/>
      <c r="F114" s="863"/>
    </row>
    <row r="115" spans="1:6">
      <c r="A115" s="1164">
        <f>'Operating Detail (7)'!A75</f>
        <v>0</v>
      </c>
      <c r="B115" s="1165"/>
      <c r="C115" s="539" t="e">
        <f t="array" ref="C115">INDEX('Operating Detail (7)'!$B75:$AE75,0,MATCH(1,('Operating Detail (7)'!$B$11:$AE$11="New")*('Operating Detail (7)'!$B$112:$AE$112='Budget Narrative (7)'!$G$2),0))</f>
        <v>#N/A</v>
      </c>
      <c r="D115" s="27"/>
      <c r="E115" s="495"/>
      <c r="F115" s="863"/>
    </row>
    <row r="116" spans="1:6">
      <c r="A116" s="1164">
        <f>'Operating Detail (7)'!A76</f>
        <v>0</v>
      </c>
      <c r="B116" s="1165"/>
      <c r="C116" s="539" t="e">
        <f t="array" ref="C116">INDEX('Operating Detail (7)'!$B76:$AE76,0,MATCH(1,('Operating Detail (7)'!$B$11:$AE$11="New")*('Operating Detail (7)'!$B$112:$AE$112='Budget Narrative (7)'!$G$2),0))</f>
        <v>#N/A</v>
      </c>
      <c r="D116" s="27"/>
      <c r="E116" s="495"/>
      <c r="F116" s="863"/>
    </row>
    <row r="117" spans="1:6">
      <c r="A117" s="1164">
        <f>'Operating Detail (7)'!A77</f>
        <v>0</v>
      </c>
      <c r="B117" s="1165"/>
      <c r="C117" s="539" t="e">
        <f t="array" ref="C117">INDEX('Operating Detail (7)'!$B77:$AE77,0,MATCH(1,('Operating Detail (7)'!$B$11:$AE$11="New")*('Operating Detail (7)'!$B$112:$AE$112='Budget Narrative (7)'!$G$2),0))</f>
        <v>#N/A</v>
      </c>
      <c r="D117" s="27"/>
      <c r="E117" s="495"/>
      <c r="F117" s="863"/>
    </row>
    <row r="118" spans="1:6">
      <c r="A118" s="1164">
        <f>'Operating Detail (7)'!A78</f>
        <v>0</v>
      </c>
      <c r="B118" s="1165"/>
      <c r="C118" s="539" t="e">
        <f t="array" ref="C118">INDEX('Operating Detail (7)'!$B78:$AE78,0,MATCH(1,('Operating Detail (7)'!$B$11:$AE$11="New")*('Operating Detail (7)'!$B$112:$AE$112='Budget Narrative (7)'!$G$2),0))</f>
        <v>#N/A</v>
      </c>
      <c r="D118" s="27"/>
      <c r="E118" s="495"/>
      <c r="F118" s="863"/>
    </row>
    <row r="119" spans="1:6">
      <c r="A119" s="1164">
        <f>'Operating Detail (7)'!A79</f>
        <v>0</v>
      </c>
      <c r="B119" s="1165"/>
      <c r="C119" s="539" t="e">
        <f t="array" ref="C119">INDEX('Operating Detail (7)'!$B79:$AE79,0,MATCH(1,('Operating Detail (7)'!$B$11:$AE$11="New")*('Operating Detail (7)'!$B$112:$AE$112='Budget Narrative (7)'!$G$2),0))</f>
        <v>#N/A</v>
      </c>
      <c r="E119" s="497"/>
    </row>
    <row r="120" spans="1:6">
      <c r="A120" s="1164">
        <f>'Operating Detail (7)'!A80</f>
        <v>0</v>
      </c>
      <c r="B120" s="1165"/>
      <c r="C120" s="539" t="e">
        <f t="array" ref="C120">INDEX('Operating Detail (7)'!$B80:$AE80,0,MATCH(1,('Operating Detail (7)'!$B$11:$AE$11="New")*('Operating Detail (7)'!$B$112:$AE$112='Budget Narrative (7)'!$G$2),0))</f>
        <v>#N/A</v>
      </c>
      <c r="E120" s="497"/>
    </row>
    <row r="121" spans="1:6">
      <c r="A121" s="1164">
        <f>'Operating Detail (7)'!A81</f>
        <v>0</v>
      </c>
      <c r="B121" s="1165"/>
      <c r="C121" s="539" t="e">
        <f t="array" ref="C121">INDEX('Operating Detail (7)'!$B81:$AE81,0,MATCH(1,('Operating Detail (7)'!$B$11:$AE$11="New")*('Operating Detail (7)'!$B$112:$AE$112='Budget Narrative (7)'!$G$2),0))</f>
        <v>#N/A</v>
      </c>
      <c r="E121" s="497"/>
    </row>
    <row r="122" spans="1:6">
      <c r="A122" s="1164">
        <f>'Operating Detail (7)'!A82</f>
        <v>0</v>
      </c>
      <c r="B122" s="1165"/>
      <c r="C122" s="539" t="e">
        <f t="array" ref="C122">INDEX('Operating Detail (7)'!$B82:$AE82,0,MATCH(1,('Operating Detail (7)'!$B$11:$AE$11="New")*('Operating Detail (7)'!$B$112:$AE$112='Budget Narrative (7)'!$G$2),0))</f>
        <v>#N/A</v>
      </c>
      <c r="E122" s="497"/>
    </row>
    <row r="123" spans="1:6">
      <c r="A123" s="1164"/>
      <c r="B123" s="1165"/>
      <c r="C123" s="539"/>
      <c r="E123" s="497"/>
    </row>
    <row r="124" spans="1:6" ht="13.5" thickBot="1">
      <c r="A124" s="1172" t="str">
        <f>'Operating Detail (7)'!A84</f>
        <v>TOTAL OTHER EXPENSES</v>
      </c>
      <c r="B124" s="1173"/>
      <c r="C124" s="504" t="e">
        <f>SUM(C111:C122)</f>
        <v>#N/A</v>
      </c>
      <c r="D124" s="505"/>
      <c r="E124" s="507"/>
      <c r="F124" s="6"/>
    </row>
    <row r="125" spans="1:6">
      <c r="A125" s="1165">
        <f>'Operating Detail (7)'!A85</f>
        <v>0</v>
      </c>
      <c r="B125" s="1165"/>
      <c r="C125" s="539"/>
    </row>
    <row r="126" spans="1:6" ht="13.5" thickBot="1">
      <c r="A126" s="863"/>
      <c r="B126" s="863"/>
      <c r="C126" s="539"/>
    </row>
    <row r="127" spans="1:6" ht="12.75" customHeight="1">
      <c r="A127" s="1166" t="str">
        <f>'Operating Detail (7)'!A86</f>
        <v>Capital Expenses</v>
      </c>
      <c r="B127" s="1167"/>
      <c r="C127" s="484" t="s">
        <v>218</v>
      </c>
      <c r="D127" s="483" t="s">
        <v>210</v>
      </c>
      <c r="E127" s="485" t="s">
        <v>211</v>
      </c>
    </row>
    <row r="128" spans="1:6">
      <c r="A128" s="1164">
        <f>'Operating Detail (7)'!A87</f>
        <v>0</v>
      </c>
      <c r="B128" s="1165"/>
      <c r="C128" s="539" t="e">
        <f t="array" ref="C128">INDEX('Operating Detail (7)'!$B87:$AE87,0,MATCH(1,('Operating Detail (7)'!$B$11:$AE$11="New")*('Operating Detail (7)'!$B$112:$AE$112='Budget Narrative (7)'!$G$2),0))</f>
        <v>#N/A</v>
      </c>
      <c r="E128" s="497"/>
    </row>
    <row r="129" spans="1:6">
      <c r="A129" s="1164">
        <f>'Operating Detail (7)'!A88</f>
        <v>0</v>
      </c>
      <c r="B129" s="1165"/>
      <c r="C129" s="539" t="e">
        <f t="array" ref="C129">INDEX('Operating Detail (7)'!$B88:$AE88,0,MATCH(1,('Operating Detail (7)'!$B$11:$AE$11="New")*('Operating Detail (7)'!$B$112:$AE$112='Budget Narrative (7)'!$G$2),0))</f>
        <v>#N/A</v>
      </c>
      <c r="E129" s="497"/>
    </row>
    <row r="130" spans="1:6">
      <c r="A130" s="1164">
        <f>'Operating Detail (7)'!A89</f>
        <v>0</v>
      </c>
      <c r="B130" s="1165"/>
      <c r="C130" s="539" t="e">
        <f t="array" ref="C130">INDEX('Operating Detail (7)'!$B89:$AE89,0,MATCH(1,('Operating Detail (7)'!$B$11:$AE$11="New")*('Operating Detail (7)'!$B$112:$AE$112='Budget Narrative (7)'!$G$2),0))</f>
        <v>#N/A</v>
      </c>
      <c r="E130" s="497"/>
    </row>
    <row r="131" spans="1:6">
      <c r="A131" s="1164">
        <f>'Operating Detail (7)'!A90</f>
        <v>0</v>
      </c>
      <c r="B131" s="1165"/>
      <c r="C131" s="539" t="e">
        <f t="array" ref="C131">INDEX('Operating Detail (7)'!$B90:$AE90,0,MATCH(1,('Operating Detail (7)'!$B$11:$AE$11="New")*('Operating Detail (7)'!$B$112:$AE$112='Budget Narrative (7)'!$G$2),0))</f>
        <v>#N/A</v>
      </c>
      <c r="E131" s="497"/>
    </row>
    <row r="132" spans="1:6">
      <c r="A132" s="1164">
        <f>'Operating Detail (7)'!A91</f>
        <v>0</v>
      </c>
      <c r="B132" s="1165"/>
      <c r="C132" s="539" t="e">
        <f t="array" ref="C132">INDEX('Operating Detail (7)'!$B91:$AE91,0,MATCH(1,('Operating Detail (7)'!$B$11:$AE$11="New")*('Operating Detail (7)'!$B$112:$AE$112='Budget Narrative (7)'!$G$2),0))</f>
        <v>#N/A</v>
      </c>
      <c r="E132" s="497"/>
    </row>
    <row r="133" spans="1:6">
      <c r="A133" s="1164">
        <f>'Operating Detail (7)'!A92</f>
        <v>0</v>
      </c>
      <c r="B133" s="1165"/>
      <c r="C133" s="539" t="e">
        <f t="array" ref="C133">INDEX('Operating Detail (7)'!$B92:$AE92,0,MATCH(1,('Operating Detail (7)'!$B$11:$AE$11="New")*('Operating Detail (7)'!$B$112:$AE$112='Budget Narrative (7)'!$G$2),0))</f>
        <v>#N/A</v>
      </c>
      <c r="E133" s="497"/>
    </row>
    <row r="134" spans="1:6">
      <c r="A134" s="1164">
        <f>'Operating Detail (7)'!A93</f>
        <v>0</v>
      </c>
      <c r="B134" s="1165"/>
      <c r="C134" s="539" t="e">
        <f t="array" ref="C134">INDEX('Operating Detail (7)'!$B93:$AE93,0,MATCH(1,('Operating Detail (7)'!$B$11:$AE$11="New")*('Operating Detail (7)'!$B$112:$AE$112='Budget Narrative (7)'!$G$2),0))</f>
        <v>#N/A</v>
      </c>
      <c r="E134" s="497"/>
    </row>
    <row r="135" spans="1:6">
      <c r="A135" s="1164">
        <f>'Operating Detail (7)'!A94</f>
        <v>0</v>
      </c>
      <c r="B135" s="1165"/>
      <c r="C135" s="539"/>
      <c r="E135" s="497"/>
    </row>
    <row r="136" spans="1:6" ht="13.5" thickBot="1">
      <c r="A136" s="1172" t="str">
        <f>'Operating Detail (7)'!A95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(7)'!$E27:$AH27,0,MATCH(1,('Summary (7)'!$E18:$AH18="New")*('Summary (7)'!$E72:$AH72='Budget Narrative (7)'!$G$2),0))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(7)'!A151</f>
        <v>0</v>
      </c>
      <c r="B192" s="1165"/>
      <c r="C192" s="539"/>
    </row>
    <row r="193" spans="1:2">
      <c r="A193" s="1165">
        <f>'Operating Detail (7)'!A152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c r="A12" s="119" t="s">
        <v>165</v>
      </c>
      <c r="B12" s="1276"/>
      <c r="C12" s="1277"/>
      <c r="D12" s="1278"/>
    </row>
    <row r="13" spans="1:37">
      <c r="A13" s="116"/>
      <c r="B13" s="455" t="s">
        <v>138</v>
      </c>
      <c r="C13" s="455" t="s">
        <v>139</v>
      </c>
      <c r="D13" s="450"/>
    </row>
    <row r="14" spans="1:37" ht="18.75" customHeight="1">
      <c r="A14" s="119" t="s">
        <v>140</v>
      </c>
      <c r="B14" s="584">
        <f>AI40</f>
        <v>0</v>
      </c>
      <c r="C14" s="584">
        <f>AK40</f>
        <v>0</v>
      </c>
      <c r="D14" s="978">
        <f>'Summary (1)'!D14:D16</f>
        <v>0.2</v>
      </c>
    </row>
    <row r="15" spans="1:37" s="116" customFormat="1" ht="18.75" customHeight="1" thickBot="1">
      <c r="A15" s="119" t="s">
        <v>141</v>
      </c>
      <c r="B15" s="585">
        <f>'Summary (All Budgets)'!B15</f>
        <v>0</v>
      </c>
      <c r="C15" s="585">
        <f>'Summary (All Budgets)'!C15</f>
        <v>-3469430</v>
      </c>
      <c r="D15" s="978"/>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5">
        <f>'Summary (1)'!B16</f>
        <v>0</v>
      </c>
      <c r="C16" s="585">
        <f>'Summary (All Budgets)'!C16</f>
        <v>0</v>
      </c>
      <c r="D16" s="978"/>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(8)'!F59</f>
        <v>0</v>
      </c>
      <c r="F20" s="159">
        <f>'Salary Detail (8)'!G59</f>
        <v>0</v>
      </c>
      <c r="G20" s="305">
        <f>'Salary Detail (8)'!H59</f>
        <v>0</v>
      </c>
      <c r="H20" s="163">
        <f>'Salary Detail (8)'!M59</f>
        <v>0</v>
      </c>
      <c r="I20" s="159">
        <f>'Salary Detail (8)'!N59</f>
        <v>0</v>
      </c>
      <c r="J20" s="142">
        <f>'Salary Detail (8)'!O59</f>
        <v>0</v>
      </c>
      <c r="K20" s="314">
        <f>'Salary Detail (8)'!T59</f>
        <v>0</v>
      </c>
      <c r="L20" s="159">
        <f>'Salary Detail (8)'!U59</f>
        <v>0</v>
      </c>
      <c r="M20" s="305">
        <f>'Salary Detail (8)'!V59</f>
        <v>0</v>
      </c>
      <c r="N20" s="163">
        <f>'Salary Detail (8)'!AA59</f>
        <v>0</v>
      </c>
      <c r="O20" s="159">
        <f>'Salary Detail (8)'!AB59</f>
        <v>0</v>
      </c>
      <c r="P20" s="142">
        <f>'Salary Detail (8)'!AC59</f>
        <v>0</v>
      </c>
      <c r="Q20" s="163">
        <f>'Salary Detail (8)'!AH59</f>
        <v>0</v>
      </c>
      <c r="R20" s="159">
        <f>'Salary Detail (8)'!AI59</f>
        <v>0</v>
      </c>
      <c r="S20" s="142">
        <f>'Salary Detail (8)'!AJ59</f>
        <v>0</v>
      </c>
      <c r="T20" s="314">
        <f>'Salary Detail (8)'!AO59</f>
        <v>0</v>
      </c>
      <c r="U20" s="159">
        <f>'Salary Detail (8)'!AP59</f>
        <v>0</v>
      </c>
      <c r="V20" s="305">
        <f>'Salary Detail (8)'!AQ59</f>
        <v>0</v>
      </c>
      <c r="W20" s="163">
        <f>'Salary Detail (8)'!AV59</f>
        <v>0</v>
      </c>
      <c r="X20" s="159">
        <f>'Salary Detail (8)'!AW59</f>
        <v>0</v>
      </c>
      <c r="Y20" s="142">
        <f>'Salary Detail (8)'!AX59</f>
        <v>0</v>
      </c>
      <c r="Z20" s="163">
        <f>'Salary Detail (8)'!BC59</f>
        <v>0</v>
      </c>
      <c r="AA20" s="159">
        <f>'Salary Detail (8)'!BD59</f>
        <v>0</v>
      </c>
      <c r="AB20" s="142">
        <f>'Salary Detail (8)'!BE59</f>
        <v>0</v>
      </c>
      <c r="AC20" s="163">
        <f>'Salary Detail (8)'!BJ59</f>
        <v>0</v>
      </c>
      <c r="AD20" s="159">
        <f>'Salary Detail (8)'!BK59</f>
        <v>0</v>
      </c>
      <c r="AE20" s="142">
        <f>'Salary Detail (8)'!BL59</f>
        <v>0</v>
      </c>
      <c r="AF20" s="163">
        <f>'Salary Detail (8)'!BQ59</f>
        <v>0</v>
      </c>
      <c r="AG20" s="159">
        <f>'Salary Detail (8)'!BR59</f>
        <v>0</v>
      </c>
      <c r="AH20" s="142">
        <f>'Salary Detail (8)'!BS59</f>
        <v>0</v>
      </c>
      <c r="AI20" s="332">
        <f t="shared" ref="AI20:AK22" si="1">SUM(E20,H20,K20,N20,Q20,T20,W20,Z20,AC20,AF20)</f>
        <v>0</v>
      </c>
      <c r="AJ20" s="160">
        <f t="shared" si="1"/>
        <v>0</v>
      </c>
      <c r="AK20" s="141">
        <f t="shared" si="1"/>
        <v>0</v>
      </c>
    </row>
    <row r="21" spans="1:43">
      <c r="A21" s="870" t="s">
        <v>146</v>
      </c>
      <c r="B21" s="870"/>
      <c r="C21" s="870"/>
      <c r="D21" s="872"/>
      <c r="E21" s="124">
        <f>'Operating Detail (8)'!B68</f>
        <v>0</v>
      </c>
      <c r="F21" s="125">
        <f>'Operating Detail (8)'!C68</f>
        <v>0</v>
      </c>
      <c r="G21" s="306">
        <f>'Operating Detail (8)'!D68</f>
        <v>0</v>
      </c>
      <c r="H21" s="124">
        <f>'Operating Detail (8)'!E68</f>
        <v>0</v>
      </c>
      <c r="I21" s="125">
        <f>'Operating Detail (8)'!F68</f>
        <v>0</v>
      </c>
      <c r="J21" s="126">
        <f>'Operating Detail (8)'!G68</f>
        <v>0</v>
      </c>
      <c r="K21" s="315">
        <f>'Operating Detail (8)'!H68</f>
        <v>0</v>
      </c>
      <c r="L21" s="125">
        <f>'Operating Detail (8)'!I68</f>
        <v>0</v>
      </c>
      <c r="M21" s="306">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5">
        <f>'Operating Detail (8)'!Q68</f>
        <v>0</v>
      </c>
      <c r="U21" s="125">
        <f>'Operating Detail (8)'!R68</f>
        <v>0</v>
      </c>
      <c r="V21" s="306">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6">
        <f t="shared" si="1"/>
        <v>0</v>
      </c>
      <c r="AJ21" s="127">
        <f t="shared" si="1"/>
        <v>0</v>
      </c>
      <c r="AK21" s="128">
        <f t="shared" si="1"/>
        <v>0</v>
      </c>
    </row>
    <row r="22" spans="1:43">
      <c r="A22" s="870" t="s">
        <v>147</v>
      </c>
      <c r="B22" s="870"/>
      <c r="C22" s="870"/>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6" t="s">
        <v>148</v>
      </c>
      <c r="B23" s="986"/>
      <c r="C23" s="986"/>
      <c r="D23" s="987"/>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0" t="s">
        <v>149</v>
      </c>
      <c r="B24" s="870"/>
      <c r="C24" s="870"/>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0" t="s">
        <v>150</v>
      </c>
      <c r="B25" s="870"/>
      <c r="C25" s="870"/>
      <c r="D25" s="872"/>
      <c r="E25" s="131">
        <f>'Operating Detail (8)'!B84</f>
        <v>0</v>
      </c>
      <c r="F25" s="132">
        <f>'Operating Detail (8)'!C84</f>
        <v>0</v>
      </c>
      <c r="G25" s="308">
        <f>'Operating Detail (8)'!D84</f>
        <v>0</v>
      </c>
      <c r="H25" s="131">
        <f>'Operating Detail (8)'!E84</f>
        <v>0</v>
      </c>
      <c r="I25" s="132">
        <f>'Operating Detail (8)'!F84</f>
        <v>0</v>
      </c>
      <c r="J25" s="133">
        <f>'Operating Detail (8)'!G84</f>
        <v>0</v>
      </c>
      <c r="K25" s="317">
        <f>'Operating Detail (8)'!H84</f>
        <v>0</v>
      </c>
      <c r="L25" s="132">
        <f>'Operating Detail (8)'!I84</f>
        <v>0</v>
      </c>
      <c r="M25" s="308">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7">
        <f>'Operating Detail (8)'!Q84</f>
        <v>0</v>
      </c>
      <c r="U25" s="132">
        <f>'Operating Detail (8)'!R84</f>
        <v>0</v>
      </c>
      <c r="V25" s="308">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6">
        <f t="shared" si="3"/>
        <v>0</v>
      </c>
      <c r="AJ25" s="127">
        <f t="shared" si="3"/>
        <v>0</v>
      </c>
      <c r="AK25" s="128">
        <f t="shared" si="3"/>
        <v>0</v>
      </c>
    </row>
    <row r="26" spans="1:43">
      <c r="A26" s="870" t="s">
        <v>151</v>
      </c>
      <c r="B26" s="870"/>
      <c r="C26" s="870"/>
      <c r="D26" s="872"/>
      <c r="E26" s="134">
        <f>'Operating Detail (8)'!B95</f>
        <v>0</v>
      </c>
      <c r="F26" s="132">
        <f>'Operating Detail (8)'!C95</f>
        <v>0</v>
      </c>
      <c r="G26" s="308">
        <f>'Operating Detail (8)'!D95</f>
        <v>0</v>
      </c>
      <c r="H26" s="134">
        <f>'Operating Detail (8)'!E95</f>
        <v>0</v>
      </c>
      <c r="I26" s="132">
        <f>'Operating Detail (8)'!F95</f>
        <v>0</v>
      </c>
      <c r="J26" s="133">
        <f>'Operating Detail (8)'!G95</f>
        <v>0</v>
      </c>
      <c r="K26" s="318">
        <f>'Operating Detail (8)'!H95</f>
        <v>0</v>
      </c>
      <c r="L26" s="132">
        <f>'Operating Detail (8)'!I95</f>
        <v>0</v>
      </c>
      <c r="M26" s="308">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8">
        <f>'Operating Detail (8)'!Q95</f>
        <v>0</v>
      </c>
      <c r="U26" s="132">
        <f>'Operating Detail (8)'!R95</f>
        <v>0</v>
      </c>
      <c r="V26" s="308">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6">
        <f t="shared" si="3"/>
        <v>0</v>
      </c>
      <c r="AJ26" s="127">
        <f t="shared" si="3"/>
        <v>0</v>
      </c>
      <c r="AK26" s="128">
        <f t="shared" si="3"/>
        <v>0</v>
      </c>
    </row>
    <row r="27" spans="1:43">
      <c r="A27" s="870" t="s">
        <v>166</v>
      </c>
      <c r="B27" s="870"/>
      <c r="C27" s="870"/>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84" t="s">
        <v>153</v>
      </c>
      <c r="B28" s="984"/>
      <c r="C28" s="984"/>
      <c r="D28" s="985"/>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8"/>
      <c r="B29" s="988"/>
      <c r="C29" s="988"/>
      <c r="D29" s="98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0" t="str">
        <f>IF('Summary (1)'!A32:D32&lt;&gt;"",'Summary (1)'!A32:D32,"")</f>
        <v/>
      </c>
      <c r="B32" s="870"/>
      <c r="C32" s="870"/>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0" t="str">
        <f>IF('Summary (1)'!A33:D33&lt;&gt;"",'Summary (1)'!A33:D33,"")</f>
        <v/>
      </c>
      <c r="B33" s="870"/>
      <c r="C33" s="870"/>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0" t="str">
        <f>IF('Summary (1)'!A34:D34&lt;&gt;"",'Summary (1)'!A34:D34,"")</f>
        <v/>
      </c>
      <c r="B34" s="870"/>
      <c r="C34" s="870"/>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0" t="str">
        <f>IF('Summary (1)'!A35:D35&lt;&gt;"",'Summary (1)'!A35:D35,"")</f>
        <v/>
      </c>
      <c r="B35" s="870"/>
      <c r="C35" s="870"/>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0" t="str">
        <f>IF('Summary (1)'!A36:D36&lt;&gt;"",'Summary (1)'!A36:D36,"")</f>
        <v/>
      </c>
      <c r="B36" s="870"/>
      <c r="C36" s="870"/>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0" t="str">
        <f>IF('Summary (1)'!A37:D37&lt;&gt;"",'Summary (1)'!A37:D37,"")</f>
        <v/>
      </c>
      <c r="B37" s="870"/>
      <c r="C37" s="870"/>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0" t="str">
        <f>IF('Summary (1)'!A38:D38&lt;&gt;"",'Summary (1)'!A38:D38,"")</f>
        <v/>
      </c>
      <c r="B38" s="870"/>
      <c r="C38" s="870"/>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0" t="str">
        <f>IF('Summary (1)'!A39:D39&lt;&gt;"",'Summary (1)'!A39:D39,"")</f>
        <v/>
      </c>
      <c r="B39" s="870"/>
      <c r="C39" s="870"/>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84" t="s">
        <v>155</v>
      </c>
      <c r="B40" s="984"/>
      <c r="C40" s="984"/>
      <c r="D40" s="985"/>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2" t="str">
        <f>IF('Summary (1)'!A42:D42&lt;&gt;"",'Summary (1)'!A42:D42,"")</f>
        <v/>
      </c>
      <c r="B42" s="992"/>
      <c r="C42" s="992"/>
      <c r="D42" s="993"/>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0" t="str">
        <f>IF('Summary (1)'!A43:D43&lt;&gt;"",'Summary (1)'!A43:D43,"")</f>
        <v/>
      </c>
      <c r="B43" s="870"/>
      <c r="C43" s="870"/>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0" t="str">
        <f>IF('Summary (1)'!A44:D44&lt;&gt;"",'Summary (1)'!A44:D44,"")</f>
        <v/>
      </c>
      <c r="B44" s="870"/>
      <c r="C44" s="870"/>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84" t="str">
        <f>IF('Summary (1)'!A45:D45&lt;&gt;"",'Summary (1)'!A45:D45,"")</f>
        <v/>
      </c>
      <c r="B45" s="984"/>
      <c r="C45" s="984"/>
      <c r="D45" s="985"/>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0" t="str">
        <f>IF('Summary (1)'!A46:D46&lt;&gt;"",'Summary (1)'!A46:D46,"")</f>
        <v/>
      </c>
      <c r="B46" s="870"/>
      <c r="C46" s="870"/>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84" t="s">
        <v>157</v>
      </c>
      <c r="B47" s="984"/>
      <c r="C47" s="984"/>
      <c r="D47" s="985"/>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84"/>
      <c r="B48" s="984"/>
      <c r="C48" s="984"/>
      <c r="D48" s="985"/>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84" t="s">
        <v>158</v>
      </c>
      <c r="B49" s="984"/>
      <c r="C49" s="984"/>
      <c r="D49" s="985"/>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0" t="s">
        <v>159</v>
      </c>
      <c r="B50" s="870"/>
      <c r="C50" s="870"/>
      <c r="D50" s="872"/>
      <c r="E50" s="783">
        <f>IF(AND(E49-E28&gt;-4,E49-E28&lt;4),0,E49-E28)</f>
        <v>0</v>
      </c>
      <c r="F50" s="784"/>
      <c r="G50" s="785">
        <f>IF(AND(G49-G28&gt;-4,G49-G28&lt;4),0,G49-G28)</f>
        <v>0</v>
      </c>
      <c r="H50" s="783">
        <f>IF(AND(H49-H28&gt;-4,H49-H28&lt;4),0,H49-H28)</f>
        <v>0</v>
      </c>
      <c r="I50" s="784"/>
      <c r="J50" s="786">
        <f>IF(AND(J49-J28&gt;-4,J49-J28&lt;4),0,J49-J28)</f>
        <v>0</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974" t="str">
        <f>IF('Summary (1)'!B53:E53&lt;&gt;"",'Summary (1)'!B53:E53,"")</f>
        <v/>
      </c>
      <c r="C53" s="974"/>
      <c r="D53" s="974"/>
      <c r="E53" s="164"/>
      <c r="AH53" s="157"/>
      <c r="AI53" s="157"/>
    </row>
    <row r="54" spans="1:39">
      <c r="A54" s="451" t="s">
        <v>162</v>
      </c>
      <c r="B54" s="974" t="str">
        <f>IF('Summary (1)'!B54:E54&lt;&gt;"",'Summary (1)'!B54:E54,"")</f>
        <v/>
      </c>
      <c r="C54" s="974"/>
      <c r="D54" s="974"/>
      <c r="E54" s="164"/>
    </row>
    <row r="55" spans="1:39" ht="17.25" customHeight="1">
      <c r="A55" s="451" t="s">
        <v>163</v>
      </c>
      <c r="B55" s="998" t="str">
        <f>IF('Summary (1)'!B55:E55&lt;&gt;"",'Summary (1)'!B55:E55,"")</f>
        <v/>
      </c>
      <c r="C55" s="998"/>
      <c r="D55" s="998"/>
      <c r="E55" s="164"/>
      <c r="AH55" s="158"/>
    </row>
    <row r="56" spans="1:39" ht="17.25" customHeight="1">
      <c r="A56" s="984"/>
      <c r="B56" s="984"/>
      <c r="C56" s="984"/>
      <c r="D56" s="446"/>
      <c r="E56" s="164"/>
      <c r="AH56" s="158"/>
    </row>
    <row r="57" spans="1:39" ht="15.75" customHeight="1">
      <c r="A57" s="994" t="s">
        <v>164</v>
      </c>
      <c r="B57" s="995"/>
      <c r="C57" s="996">
        <f>'Summary (1)'!C57:D57</f>
        <v>44440</v>
      </c>
      <c r="D57" s="997"/>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(1)'!E72</f>
        <v>45108</v>
      </c>
      <c r="F72" s="153">
        <f>'Summary (1)'!F72</f>
        <v>45108</v>
      </c>
      <c r="G72" s="153">
        <f>'Summary (1)'!G72</f>
        <v>45108</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45108</v>
      </c>
      <c r="AJ72" s="153">
        <f>$B$6</f>
        <v>45108</v>
      </c>
      <c r="AK72" s="153">
        <f>$B$6</f>
        <v>45108</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44">$B$3</f>
        <v>0</v>
      </c>
      <c r="G74" s="153">
        <f t="shared" si="44"/>
        <v>0</v>
      </c>
      <c r="H74" s="153">
        <f t="shared" si="44"/>
        <v>0</v>
      </c>
      <c r="I74" s="153">
        <f t="shared" si="44"/>
        <v>0</v>
      </c>
      <c r="J74" s="153">
        <f t="shared" si="44"/>
        <v>0</v>
      </c>
      <c r="K74" s="153">
        <f t="shared" si="44"/>
        <v>0</v>
      </c>
      <c r="L74" s="153">
        <f t="shared" si="44"/>
        <v>0</v>
      </c>
      <c r="M74" s="153">
        <f t="shared" si="44"/>
        <v>0</v>
      </c>
      <c r="N74" s="153">
        <f t="shared" si="44"/>
        <v>0</v>
      </c>
      <c r="O74" s="153">
        <f t="shared" si="44"/>
        <v>0</v>
      </c>
      <c r="P74" s="153">
        <f t="shared" si="44"/>
        <v>0</v>
      </c>
      <c r="Q74" s="153">
        <f t="shared" si="44"/>
        <v>0</v>
      </c>
      <c r="R74" s="153">
        <f t="shared" si="44"/>
        <v>0</v>
      </c>
      <c r="S74" s="153">
        <f t="shared" si="44"/>
        <v>0</v>
      </c>
      <c r="T74" s="153">
        <f t="shared" si="44"/>
        <v>0</v>
      </c>
      <c r="U74" s="153">
        <f t="shared" si="44"/>
        <v>0</v>
      </c>
      <c r="V74" s="153">
        <f t="shared" si="44"/>
        <v>0</v>
      </c>
      <c r="W74" s="153">
        <f t="shared" si="44"/>
        <v>0</v>
      </c>
      <c r="X74" s="153">
        <f t="shared" si="44"/>
        <v>0</v>
      </c>
      <c r="Y74" s="153">
        <f t="shared" si="44"/>
        <v>0</v>
      </c>
      <c r="Z74" s="153">
        <f t="shared" si="44"/>
        <v>0</v>
      </c>
      <c r="AA74" s="153">
        <f t="shared" si="44"/>
        <v>0</v>
      </c>
      <c r="AB74" s="153">
        <f t="shared" si="44"/>
        <v>0</v>
      </c>
      <c r="AC74" s="153">
        <f t="shared" si="44"/>
        <v>0</v>
      </c>
      <c r="AD74" s="153">
        <f t="shared" si="44"/>
        <v>0</v>
      </c>
      <c r="AE74" s="153">
        <f t="shared" si="44"/>
        <v>0</v>
      </c>
      <c r="AF74" s="153">
        <f t="shared" si="44"/>
        <v>0</v>
      </c>
      <c r="AG74" s="153">
        <f t="shared" si="44"/>
        <v>0</v>
      </c>
      <c r="AH74" s="153">
        <f t="shared" si="44"/>
        <v>0</v>
      </c>
      <c r="AI74" s="153">
        <f t="shared" si="44"/>
        <v>0</v>
      </c>
      <c r="AJ74" s="153">
        <f t="shared" si="44"/>
        <v>0</v>
      </c>
      <c r="AK74" s="153">
        <f t="shared" si="44"/>
        <v>0</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703125" defaultRowHeight="15.75"/>
  <cols>
    <col min="1" max="1" width="52" style="164" customWidth="1"/>
    <col min="2" max="2" width="14.140625" style="166" customWidth="1"/>
    <col min="3" max="5" width="11" style="170" customWidth="1"/>
    <col min="6" max="6" width="15.5703125" style="164" customWidth="1"/>
    <col min="7" max="7" width="15.5703125" style="178" customWidth="1"/>
    <col min="8" max="8" width="15.5703125" style="164" customWidth="1"/>
    <col min="9" max="9" width="14.5703125" style="164" customWidth="1"/>
    <col min="10" max="12" width="11" style="164" customWidth="1"/>
    <col min="13" max="13" width="15.5703125" style="164" customWidth="1"/>
    <col min="14" max="14" width="15.5703125" style="178" customWidth="1"/>
    <col min="15" max="16" width="15.5703125" style="164" customWidth="1"/>
    <col min="17" max="19" width="11" style="164" customWidth="1"/>
    <col min="20" max="20" width="15.5703125" style="164" customWidth="1"/>
    <col min="21" max="21" width="15.5703125" style="178" customWidth="1"/>
    <col min="22" max="23" width="15.5703125" style="164" customWidth="1"/>
    <col min="24" max="26" width="11" style="164" customWidth="1"/>
    <col min="27" max="27" width="15.5703125" style="164" customWidth="1"/>
    <col min="28" max="28" width="15.5703125" style="178" customWidth="1"/>
    <col min="29" max="30" width="15.5703125" style="164" customWidth="1"/>
    <col min="31" max="33" width="11" style="164" customWidth="1"/>
    <col min="34" max="34" width="15.5703125" style="164" customWidth="1"/>
    <col min="35" max="35" width="15.5703125" style="178" customWidth="1"/>
    <col min="36" max="37" width="15.5703125" style="164" customWidth="1"/>
    <col min="38" max="40" width="11" style="164" customWidth="1"/>
    <col min="41" max="41" width="15.5703125" style="164" customWidth="1"/>
    <col min="42" max="42" width="15.5703125" style="178" customWidth="1"/>
    <col min="43" max="44" width="15.5703125" style="164" customWidth="1"/>
    <col min="45" max="47" width="11" style="164" customWidth="1"/>
    <col min="48" max="48" width="15.5703125" style="164" customWidth="1"/>
    <col min="49" max="49" width="15.5703125" style="178" customWidth="1"/>
    <col min="50" max="51" width="15.5703125" style="164" customWidth="1"/>
    <col min="52" max="54" width="11" style="164" customWidth="1"/>
    <col min="55" max="55" width="15.5703125" style="164" customWidth="1"/>
    <col min="56" max="56" width="15.5703125" style="178" customWidth="1"/>
    <col min="57" max="58" width="15.5703125" style="164" customWidth="1"/>
    <col min="59" max="61" width="11" style="164" customWidth="1"/>
    <col min="62" max="62" width="15.5703125" style="164" customWidth="1"/>
    <col min="63" max="63" width="15.5703125" style="178" customWidth="1"/>
    <col min="64" max="65" width="15.5703125" style="164" customWidth="1"/>
    <col min="66" max="68" width="11" style="164" customWidth="1"/>
    <col min="69" max="69" width="15.5703125" style="164" customWidth="1"/>
    <col min="70" max="70" width="15.5703125" style="178" customWidth="1"/>
    <col min="71" max="73" width="15.5703125" style="164" customWidth="1"/>
    <col min="74" max="74" width="15.5703125" style="181" customWidth="1"/>
    <col min="75" max="75" width="11.42578125" style="164" customWidth="1"/>
    <col min="76" max="16384" width="17.5703125" style="164"/>
  </cols>
  <sheetData>
    <row r="1" spans="1:111" ht="16.5" thickBot="1">
      <c r="A1" s="174" t="str">
        <f>'Summary (8)'!A1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167</v>
      </c>
      <c r="C2" s="164"/>
      <c r="D2" s="167"/>
      <c r="E2" s="168"/>
      <c r="G2" s="179"/>
      <c r="H2" s="165"/>
      <c r="I2" s="165"/>
      <c r="J2" s="165"/>
      <c r="K2" s="165"/>
      <c r="L2" s="165"/>
      <c r="M2" s="165"/>
      <c r="O2" s="165"/>
      <c r="P2" s="165"/>
      <c r="Q2" s="165"/>
      <c r="R2" s="165"/>
      <c r="S2" s="165"/>
      <c r="BT2" s="167"/>
      <c r="BU2" s="167"/>
      <c r="BV2" s="183"/>
    </row>
    <row r="3" spans="1:111">
      <c r="A3" s="451" t="s">
        <v>105</v>
      </c>
      <c r="B3" s="546">
        <f>'Summary (8)'!B3</f>
        <v>0</v>
      </c>
      <c r="C3" s="169"/>
      <c r="D3" s="169"/>
      <c r="E3" s="168"/>
      <c r="G3" s="179"/>
      <c r="H3" s="165"/>
      <c r="I3" s="165"/>
      <c r="J3" s="165"/>
      <c r="K3" s="165"/>
      <c r="L3" s="165"/>
      <c r="M3" s="165"/>
      <c r="O3" s="165"/>
      <c r="P3" s="165"/>
      <c r="Q3" s="165"/>
      <c r="R3" s="165"/>
      <c r="S3" s="165"/>
      <c r="BT3" s="167"/>
      <c r="BU3" s="167"/>
      <c r="BV3" s="183"/>
    </row>
    <row r="4" spans="1:111">
      <c r="A4" s="550" t="str">
        <f>'Summary (8)'!A7</f>
        <v>Provider Name</v>
      </c>
      <c r="B4" s="547">
        <f>'Summary (8)'!B7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(8)'!A8</f>
        <v>Program</v>
      </c>
      <c r="B5" s="547" t="str">
        <f>'Summary (8)'!B8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(8)'!A9</f>
        <v>F$P Contract ID#</v>
      </c>
      <c r="B6" s="548" t="str">
        <f>'Summary (8)'!B9</f>
        <v>N/A</v>
      </c>
      <c r="C6" s="164"/>
      <c r="D6" s="164"/>
      <c r="F6" s="210"/>
      <c r="G6" s="422"/>
      <c r="H6" s="210"/>
      <c r="I6" s="174"/>
      <c r="J6" s="174"/>
      <c r="K6" s="174"/>
      <c r="L6" s="174"/>
      <c r="M6" s="174"/>
      <c r="N6" s="398"/>
      <c r="O6" s="174"/>
      <c r="P6" s="174"/>
      <c r="Q6" s="174"/>
      <c r="R6" s="174"/>
      <c r="S6" s="174"/>
      <c r="T6" s="174"/>
      <c r="U6" s="398"/>
      <c r="V6" s="174"/>
      <c r="W6" s="174"/>
      <c r="X6" s="174"/>
      <c r="Y6" s="174"/>
      <c r="Z6" s="174"/>
      <c r="AA6" s="857"/>
      <c r="AB6" s="416"/>
      <c r="AC6" s="857"/>
      <c r="AD6" s="857"/>
      <c r="AE6" s="857"/>
      <c r="AF6" s="857"/>
      <c r="AG6" s="85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59"/>
      <c r="BU6" s="1059"/>
      <c r="BV6" s="1059"/>
    </row>
    <row r="7" spans="1:111" s="190" customFormat="1" ht="16.5" thickBot="1">
      <c r="A7" s="550" t="s">
        <v>165</v>
      </c>
      <c r="B7" s="524">
        <f>'Summary (8)'!B12</f>
        <v>0</v>
      </c>
      <c r="C7" s="1040" t="str">
        <f>'Summary (8)'!F15</f>
        <v xml:space="preserve"> </v>
      </c>
      <c r="D7" s="1040"/>
      <c r="E7" s="1040"/>
      <c r="F7" s="1040"/>
      <c r="G7" s="1040"/>
      <c r="H7" s="1040"/>
      <c r="I7" s="1022" t="str">
        <f>'Summary (8)'!I15</f>
        <v xml:space="preserve"> </v>
      </c>
      <c r="J7" s="1022"/>
      <c r="K7" s="1022"/>
      <c r="L7" s="1022"/>
      <c r="M7" s="1022"/>
      <c r="N7" s="1022"/>
      <c r="O7" s="1022"/>
      <c r="P7" s="1022" t="str">
        <f>'Summary (8)'!L15</f>
        <v xml:space="preserve"> </v>
      </c>
      <c r="Q7" s="1022"/>
      <c r="R7" s="1022"/>
      <c r="S7" s="1022"/>
      <c r="T7" s="1022"/>
      <c r="U7" s="1022"/>
      <c r="V7" s="1022"/>
      <c r="W7" s="1022" t="str">
        <f>'Summary (8)'!O15</f>
        <v xml:space="preserve"> </v>
      </c>
      <c r="X7" s="1022"/>
      <c r="Y7" s="1022"/>
      <c r="Z7" s="1022"/>
      <c r="AA7" s="1022"/>
      <c r="AB7" s="1022"/>
      <c r="AC7" s="1022"/>
      <c r="AD7" s="1022" t="str">
        <f>'Summary (8)'!R15</f>
        <v xml:space="preserve"> </v>
      </c>
      <c r="AE7" s="1022"/>
      <c r="AF7" s="1022"/>
      <c r="AG7" s="1022"/>
      <c r="AH7" s="1022"/>
      <c r="AI7" s="1022"/>
      <c r="AJ7" s="1022"/>
      <c r="AK7" s="1022" t="str">
        <f>'Summary (8)'!U15</f>
        <v xml:space="preserve"> </v>
      </c>
      <c r="AL7" s="1022"/>
      <c r="AM7" s="1022"/>
      <c r="AN7" s="1022"/>
      <c r="AO7" s="1022"/>
      <c r="AP7" s="1022"/>
      <c r="AQ7" s="1022"/>
      <c r="AR7" s="1022" t="str">
        <f>'Summary (8)'!X15</f>
        <v xml:space="preserve"> </v>
      </c>
      <c r="AS7" s="1022"/>
      <c r="AT7" s="1022"/>
      <c r="AU7" s="1022"/>
      <c r="AV7" s="1022"/>
      <c r="AW7" s="1022"/>
      <c r="AX7" s="1022"/>
      <c r="AY7" s="1022" t="str">
        <f>'Summary (8)'!AA15</f>
        <v xml:space="preserve"> </v>
      </c>
      <c r="AZ7" s="1022"/>
      <c r="BA7" s="1022"/>
      <c r="BB7" s="1022"/>
      <c r="BC7" s="1022"/>
      <c r="BD7" s="1022"/>
      <c r="BE7" s="1022"/>
      <c r="BF7" s="1022" t="str">
        <f>'Summary (8)'!AD15</f>
        <v xml:space="preserve"> </v>
      </c>
      <c r="BG7" s="1022"/>
      <c r="BH7" s="1022"/>
      <c r="BI7" s="1022"/>
      <c r="BJ7" s="1022"/>
      <c r="BK7" s="1022"/>
      <c r="BL7" s="1022"/>
      <c r="BM7" s="1022" t="str">
        <f>'Summary (8)'!AG15</f>
        <v xml:space="preserve"> </v>
      </c>
      <c r="BN7" s="1022"/>
      <c r="BO7" s="1022"/>
      <c r="BP7" s="1022"/>
      <c r="BQ7" s="1022"/>
      <c r="BR7" s="1022"/>
      <c r="BS7" s="1022"/>
      <c r="BT7" s="857"/>
      <c r="BU7" s="857"/>
      <c r="BV7" s="857"/>
      <c r="BW7" s="164"/>
    </row>
    <row r="8" spans="1:111" ht="18" customHeight="1" thickBot="1">
      <c r="A8" s="552"/>
      <c r="B8" s="1216" t="s">
        <v>118</v>
      </c>
      <c r="C8" s="1217"/>
      <c r="D8" s="1217"/>
      <c r="E8" s="1217"/>
      <c r="F8" s="1217"/>
      <c r="G8" s="1217"/>
      <c r="H8" s="1218"/>
      <c r="I8" s="1219" t="s">
        <v>119</v>
      </c>
      <c r="J8" s="1220"/>
      <c r="K8" s="1220"/>
      <c r="L8" s="1220"/>
      <c r="M8" s="1220"/>
      <c r="N8" s="1220"/>
      <c r="O8" s="1221"/>
      <c r="P8" s="1222" t="s">
        <v>120</v>
      </c>
      <c r="Q8" s="1223"/>
      <c r="R8" s="1223"/>
      <c r="S8" s="1223"/>
      <c r="T8" s="1223"/>
      <c r="U8" s="1223"/>
      <c r="V8" s="1224"/>
      <c r="W8" s="1225" t="s">
        <v>121</v>
      </c>
      <c r="X8" s="1226"/>
      <c r="Y8" s="1226"/>
      <c r="Z8" s="1226"/>
      <c r="AA8" s="1226"/>
      <c r="AB8" s="1226"/>
      <c r="AC8" s="1227"/>
      <c r="AD8" s="1228" t="s">
        <v>122</v>
      </c>
      <c r="AE8" s="1229"/>
      <c r="AF8" s="1229"/>
      <c r="AG8" s="1229"/>
      <c r="AH8" s="1229"/>
      <c r="AI8" s="1229"/>
      <c r="AJ8" s="1230"/>
      <c r="AK8" s="1231" t="s">
        <v>123</v>
      </c>
      <c r="AL8" s="1232"/>
      <c r="AM8" s="1232"/>
      <c r="AN8" s="1232"/>
      <c r="AO8" s="1232"/>
      <c r="AP8" s="1232"/>
      <c r="AQ8" s="1233"/>
      <c r="AR8" s="1234" t="s">
        <v>124</v>
      </c>
      <c r="AS8" s="1235"/>
      <c r="AT8" s="1235"/>
      <c r="AU8" s="1235"/>
      <c r="AV8" s="1235"/>
      <c r="AW8" s="1235"/>
      <c r="AX8" s="1236"/>
      <c r="AY8" s="1237" t="s">
        <v>125</v>
      </c>
      <c r="AZ8" s="1238"/>
      <c r="BA8" s="1238"/>
      <c r="BB8" s="1238"/>
      <c r="BC8" s="1238"/>
      <c r="BD8" s="1238"/>
      <c r="BE8" s="1239"/>
      <c r="BF8" s="1240" t="s">
        <v>126</v>
      </c>
      <c r="BG8" s="1241"/>
      <c r="BH8" s="1241"/>
      <c r="BI8" s="1241"/>
      <c r="BJ8" s="1241"/>
      <c r="BK8" s="1241"/>
      <c r="BL8" s="1242"/>
      <c r="BM8" s="1243" t="s">
        <v>127</v>
      </c>
      <c r="BN8" s="1244"/>
      <c r="BO8" s="1244"/>
      <c r="BP8" s="1244"/>
      <c r="BQ8" s="1244"/>
      <c r="BR8" s="1244"/>
      <c r="BS8" s="1245"/>
      <c r="BT8" s="1096" t="s">
        <v>143</v>
      </c>
      <c r="BU8" s="1097"/>
      <c r="BV8" s="1098"/>
    </row>
    <row r="9" spans="1:111" s="288" customFormat="1" ht="31.5" customHeight="1">
      <c r="A9" s="543" t="s">
        <v>168</v>
      </c>
      <c r="B9" s="1027" t="s">
        <v>169</v>
      </c>
      <c r="C9" s="1028"/>
      <c r="D9" s="1023" t="s">
        <v>170</v>
      </c>
      <c r="E9" s="1024"/>
      <c r="F9" s="271" t="str">
        <f>'Summary (8)'!E17</f>
        <v>7/1/2023 - 6/30/2023</v>
      </c>
      <c r="G9" s="423" t="str">
        <f>'Summary (8)'!F17</f>
        <v>7/1/2023 - 6/30/2023</v>
      </c>
      <c r="H9" s="337" t="str">
        <f>'Summary (8)'!G17</f>
        <v>7/1/2023 - 6/30/2023</v>
      </c>
      <c r="I9" s="1034" t="s">
        <v>169</v>
      </c>
      <c r="J9" s="1035"/>
      <c r="K9" s="1038" t="s">
        <v>170</v>
      </c>
      <c r="L9" s="1035"/>
      <c r="M9" s="272" t="str">
        <f>'Summary (8)'!H17</f>
        <v>7/1/2023 - 6/30/2024</v>
      </c>
      <c r="N9" s="420" t="str">
        <f>'Summary (8)'!I17</f>
        <v>7/1/2023 - 6/30/2024</v>
      </c>
      <c r="O9" s="351" t="str">
        <f>'Summary (8)'!J17</f>
        <v>7/1/2023 - 6/30/2024</v>
      </c>
      <c r="P9" s="1066" t="s">
        <v>169</v>
      </c>
      <c r="Q9" s="1067"/>
      <c r="R9" s="1070" t="s">
        <v>171</v>
      </c>
      <c r="S9" s="1067"/>
      <c r="T9" s="273" t="str">
        <f>'Summary (8)'!K17</f>
        <v>N/A</v>
      </c>
      <c r="U9" s="419" t="str">
        <f>'Summary (8)'!L17</f>
        <v>N/A</v>
      </c>
      <c r="V9" s="354" t="str">
        <f>'Summary (8)'!M17</f>
        <v>N/A</v>
      </c>
      <c r="W9" s="1048" t="s">
        <v>169</v>
      </c>
      <c r="X9" s="1049"/>
      <c r="Y9" s="1052" t="s">
        <v>171</v>
      </c>
      <c r="Z9" s="1049"/>
      <c r="AA9" s="274" t="str">
        <f>'Summary (8)'!N17</f>
        <v>N/A</v>
      </c>
      <c r="AB9" s="417" t="str">
        <f>'Summary (8)'!O17</f>
        <v>N/A</v>
      </c>
      <c r="AC9" s="357" t="str">
        <f>'Summary (8)'!P17</f>
        <v>N/A</v>
      </c>
      <c r="AD9" s="1087" t="s">
        <v>169</v>
      </c>
      <c r="AE9" s="1088"/>
      <c r="AF9" s="1091" t="s">
        <v>171</v>
      </c>
      <c r="AG9" s="1088"/>
      <c r="AH9" s="859" t="str">
        <f>'Summary (8)'!Q17</f>
        <v>N/A</v>
      </c>
      <c r="AI9" s="406" t="str">
        <f>'Summary (8)'!R17</f>
        <v>N/A</v>
      </c>
      <c r="AJ9" s="360" t="str">
        <f>'Summary (8)'!S17</f>
        <v>N/A</v>
      </c>
      <c r="AK9" s="1078" t="s">
        <v>169</v>
      </c>
      <c r="AL9" s="1079"/>
      <c r="AM9" s="1082" t="s">
        <v>171</v>
      </c>
      <c r="AN9" s="1079"/>
      <c r="AO9" s="858" t="str">
        <f>'Summary (8)'!T17</f>
        <v>N/A</v>
      </c>
      <c r="AP9" s="399" t="str">
        <f>'Summary (8)'!U17</f>
        <v>N/A</v>
      </c>
      <c r="AQ9" s="364" t="str">
        <f>'Summary (8)'!V17</f>
        <v>N/A</v>
      </c>
      <c r="AR9" s="1054" t="s">
        <v>169</v>
      </c>
      <c r="AS9" s="1042"/>
      <c r="AT9" s="1041" t="s">
        <v>171</v>
      </c>
      <c r="AU9" s="1042"/>
      <c r="AV9" s="855" t="str">
        <f>'Summary (8)'!W17</f>
        <v>N/A</v>
      </c>
      <c r="AW9" s="408" t="str">
        <f>'Summary (8)'!X17</f>
        <v>N/A</v>
      </c>
      <c r="AX9" s="367" t="str">
        <f>'Summary (8)'!Y17</f>
        <v>N/A</v>
      </c>
      <c r="AY9" s="1105" t="s">
        <v>169</v>
      </c>
      <c r="AZ9" s="1106"/>
      <c r="BA9" s="1109" t="s">
        <v>171</v>
      </c>
      <c r="BB9" s="1106"/>
      <c r="BC9" s="860" t="str">
        <f>'Summary (8)'!Z17</f>
        <v>N/A</v>
      </c>
      <c r="BD9" s="410" t="str">
        <f>'Summary (8)'!AA17</f>
        <v>N/A</v>
      </c>
      <c r="BE9" s="370" t="str">
        <f>'Summary (8)'!AB17</f>
        <v>N/A</v>
      </c>
      <c r="BF9" s="1117" t="s">
        <v>169</v>
      </c>
      <c r="BG9" s="1118"/>
      <c r="BH9" s="1121" t="s">
        <v>171</v>
      </c>
      <c r="BI9" s="1118"/>
      <c r="BJ9" s="861" t="str">
        <f>'Summary (8)'!AC17</f>
        <v>N/A</v>
      </c>
      <c r="BK9" s="412" t="str">
        <f>'Summary (8)'!AD17</f>
        <v>N/A</v>
      </c>
      <c r="BL9" s="373" t="str">
        <f>'Summary (8)'!AE17</f>
        <v>N/A</v>
      </c>
      <c r="BM9" s="1099" t="s">
        <v>169</v>
      </c>
      <c r="BN9" s="1100"/>
      <c r="BO9" s="1103" t="s">
        <v>171</v>
      </c>
      <c r="BP9" s="1100"/>
      <c r="BQ9" s="283" t="str">
        <f>'Summary (8)'!AF17</f>
        <v>N/A</v>
      </c>
      <c r="BR9" s="414" t="str">
        <f>'Summary (8)'!AG17</f>
        <v>N/A</v>
      </c>
      <c r="BS9" s="284" t="str">
        <f>'Summary (8)'!AH17</f>
        <v>N/A</v>
      </c>
      <c r="BT9" s="285" t="str">
        <f>'Summary (8)'!AI17</f>
        <v>7/1/2023 - 6/30/2025</v>
      </c>
      <c r="BU9" s="286" t="str">
        <f>'Summary (8)'!AJ17</f>
        <v>7/1/2023 - 6/30/2025</v>
      </c>
      <c r="BV9" s="287" t="str">
        <f>'Summary (8)'!AK17</f>
        <v>7/1/2023 - 6/30/2025</v>
      </c>
    </row>
    <row r="10" spans="1:111" s="236" customFormat="1" ht="15.75" customHeight="1">
      <c r="A10" s="544"/>
      <c r="B10" s="1029"/>
      <c r="C10" s="1030"/>
      <c r="D10" s="1025"/>
      <c r="E10" s="1026"/>
      <c r="F10" s="275" t="str">
        <f>'Summary (8)'!E18</f>
        <v>Current/Actuals</v>
      </c>
      <c r="G10" s="423" t="e">
        <f>'Summary (8)'!F18</f>
        <v>#N/A</v>
      </c>
      <c r="H10" s="338" t="str">
        <f>'Summary (8)'!G18</f>
        <v>New</v>
      </c>
      <c r="I10" s="1036"/>
      <c r="J10" s="1037"/>
      <c r="K10" s="1039"/>
      <c r="L10" s="1037"/>
      <c r="M10" s="276" t="str">
        <f>'Summary (8)'!H18</f>
        <v>Current/Actuals</v>
      </c>
      <c r="N10" s="420" t="e">
        <f>'Summary (8)'!I18</f>
        <v>#N/A</v>
      </c>
      <c r="O10" s="352" t="str">
        <f>'Summary (8)'!J18</f>
        <v>New</v>
      </c>
      <c r="P10" s="1068"/>
      <c r="Q10" s="1069"/>
      <c r="R10" s="1071"/>
      <c r="S10" s="1069"/>
      <c r="T10" s="277" t="str">
        <f>'Summary (8)'!K18</f>
        <v>Current/Actuals</v>
      </c>
      <c r="U10" s="419" t="e">
        <f>'Summary (8)'!L18</f>
        <v>#N/A</v>
      </c>
      <c r="V10" s="355" t="str">
        <f>'Summary (8)'!M18</f>
        <v>New</v>
      </c>
      <c r="W10" s="1050"/>
      <c r="X10" s="1051"/>
      <c r="Y10" s="1053"/>
      <c r="Z10" s="1051"/>
      <c r="AA10" s="278" t="str">
        <f>'Summary (8)'!N18</f>
        <v>Current/Actuals</v>
      </c>
      <c r="AB10" s="418" t="e">
        <f>'Summary (8)'!O18</f>
        <v>#N/A</v>
      </c>
      <c r="AC10" s="358" t="str">
        <f>'Summary (8)'!P18</f>
        <v>New</v>
      </c>
      <c r="AD10" s="1089"/>
      <c r="AE10" s="1090"/>
      <c r="AF10" s="1092"/>
      <c r="AG10" s="1090"/>
      <c r="AH10" s="279" t="str">
        <f>'Summary (8)'!Q18</f>
        <v>Current/Actuals</v>
      </c>
      <c r="AI10" s="407" t="e">
        <f>'Summary (8)'!R18</f>
        <v>#N/A</v>
      </c>
      <c r="AJ10" s="361" t="str">
        <f>'Summary (8)'!S18</f>
        <v>New</v>
      </c>
      <c r="AK10" s="1080"/>
      <c r="AL10" s="1081"/>
      <c r="AM10" s="1083"/>
      <c r="AN10" s="1081"/>
      <c r="AO10" s="289" t="str">
        <f>'Summary (8)'!T18</f>
        <v>Current/Actuals</v>
      </c>
      <c r="AP10" s="400" t="e">
        <f>'Summary (8)'!U18</f>
        <v>#N/A</v>
      </c>
      <c r="AQ10" s="365" t="str">
        <f>'Summary (8)'!V18</f>
        <v>New</v>
      </c>
      <c r="AR10" s="1055"/>
      <c r="AS10" s="1044"/>
      <c r="AT10" s="1043"/>
      <c r="AU10" s="1044"/>
      <c r="AV10" s="290" t="str">
        <f>'Summary (8)'!W18</f>
        <v>Current/Actuals</v>
      </c>
      <c r="AW10" s="409" t="e">
        <f>'Summary (8)'!X18</f>
        <v>#N/A</v>
      </c>
      <c r="AX10" s="368" t="str">
        <f>'Summary (8)'!Y18</f>
        <v>New</v>
      </c>
      <c r="AY10" s="1107"/>
      <c r="AZ10" s="1108"/>
      <c r="BA10" s="1110"/>
      <c r="BB10" s="1108"/>
      <c r="BC10" s="291" t="str">
        <f>'Summary (8)'!Z18</f>
        <v>Current/Actuals</v>
      </c>
      <c r="BD10" s="411" t="e">
        <f>'Summary (8)'!AA18</f>
        <v>#N/A</v>
      </c>
      <c r="BE10" s="371" t="str">
        <f>'Summary (8)'!AB18</f>
        <v>New</v>
      </c>
      <c r="BF10" s="1119"/>
      <c r="BG10" s="1120"/>
      <c r="BH10" s="1122"/>
      <c r="BI10" s="1120"/>
      <c r="BJ10" s="292" t="str">
        <f>'Summary (8)'!AC18</f>
        <v>Current/Actuals</v>
      </c>
      <c r="BK10" s="413" t="e">
        <f>'Summary (8)'!AD18</f>
        <v>#N/A</v>
      </c>
      <c r="BL10" s="374" t="str">
        <f>'Summary (8)'!AE18</f>
        <v>New</v>
      </c>
      <c r="BM10" s="1101"/>
      <c r="BN10" s="1102"/>
      <c r="BO10" s="1104"/>
      <c r="BP10" s="1102"/>
      <c r="BQ10" s="293" t="str">
        <f>'Summary (8)'!AF18</f>
        <v>Current/Actuals</v>
      </c>
      <c r="BR10" s="415" t="e">
        <f>'Summary (8)'!AG18</f>
        <v>#N/A</v>
      </c>
      <c r="BS10" s="294" t="str">
        <f>'Summary (8)'!AH18</f>
        <v>New</v>
      </c>
      <c r="BT10" s="295" t="str">
        <f>'Summary (8)'!AI18</f>
        <v>Current/Actuals</v>
      </c>
      <c r="BU10" s="262" t="s">
        <v>59</v>
      </c>
      <c r="BV10" s="296" t="str">
        <f>'Summary (8)'!AK18</f>
        <v>New</v>
      </c>
    </row>
    <row r="11" spans="1:111" s="236" customFormat="1" ht="63">
      <c r="A11" s="545"/>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ht="19.5" customHeight="1">
      <c r="A12" s="542"/>
      <c r="B12" s="340"/>
      <c r="C12" s="209"/>
      <c r="D12" s="334"/>
      <c r="E12" s="335">
        <f>D12*C12</f>
        <v>0</v>
      </c>
      <c r="F12" s="189"/>
      <c r="G12" s="463">
        <f>H12-F12</f>
        <v>0</v>
      </c>
      <c r="H12" s="172"/>
      <c r="I12" s="340"/>
      <c r="J12" s="209"/>
      <c r="K12" s="334"/>
      <c r="L12" s="335">
        <f t="shared" ref="L12:L54" si="0">K12*J12</f>
        <v>0</v>
      </c>
      <c r="M12" s="189"/>
      <c r="N12" s="463">
        <f>O12-M12</f>
        <v>0</v>
      </c>
      <c r="O12" s="172">
        <f>IF(ISBLANK(I12),M12,I12*L12)</f>
        <v>0</v>
      </c>
      <c r="P12" s="340"/>
      <c r="Q12" s="209"/>
      <c r="R12" s="334"/>
      <c r="S12" s="335">
        <f>R12*Q12</f>
        <v>0</v>
      </c>
      <c r="T12" s="189"/>
      <c r="U12" s="463">
        <f>V12-T12</f>
        <v>0</v>
      </c>
      <c r="V12" s="172">
        <f>IF(ISBLANK(P12),T12,P12*S12)</f>
        <v>0</v>
      </c>
      <c r="W12" s="340"/>
      <c r="X12" s="209"/>
      <c r="Y12" s="334"/>
      <c r="Z12" s="335">
        <f>Y12*X12</f>
        <v>0</v>
      </c>
      <c r="AA12" s="189"/>
      <c r="AB12" s="463">
        <f>AC12-AA12</f>
        <v>0</v>
      </c>
      <c r="AC12" s="172">
        <f>IF(ISBLANK(W12),AA12,W12*Z12)</f>
        <v>0</v>
      </c>
      <c r="AD12" s="340"/>
      <c r="AE12" s="209"/>
      <c r="AF12" s="334"/>
      <c r="AG12" s="335">
        <f>AF12*AE12</f>
        <v>0</v>
      </c>
      <c r="AH12" s="189"/>
      <c r="AI12" s="463">
        <f>AJ12-AH12</f>
        <v>0</v>
      </c>
      <c r="AJ12" s="172">
        <f>IF(ISBLANK(AD12),AH12,AD12*AG12)</f>
        <v>0</v>
      </c>
      <c r="AK12" s="340"/>
      <c r="AL12" s="209"/>
      <c r="AM12" s="334"/>
      <c r="AN12" s="335">
        <f>AM12*AL12</f>
        <v>0</v>
      </c>
      <c r="AO12" s="189"/>
      <c r="AP12" s="463">
        <f>AQ12-AO12</f>
        <v>0</v>
      </c>
      <c r="AQ12" s="172">
        <f>IF(ISBLANK(AK12),AO12,AK12*AN12)</f>
        <v>0</v>
      </c>
      <c r="AR12" s="340"/>
      <c r="AS12" s="209"/>
      <c r="AT12" s="334"/>
      <c r="AU12" s="335">
        <f t="shared" ref="AU12:AU54" si="1">AT12*AS12</f>
        <v>0</v>
      </c>
      <c r="AV12" s="189"/>
      <c r="AW12" s="463">
        <f>AX12-AV12</f>
        <v>0</v>
      </c>
      <c r="AX12" s="172">
        <f>IF(ISBLANK(AR12),AV12,AR12*AU12)</f>
        <v>0</v>
      </c>
      <c r="AY12" s="340"/>
      <c r="AZ12" s="209"/>
      <c r="BA12" s="334"/>
      <c r="BB12" s="335">
        <f t="shared" ref="BB12:BB54" si="2">BA12*AZ12</f>
        <v>0</v>
      </c>
      <c r="BC12" s="189"/>
      <c r="BD12" s="463">
        <f>BE12-BC12</f>
        <v>0</v>
      </c>
      <c r="BE12" s="172">
        <f>IF(ISBLANK(AY12),BC12,AY12*BB12)</f>
        <v>0</v>
      </c>
      <c r="BF12" s="340"/>
      <c r="BG12" s="209"/>
      <c r="BH12" s="334"/>
      <c r="BI12" s="335">
        <f t="shared" ref="BI12:BI54" si="3">BH12*BG12</f>
        <v>0</v>
      </c>
      <c r="BJ12" s="189"/>
      <c r="BK12" s="463">
        <f>BL12-BJ12</f>
        <v>0</v>
      </c>
      <c r="BL12" s="172">
        <f>IF(ISBLANK(BF12),BJ12,BF12*BI12)</f>
        <v>0</v>
      </c>
      <c r="BM12" s="340"/>
      <c r="BN12" s="209"/>
      <c r="BO12" s="334"/>
      <c r="BP12" s="335">
        <f t="shared" ref="BP12:BP54" si="4">BO12*BN12</f>
        <v>0</v>
      </c>
      <c r="BQ12" s="189"/>
      <c r="BR12" s="463">
        <f>BS12-BQ12</f>
        <v>0</v>
      </c>
      <c r="BS12" s="172">
        <f>IF(ISBLANK(BM12),BQ12,BM12*BP12)</f>
        <v>0</v>
      </c>
      <c r="BT12" s="363">
        <f t="shared" ref="BT12:BV27" si="5">SUM(F12,M12,T12,AA12,AH12,AO12,AV12,BC12,BJ12,BQ12)</f>
        <v>0</v>
      </c>
      <c r="BU12" s="171">
        <f t="shared" si="5"/>
        <v>0</v>
      </c>
      <c r="BV12" s="172">
        <f t="shared" si="5"/>
        <v>0</v>
      </c>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row>
    <row r="13" spans="1:111" s="173" customFormat="1" ht="19.5" customHeight="1">
      <c r="A13" s="542"/>
      <c r="B13" s="340"/>
      <c r="C13" s="209"/>
      <c r="D13" s="334"/>
      <c r="E13" s="335">
        <f t="shared" ref="E13:E54" si="6">D13*C13</f>
        <v>0</v>
      </c>
      <c r="F13" s="189"/>
      <c r="G13" s="463">
        <f t="shared" ref="G13:G54" si="7">H13-F13</f>
        <v>0</v>
      </c>
      <c r="H13" s="172"/>
      <c r="I13" s="340"/>
      <c r="J13" s="209"/>
      <c r="K13" s="334"/>
      <c r="L13" s="335">
        <f t="shared" si="0"/>
        <v>0</v>
      </c>
      <c r="M13" s="189"/>
      <c r="N13" s="463">
        <f t="shared" ref="N13:N54" si="8">O13-M13</f>
        <v>0</v>
      </c>
      <c r="O13" s="172">
        <f t="shared" ref="O13:O54" si="9">IF(ISBLANK(I13),M13,I13*L13)</f>
        <v>0</v>
      </c>
      <c r="P13" s="340"/>
      <c r="Q13" s="209"/>
      <c r="R13" s="334"/>
      <c r="S13" s="335">
        <f t="shared" ref="S13:S54" si="10">R13*Q13</f>
        <v>0</v>
      </c>
      <c r="T13" s="189"/>
      <c r="U13" s="463">
        <f t="shared" ref="U13:U54" si="11">V13-T13</f>
        <v>0</v>
      </c>
      <c r="V13" s="172">
        <f t="shared" ref="V13:V54" si="12">IF(ISBLANK(P13),T13,P13*S13)</f>
        <v>0</v>
      </c>
      <c r="W13" s="340"/>
      <c r="X13" s="209"/>
      <c r="Y13" s="334"/>
      <c r="Z13" s="335">
        <f t="shared" ref="Z13:Z54" si="13">Y13*X13</f>
        <v>0</v>
      </c>
      <c r="AA13" s="189"/>
      <c r="AB13" s="463">
        <f t="shared" ref="AB13:AB54" si="14">AC13-AA13</f>
        <v>0</v>
      </c>
      <c r="AC13" s="172">
        <f t="shared" ref="AC13:AC54" si="15">IF(ISBLANK(W13),AA13,W13*Z13)</f>
        <v>0</v>
      </c>
      <c r="AD13" s="340"/>
      <c r="AE13" s="209"/>
      <c r="AF13" s="334"/>
      <c r="AG13" s="335">
        <f t="shared" ref="AG13:AG54" si="16">AF13*AE13</f>
        <v>0</v>
      </c>
      <c r="AH13" s="189"/>
      <c r="AI13" s="463">
        <f t="shared" ref="AI13:AI54" si="17">AJ13-AH13</f>
        <v>0</v>
      </c>
      <c r="AJ13" s="172">
        <f t="shared" ref="AJ13:AJ54" si="18">IF(ISBLANK(AD13),AH13,AD13*AG13)</f>
        <v>0</v>
      </c>
      <c r="AK13" s="340"/>
      <c r="AL13" s="209"/>
      <c r="AM13" s="334"/>
      <c r="AN13" s="335">
        <f t="shared" ref="AN13:AN54" si="19">AM13*AL13</f>
        <v>0</v>
      </c>
      <c r="AO13" s="189"/>
      <c r="AP13" s="463">
        <f t="shared" ref="AP13:AP54" si="20">AQ13-AO13</f>
        <v>0</v>
      </c>
      <c r="AQ13" s="172">
        <f t="shared" ref="AQ13:AQ54" si="21">IF(ISBLANK(AK13),AO13,AK13*AN13)</f>
        <v>0</v>
      </c>
      <c r="AR13" s="340"/>
      <c r="AS13" s="209"/>
      <c r="AT13" s="334"/>
      <c r="AU13" s="335">
        <f t="shared" si="1"/>
        <v>0</v>
      </c>
      <c r="AV13" s="189"/>
      <c r="AW13" s="463">
        <f t="shared" ref="AW13:AW54" si="22">AX13-AV13</f>
        <v>0</v>
      </c>
      <c r="AX13" s="172">
        <f t="shared" ref="AX13:AX54" si="23">IF(ISBLANK(AR13),AV13,AR13*AU13)</f>
        <v>0</v>
      </c>
      <c r="AY13" s="340"/>
      <c r="AZ13" s="209"/>
      <c r="BA13" s="334"/>
      <c r="BB13" s="335">
        <f t="shared" si="2"/>
        <v>0</v>
      </c>
      <c r="BC13" s="189"/>
      <c r="BD13" s="463">
        <f t="shared" ref="BD13:BD54" si="24">BE13-BC13</f>
        <v>0</v>
      </c>
      <c r="BE13" s="172">
        <f t="shared" ref="BE13:BE54" si="25">IF(ISBLANK(AY13),BC13,AY13*BB13)</f>
        <v>0</v>
      </c>
      <c r="BF13" s="340"/>
      <c r="BG13" s="209"/>
      <c r="BH13" s="334"/>
      <c r="BI13" s="335">
        <f t="shared" si="3"/>
        <v>0</v>
      </c>
      <c r="BJ13" s="189"/>
      <c r="BK13" s="463">
        <f t="shared" ref="BK13:BK54" si="26">BL13-BJ13</f>
        <v>0</v>
      </c>
      <c r="BL13" s="172">
        <f t="shared" ref="BL13:BL54" si="27">IF(ISBLANK(BF13),BJ13,BF13*BI13)</f>
        <v>0</v>
      </c>
      <c r="BM13" s="340"/>
      <c r="BN13" s="209"/>
      <c r="BO13" s="334"/>
      <c r="BP13" s="335">
        <f t="shared" si="4"/>
        <v>0</v>
      </c>
      <c r="BQ13" s="189"/>
      <c r="BR13" s="463">
        <f t="shared" ref="BR13:BR54" si="28">BS13-BQ13</f>
        <v>0</v>
      </c>
      <c r="BS13" s="172">
        <f t="shared" ref="BS13:BS54" si="29">IF(ISBLANK(BM13),BQ13,BM13*BP13)</f>
        <v>0</v>
      </c>
      <c r="BT13" s="363">
        <f t="shared" si="5"/>
        <v>0</v>
      </c>
      <c r="BU13" s="171">
        <f t="shared" si="5"/>
        <v>0</v>
      </c>
      <c r="BV13" s="172">
        <f t="shared" si="5"/>
        <v>0</v>
      </c>
      <c r="BW13" s="187"/>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row>
    <row r="14" spans="1:111" ht="20.25" customHeight="1">
      <c r="A14" s="542"/>
      <c r="B14" s="340"/>
      <c r="C14" s="209"/>
      <c r="D14" s="334"/>
      <c r="E14" s="335">
        <f t="shared" si="6"/>
        <v>0</v>
      </c>
      <c r="F14" s="189"/>
      <c r="G14" s="463">
        <f t="shared" si="7"/>
        <v>0</v>
      </c>
      <c r="H14" s="172"/>
      <c r="I14" s="340"/>
      <c r="J14" s="209"/>
      <c r="K14" s="334"/>
      <c r="L14" s="335">
        <f t="shared" si="0"/>
        <v>0</v>
      </c>
      <c r="M14" s="189"/>
      <c r="N14" s="463">
        <f t="shared" si="8"/>
        <v>0</v>
      </c>
      <c r="O14" s="172">
        <f t="shared" si="9"/>
        <v>0</v>
      </c>
      <c r="P14" s="340"/>
      <c r="Q14" s="209"/>
      <c r="R14" s="334"/>
      <c r="S14" s="335">
        <f t="shared" si="10"/>
        <v>0</v>
      </c>
      <c r="T14" s="189"/>
      <c r="U14" s="463">
        <f t="shared" si="11"/>
        <v>0</v>
      </c>
      <c r="V14" s="172">
        <f t="shared" si="12"/>
        <v>0</v>
      </c>
      <c r="W14" s="340"/>
      <c r="X14" s="209"/>
      <c r="Y14" s="334"/>
      <c r="Z14" s="335">
        <f t="shared" si="13"/>
        <v>0</v>
      </c>
      <c r="AA14" s="189"/>
      <c r="AB14" s="463">
        <f t="shared" si="14"/>
        <v>0</v>
      </c>
      <c r="AC14" s="172">
        <f t="shared" si="15"/>
        <v>0</v>
      </c>
      <c r="AD14" s="340"/>
      <c r="AE14" s="209"/>
      <c r="AF14" s="334"/>
      <c r="AG14" s="335">
        <f t="shared" si="16"/>
        <v>0</v>
      </c>
      <c r="AH14" s="189"/>
      <c r="AI14" s="463">
        <f t="shared" si="17"/>
        <v>0</v>
      </c>
      <c r="AJ14" s="172">
        <f t="shared" si="18"/>
        <v>0</v>
      </c>
      <c r="AK14" s="340"/>
      <c r="AL14" s="209"/>
      <c r="AM14" s="334"/>
      <c r="AN14" s="335">
        <f t="shared" si="19"/>
        <v>0</v>
      </c>
      <c r="AO14" s="189"/>
      <c r="AP14" s="463">
        <f t="shared" si="20"/>
        <v>0</v>
      </c>
      <c r="AQ14" s="172">
        <f t="shared" si="21"/>
        <v>0</v>
      </c>
      <c r="AR14" s="340"/>
      <c r="AS14" s="209"/>
      <c r="AT14" s="334"/>
      <c r="AU14" s="335">
        <f t="shared" si="1"/>
        <v>0</v>
      </c>
      <c r="AV14" s="189"/>
      <c r="AW14" s="463">
        <f t="shared" si="22"/>
        <v>0</v>
      </c>
      <c r="AX14" s="172">
        <f t="shared" si="23"/>
        <v>0</v>
      </c>
      <c r="AY14" s="340"/>
      <c r="AZ14" s="209"/>
      <c r="BA14" s="334"/>
      <c r="BB14" s="335">
        <f t="shared" si="2"/>
        <v>0</v>
      </c>
      <c r="BC14" s="189"/>
      <c r="BD14" s="463">
        <f t="shared" si="24"/>
        <v>0</v>
      </c>
      <c r="BE14" s="172">
        <f t="shared" si="25"/>
        <v>0</v>
      </c>
      <c r="BF14" s="340"/>
      <c r="BG14" s="209"/>
      <c r="BH14" s="334"/>
      <c r="BI14" s="335">
        <f t="shared" si="3"/>
        <v>0</v>
      </c>
      <c r="BJ14" s="189"/>
      <c r="BK14" s="463">
        <f t="shared" si="26"/>
        <v>0</v>
      </c>
      <c r="BL14" s="172">
        <f t="shared" si="27"/>
        <v>0</v>
      </c>
      <c r="BM14" s="340"/>
      <c r="BN14" s="209"/>
      <c r="BO14" s="334"/>
      <c r="BP14" s="335">
        <f t="shared" si="4"/>
        <v>0</v>
      </c>
      <c r="BQ14" s="189"/>
      <c r="BR14" s="463">
        <f t="shared" si="28"/>
        <v>0</v>
      </c>
      <c r="BS14" s="172">
        <f t="shared" si="29"/>
        <v>0</v>
      </c>
      <c r="BT14" s="363">
        <f t="shared" si="5"/>
        <v>0</v>
      </c>
      <c r="BU14" s="171">
        <f t="shared" si="5"/>
        <v>0</v>
      </c>
      <c r="BV14" s="172">
        <f t="shared" si="5"/>
        <v>0</v>
      </c>
      <c r="BW14" s="187"/>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row>
    <row r="15" spans="1:111" ht="20.25" customHeight="1">
      <c r="A15" s="542"/>
      <c r="B15" s="340"/>
      <c r="C15" s="209"/>
      <c r="D15" s="334"/>
      <c r="E15" s="335">
        <f t="shared" si="6"/>
        <v>0</v>
      </c>
      <c r="F15" s="189"/>
      <c r="G15" s="463">
        <f t="shared" si="7"/>
        <v>0</v>
      </c>
      <c r="H15" s="172"/>
      <c r="I15" s="340"/>
      <c r="J15" s="209"/>
      <c r="K15" s="334"/>
      <c r="L15" s="335">
        <f t="shared" si="0"/>
        <v>0</v>
      </c>
      <c r="M15" s="189"/>
      <c r="N15" s="463">
        <f t="shared" si="8"/>
        <v>0</v>
      </c>
      <c r="O15" s="172">
        <f t="shared" si="9"/>
        <v>0</v>
      </c>
      <c r="P15" s="340"/>
      <c r="Q15" s="209"/>
      <c r="R15" s="334"/>
      <c r="S15" s="335">
        <f t="shared" si="10"/>
        <v>0</v>
      </c>
      <c r="T15" s="189"/>
      <c r="U15" s="463">
        <f t="shared" si="11"/>
        <v>0</v>
      </c>
      <c r="V15" s="172">
        <f t="shared" si="12"/>
        <v>0</v>
      </c>
      <c r="W15" s="340"/>
      <c r="X15" s="209"/>
      <c r="Y15" s="334"/>
      <c r="Z15" s="335">
        <f t="shared" si="13"/>
        <v>0</v>
      </c>
      <c r="AA15" s="189"/>
      <c r="AB15" s="463">
        <f t="shared" si="14"/>
        <v>0</v>
      </c>
      <c r="AC15" s="172">
        <f t="shared" si="15"/>
        <v>0</v>
      </c>
      <c r="AD15" s="340"/>
      <c r="AE15" s="209"/>
      <c r="AF15" s="334"/>
      <c r="AG15" s="335">
        <f t="shared" si="16"/>
        <v>0</v>
      </c>
      <c r="AH15" s="189"/>
      <c r="AI15" s="463">
        <f t="shared" si="17"/>
        <v>0</v>
      </c>
      <c r="AJ15" s="172">
        <f t="shared" si="18"/>
        <v>0</v>
      </c>
      <c r="AK15" s="340"/>
      <c r="AL15" s="209"/>
      <c r="AM15" s="334"/>
      <c r="AN15" s="335">
        <f t="shared" si="19"/>
        <v>0</v>
      </c>
      <c r="AO15" s="189"/>
      <c r="AP15" s="463">
        <f t="shared" si="20"/>
        <v>0</v>
      </c>
      <c r="AQ15" s="172">
        <f t="shared" si="21"/>
        <v>0</v>
      </c>
      <c r="AR15" s="340"/>
      <c r="AS15" s="209"/>
      <c r="AT15" s="334"/>
      <c r="AU15" s="335">
        <f t="shared" si="1"/>
        <v>0</v>
      </c>
      <c r="AV15" s="189"/>
      <c r="AW15" s="463">
        <f t="shared" si="22"/>
        <v>0</v>
      </c>
      <c r="AX15" s="172">
        <f t="shared" si="23"/>
        <v>0</v>
      </c>
      <c r="AY15" s="340"/>
      <c r="AZ15" s="209"/>
      <c r="BA15" s="334"/>
      <c r="BB15" s="335">
        <f t="shared" si="2"/>
        <v>0</v>
      </c>
      <c r="BC15" s="189"/>
      <c r="BD15" s="463">
        <f t="shared" si="24"/>
        <v>0</v>
      </c>
      <c r="BE15" s="172">
        <f t="shared" si="25"/>
        <v>0</v>
      </c>
      <c r="BF15" s="340"/>
      <c r="BG15" s="209"/>
      <c r="BH15" s="334"/>
      <c r="BI15" s="335">
        <f t="shared" si="3"/>
        <v>0</v>
      </c>
      <c r="BJ15" s="189"/>
      <c r="BK15" s="463">
        <f t="shared" si="26"/>
        <v>0</v>
      </c>
      <c r="BL15" s="172">
        <f t="shared" si="27"/>
        <v>0</v>
      </c>
      <c r="BM15" s="340"/>
      <c r="BN15" s="209"/>
      <c r="BO15" s="334"/>
      <c r="BP15" s="335">
        <f t="shared" si="4"/>
        <v>0</v>
      </c>
      <c r="BQ15" s="189"/>
      <c r="BR15" s="463">
        <f t="shared" si="28"/>
        <v>0</v>
      </c>
      <c r="BS15" s="172">
        <f t="shared" si="29"/>
        <v>0</v>
      </c>
      <c r="BT15" s="363">
        <f t="shared" si="5"/>
        <v>0</v>
      </c>
      <c r="BU15" s="171">
        <f t="shared" si="5"/>
        <v>0</v>
      </c>
      <c r="BV15" s="172">
        <f t="shared" si="5"/>
        <v>0</v>
      </c>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row>
    <row r="16" spans="1:111" ht="20.25" customHeight="1">
      <c r="A16" s="542"/>
      <c r="B16" s="340"/>
      <c r="C16" s="209"/>
      <c r="D16" s="334"/>
      <c r="E16" s="335">
        <f t="shared" si="6"/>
        <v>0</v>
      </c>
      <c r="F16" s="189"/>
      <c r="G16" s="463">
        <f t="shared" si="7"/>
        <v>0</v>
      </c>
      <c r="H16" s="172"/>
      <c r="I16" s="340"/>
      <c r="J16" s="209"/>
      <c r="K16" s="334"/>
      <c r="L16" s="335">
        <f t="shared" si="0"/>
        <v>0</v>
      </c>
      <c r="M16" s="189"/>
      <c r="N16" s="463">
        <f t="shared" si="8"/>
        <v>0</v>
      </c>
      <c r="O16" s="172">
        <f t="shared" si="9"/>
        <v>0</v>
      </c>
      <c r="P16" s="340"/>
      <c r="Q16" s="209"/>
      <c r="R16" s="334"/>
      <c r="S16" s="335">
        <f t="shared" si="10"/>
        <v>0</v>
      </c>
      <c r="T16" s="189"/>
      <c r="U16" s="463">
        <f t="shared" si="11"/>
        <v>0</v>
      </c>
      <c r="V16" s="172">
        <f t="shared" si="12"/>
        <v>0</v>
      </c>
      <c r="W16" s="340"/>
      <c r="X16" s="209"/>
      <c r="Y16" s="334"/>
      <c r="Z16" s="335">
        <f t="shared" si="13"/>
        <v>0</v>
      </c>
      <c r="AA16" s="189"/>
      <c r="AB16" s="463">
        <f t="shared" si="14"/>
        <v>0</v>
      </c>
      <c r="AC16" s="172">
        <f t="shared" si="15"/>
        <v>0</v>
      </c>
      <c r="AD16" s="340"/>
      <c r="AE16" s="209"/>
      <c r="AF16" s="334"/>
      <c r="AG16" s="335">
        <f t="shared" si="16"/>
        <v>0</v>
      </c>
      <c r="AH16" s="189"/>
      <c r="AI16" s="463">
        <f t="shared" si="17"/>
        <v>0</v>
      </c>
      <c r="AJ16" s="172">
        <f t="shared" si="18"/>
        <v>0</v>
      </c>
      <c r="AK16" s="340"/>
      <c r="AL16" s="209"/>
      <c r="AM16" s="334"/>
      <c r="AN16" s="335">
        <f t="shared" si="19"/>
        <v>0</v>
      </c>
      <c r="AO16" s="189"/>
      <c r="AP16" s="463">
        <f t="shared" si="20"/>
        <v>0</v>
      </c>
      <c r="AQ16" s="172">
        <f t="shared" si="21"/>
        <v>0</v>
      </c>
      <c r="AR16" s="340"/>
      <c r="AS16" s="209"/>
      <c r="AT16" s="334"/>
      <c r="AU16" s="335">
        <f t="shared" si="1"/>
        <v>0</v>
      </c>
      <c r="AV16" s="189"/>
      <c r="AW16" s="463">
        <f t="shared" si="22"/>
        <v>0</v>
      </c>
      <c r="AX16" s="172">
        <f t="shared" si="23"/>
        <v>0</v>
      </c>
      <c r="AY16" s="340"/>
      <c r="AZ16" s="209"/>
      <c r="BA16" s="334"/>
      <c r="BB16" s="335">
        <f t="shared" si="2"/>
        <v>0</v>
      </c>
      <c r="BC16" s="189"/>
      <c r="BD16" s="463">
        <f t="shared" si="24"/>
        <v>0</v>
      </c>
      <c r="BE16" s="172">
        <f t="shared" si="25"/>
        <v>0</v>
      </c>
      <c r="BF16" s="340"/>
      <c r="BG16" s="209"/>
      <c r="BH16" s="334"/>
      <c r="BI16" s="335">
        <f t="shared" si="3"/>
        <v>0</v>
      </c>
      <c r="BJ16" s="189"/>
      <c r="BK16" s="463">
        <f t="shared" si="26"/>
        <v>0</v>
      </c>
      <c r="BL16" s="172">
        <f t="shared" si="27"/>
        <v>0</v>
      </c>
      <c r="BM16" s="340"/>
      <c r="BN16" s="209"/>
      <c r="BO16" s="334"/>
      <c r="BP16" s="335">
        <f t="shared" si="4"/>
        <v>0</v>
      </c>
      <c r="BQ16" s="189"/>
      <c r="BR16" s="463">
        <f t="shared" si="28"/>
        <v>0</v>
      </c>
      <c r="BS16" s="172">
        <f t="shared" si="29"/>
        <v>0</v>
      </c>
      <c r="BT16" s="363">
        <f t="shared" si="5"/>
        <v>0</v>
      </c>
      <c r="BU16" s="171">
        <f t="shared" si="5"/>
        <v>0</v>
      </c>
      <c r="BV16" s="172">
        <f t="shared" si="5"/>
        <v>0</v>
      </c>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row>
    <row r="17" spans="1:111" s="173" customFormat="1" ht="20.25" customHeight="1">
      <c r="A17" s="542"/>
      <c r="B17" s="340"/>
      <c r="C17" s="209"/>
      <c r="D17" s="334"/>
      <c r="E17" s="335">
        <f t="shared" si="6"/>
        <v>0</v>
      </c>
      <c r="F17" s="189"/>
      <c r="G17" s="463">
        <f t="shared" si="7"/>
        <v>0</v>
      </c>
      <c r="H17" s="172"/>
      <c r="I17" s="340"/>
      <c r="J17" s="209"/>
      <c r="K17" s="334"/>
      <c r="L17" s="335">
        <f t="shared" si="0"/>
        <v>0</v>
      </c>
      <c r="M17" s="189"/>
      <c r="N17" s="463">
        <f t="shared" si="8"/>
        <v>0</v>
      </c>
      <c r="O17" s="172">
        <f t="shared" si="9"/>
        <v>0</v>
      </c>
      <c r="P17" s="340"/>
      <c r="Q17" s="209"/>
      <c r="R17" s="334"/>
      <c r="S17" s="335">
        <f t="shared" si="10"/>
        <v>0</v>
      </c>
      <c r="T17" s="189"/>
      <c r="U17" s="463">
        <f t="shared" si="11"/>
        <v>0</v>
      </c>
      <c r="V17" s="172">
        <f t="shared" si="12"/>
        <v>0</v>
      </c>
      <c r="W17" s="340"/>
      <c r="X17" s="209"/>
      <c r="Y17" s="334"/>
      <c r="Z17" s="335">
        <f t="shared" si="13"/>
        <v>0</v>
      </c>
      <c r="AA17" s="189"/>
      <c r="AB17" s="463">
        <f t="shared" si="14"/>
        <v>0</v>
      </c>
      <c r="AC17" s="172">
        <f t="shared" si="15"/>
        <v>0</v>
      </c>
      <c r="AD17" s="340"/>
      <c r="AE17" s="209"/>
      <c r="AF17" s="334"/>
      <c r="AG17" s="335">
        <f t="shared" si="16"/>
        <v>0</v>
      </c>
      <c r="AH17" s="189"/>
      <c r="AI17" s="463">
        <f t="shared" si="17"/>
        <v>0</v>
      </c>
      <c r="AJ17" s="172">
        <f t="shared" si="18"/>
        <v>0</v>
      </c>
      <c r="AK17" s="340"/>
      <c r="AL17" s="209"/>
      <c r="AM17" s="334"/>
      <c r="AN17" s="335">
        <f t="shared" si="19"/>
        <v>0</v>
      </c>
      <c r="AO17" s="189"/>
      <c r="AP17" s="463">
        <f t="shared" si="20"/>
        <v>0</v>
      </c>
      <c r="AQ17" s="172">
        <f t="shared" si="21"/>
        <v>0</v>
      </c>
      <c r="AR17" s="340"/>
      <c r="AS17" s="209"/>
      <c r="AT17" s="334"/>
      <c r="AU17" s="335">
        <f t="shared" si="1"/>
        <v>0</v>
      </c>
      <c r="AV17" s="189"/>
      <c r="AW17" s="463">
        <f t="shared" si="22"/>
        <v>0</v>
      </c>
      <c r="AX17" s="172">
        <f t="shared" si="23"/>
        <v>0</v>
      </c>
      <c r="AY17" s="340"/>
      <c r="AZ17" s="209"/>
      <c r="BA17" s="334"/>
      <c r="BB17" s="335">
        <f t="shared" si="2"/>
        <v>0</v>
      </c>
      <c r="BC17" s="189"/>
      <c r="BD17" s="463">
        <f t="shared" si="24"/>
        <v>0</v>
      </c>
      <c r="BE17" s="172">
        <f t="shared" si="25"/>
        <v>0</v>
      </c>
      <c r="BF17" s="340"/>
      <c r="BG17" s="209"/>
      <c r="BH17" s="334"/>
      <c r="BI17" s="335">
        <f t="shared" si="3"/>
        <v>0</v>
      </c>
      <c r="BJ17" s="189"/>
      <c r="BK17" s="463">
        <f t="shared" si="26"/>
        <v>0</v>
      </c>
      <c r="BL17" s="172">
        <f t="shared" si="27"/>
        <v>0</v>
      </c>
      <c r="BM17" s="340"/>
      <c r="BN17" s="209"/>
      <c r="BO17" s="334"/>
      <c r="BP17" s="335">
        <f t="shared" si="4"/>
        <v>0</v>
      </c>
      <c r="BQ17" s="189"/>
      <c r="BR17" s="463">
        <f t="shared" si="28"/>
        <v>0</v>
      </c>
      <c r="BS17" s="172">
        <f t="shared" si="29"/>
        <v>0</v>
      </c>
      <c r="BT17" s="363">
        <f t="shared" si="5"/>
        <v>0</v>
      </c>
      <c r="BU17" s="171">
        <f t="shared" si="5"/>
        <v>0</v>
      </c>
      <c r="BV17" s="172">
        <f t="shared" si="5"/>
        <v>0</v>
      </c>
      <c r="BW17" s="174"/>
      <c r="BX17" s="174"/>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row>
    <row r="18" spans="1:111" ht="20.25" customHeight="1">
      <c r="A18" s="542"/>
      <c r="B18" s="340"/>
      <c r="C18" s="209"/>
      <c r="D18" s="334"/>
      <c r="E18" s="335">
        <f t="shared" si="6"/>
        <v>0</v>
      </c>
      <c r="F18" s="189"/>
      <c r="G18" s="463">
        <f t="shared" si="7"/>
        <v>0</v>
      </c>
      <c r="H18" s="172"/>
      <c r="I18" s="340"/>
      <c r="J18" s="209"/>
      <c r="K18" s="334"/>
      <c r="L18" s="335">
        <f t="shared" si="0"/>
        <v>0</v>
      </c>
      <c r="M18" s="189"/>
      <c r="N18" s="463">
        <f t="shared" si="8"/>
        <v>0</v>
      </c>
      <c r="O18" s="172">
        <f t="shared" si="9"/>
        <v>0</v>
      </c>
      <c r="P18" s="340"/>
      <c r="Q18" s="209"/>
      <c r="R18" s="334"/>
      <c r="S18" s="335">
        <f t="shared" si="10"/>
        <v>0</v>
      </c>
      <c r="T18" s="189"/>
      <c r="U18" s="463">
        <f t="shared" si="11"/>
        <v>0</v>
      </c>
      <c r="V18" s="172">
        <f t="shared" si="12"/>
        <v>0</v>
      </c>
      <c r="W18" s="340"/>
      <c r="X18" s="209"/>
      <c r="Y18" s="334"/>
      <c r="Z18" s="335">
        <f t="shared" si="13"/>
        <v>0</v>
      </c>
      <c r="AA18" s="189"/>
      <c r="AB18" s="463">
        <f t="shared" si="14"/>
        <v>0</v>
      </c>
      <c r="AC18" s="172">
        <f t="shared" si="15"/>
        <v>0</v>
      </c>
      <c r="AD18" s="340"/>
      <c r="AE18" s="209"/>
      <c r="AF18" s="334"/>
      <c r="AG18" s="335">
        <f t="shared" si="16"/>
        <v>0</v>
      </c>
      <c r="AH18" s="189"/>
      <c r="AI18" s="463">
        <f t="shared" si="17"/>
        <v>0</v>
      </c>
      <c r="AJ18" s="172">
        <f t="shared" si="18"/>
        <v>0</v>
      </c>
      <c r="AK18" s="340"/>
      <c r="AL18" s="209"/>
      <c r="AM18" s="334"/>
      <c r="AN18" s="335">
        <f t="shared" si="19"/>
        <v>0</v>
      </c>
      <c r="AO18" s="189"/>
      <c r="AP18" s="463">
        <f t="shared" si="20"/>
        <v>0</v>
      </c>
      <c r="AQ18" s="172">
        <f t="shared" si="21"/>
        <v>0</v>
      </c>
      <c r="AR18" s="340"/>
      <c r="AS18" s="209"/>
      <c r="AT18" s="334"/>
      <c r="AU18" s="335">
        <f t="shared" si="1"/>
        <v>0</v>
      </c>
      <c r="AV18" s="189"/>
      <c r="AW18" s="463">
        <f t="shared" si="22"/>
        <v>0</v>
      </c>
      <c r="AX18" s="172">
        <f t="shared" si="23"/>
        <v>0</v>
      </c>
      <c r="AY18" s="340"/>
      <c r="AZ18" s="209"/>
      <c r="BA18" s="334"/>
      <c r="BB18" s="335">
        <f t="shared" si="2"/>
        <v>0</v>
      </c>
      <c r="BC18" s="189"/>
      <c r="BD18" s="463">
        <f t="shared" si="24"/>
        <v>0</v>
      </c>
      <c r="BE18" s="172">
        <f t="shared" si="25"/>
        <v>0</v>
      </c>
      <c r="BF18" s="340"/>
      <c r="BG18" s="209"/>
      <c r="BH18" s="334"/>
      <c r="BI18" s="335">
        <f t="shared" si="3"/>
        <v>0</v>
      </c>
      <c r="BJ18" s="189"/>
      <c r="BK18" s="463">
        <f t="shared" si="26"/>
        <v>0</v>
      </c>
      <c r="BL18" s="172">
        <f t="shared" si="27"/>
        <v>0</v>
      </c>
      <c r="BM18" s="340"/>
      <c r="BN18" s="209"/>
      <c r="BO18" s="334"/>
      <c r="BP18" s="335">
        <f t="shared" si="4"/>
        <v>0</v>
      </c>
      <c r="BQ18" s="189"/>
      <c r="BR18" s="463">
        <f t="shared" si="28"/>
        <v>0</v>
      </c>
      <c r="BS18" s="172">
        <f t="shared" si="29"/>
        <v>0</v>
      </c>
      <c r="BT18" s="363">
        <f t="shared" si="5"/>
        <v>0</v>
      </c>
      <c r="BU18" s="171">
        <f t="shared" si="5"/>
        <v>0</v>
      </c>
      <c r="BV18" s="172">
        <f t="shared" si="5"/>
        <v>0</v>
      </c>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row>
    <row r="19" spans="1:111" s="173" customFormat="1" ht="20.25" customHeight="1">
      <c r="A19" s="542"/>
      <c r="B19" s="340"/>
      <c r="C19" s="209"/>
      <c r="D19" s="334"/>
      <c r="E19" s="335">
        <f t="shared" si="6"/>
        <v>0</v>
      </c>
      <c r="F19" s="189"/>
      <c r="G19" s="463">
        <f t="shared" si="7"/>
        <v>0</v>
      </c>
      <c r="H19" s="172"/>
      <c r="I19" s="340"/>
      <c r="J19" s="209"/>
      <c r="K19" s="334"/>
      <c r="L19" s="335">
        <f t="shared" si="0"/>
        <v>0</v>
      </c>
      <c r="M19" s="189"/>
      <c r="N19" s="463">
        <f t="shared" si="8"/>
        <v>0</v>
      </c>
      <c r="O19" s="172">
        <f t="shared" si="9"/>
        <v>0</v>
      </c>
      <c r="P19" s="340"/>
      <c r="Q19" s="209"/>
      <c r="R19" s="334"/>
      <c r="S19" s="335">
        <f t="shared" si="10"/>
        <v>0</v>
      </c>
      <c r="T19" s="189"/>
      <c r="U19" s="463">
        <f t="shared" si="11"/>
        <v>0</v>
      </c>
      <c r="V19" s="172">
        <f t="shared" si="12"/>
        <v>0</v>
      </c>
      <c r="W19" s="340"/>
      <c r="X19" s="209"/>
      <c r="Y19" s="334"/>
      <c r="Z19" s="335">
        <f t="shared" si="13"/>
        <v>0</v>
      </c>
      <c r="AA19" s="189"/>
      <c r="AB19" s="463">
        <f t="shared" si="14"/>
        <v>0</v>
      </c>
      <c r="AC19" s="172">
        <f t="shared" si="15"/>
        <v>0</v>
      </c>
      <c r="AD19" s="340"/>
      <c r="AE19" s="209"/>
      <c r="AF19" s="334"/>
      <c r="AG19" s="335">
        <f t="shared" si="16"/>
        <v>0</v>
      </c>
      <c r="AH19" s="189"/>
      <c r="AI19" s="463">
        <f t="shared" si="17"/>
        <v>0</v>
      </c>
      <c r="AJ19" s="172">
        <f t="shared" si="18"/>
        <v>0</v>
      </c>
      <c r="AK19" s="340"/>
      <c r="AL19" s="209"/>
      <c r="AM19" s="334"/>
      <c r="AN19" s="335">
        <f t="shared" si="19"/>
        <v>0</v>
      </c>
      <c r="AO19" s="189"/>
      <c r="AP19" s="463">
        <f t="shared" si="20"/>
        <v>0</v>
      </c>
      <c r="AQ19" s="172">
        <f t="shared" si="21"/>
        <v>0</v>
      </c>
      <c r="AR19" s="340"/>
      <c r="AS19" s="209"/>
      <c r="AT19" s="334"/>
      <c r="AU19" s="335">
        <f t="shared" si="1"/>
        <v>0</v>
      </c>
      <c r="AV19" s="189"/>
      <c r="AW19" s="463">
        <f t="shared" si="22"/>
        <v>0</v>
      </c>
      <c r="AX19" s="172">
        <f t="shared" si="23"/>
        <v>0</v>
      </c>
      <c r="AY19" s="340"/>
      <c r="AZ19" s="209"/>
      <c r="BA19" s="334"/>
      <c r="BB19" s="335">
        <f t="shared" si="2"/>
        <v>0</v>
      </c>
      <c r="BC19" s="189"/>
      <c r="BD19" s="463">
        <f t="shared" si="24"/>
        <v>0</v>
      </c>
      <c r="BE19" s="172">
        <f t="shared" si="25"/>
        <v>0</v>
      </c>
      <c r="BF19" s="340"/>
      <c r="BG19" s="209"/>
      <c r="BH19" s="334"/>
      <c r="BI19" s="335">
        <f t="shared" si="3"/>
        <v>0</v>
      </c>
      <c r="BJ19" s="189"/>
      <c r="BK19" s="463">
        <f t="shared" si="26"/>
        <v>0</v>
      </c>
      <c r="BL19" s="172">
        <f t="shared" si="27"/>
        <v>0</v>
      </c>
      <c r="BM19" s="340"/>
      <c r="BN19" s="209"/>
      <c r="BO19" s="334"/>
      <c r="BP19" s="335">
        <f t="shared" si="4"/>
        <v>0</v>
      </c>
      <c r="BQ19" s="189"/>
      <c r="BR19" s="463">
        <f t="shared" si="28"/>
        <v>0</v>
      </c>
      <c r="BS19" s="172">
        <f t="shared" si="29"/>
        <v>0</v>
      </c>
      <c r="BT19" s="363">
        <f t="shared" si="5"/>
        <v>0</v>
      </c>
      <c r="BU19" s="171">
        <f t="shared" si="5"/>
        <v>0</v>
      </c>
      <c r="BV19" s="172">
        <f t="shared" si="5"/>
        <v>0</v>
      </c>
      <c r="BW19" s="187"/>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row>
    <row r="20" spans="1:111" ht="20.25" customHeight="1">
      <c r="A20" s="542"/>
      <c r="B20" s="340"/>
      <c r="C20" s="209"/>
      <c r="D20" s="334"/>
      <c r="E20" s="335">
        <f t="shared" si="6"/>
        <v>0</v>
      </c>
      <c r="F20" s="189"/>
      <c r="G20" s="463">
        <f t="shared" si="7"/>
        <v>0</v>
      </c>
      <c r="H20" s="172"/>
      <c r="I20" s="340"/>
      <c r="J20" s="209"/>
      <c r="K20" s="334"/>
      <c r="L20" s="335">
        <f t="shared" si="0"/>
        <v>0</v>
      </c>
      <c r="M20" s="189"/>
      <c r="N20" s="463">
        <f t="shared" si="8"/>
        <v>0</v>
      </c>
      <c r="O20" s="172">
        <f t="shared" si="9"/>
        <v>0</v>
      </c>
      <c r="P20" s="340"/>
      <c r="Q20" s="209"/>
      <c r="R20" s="334"/>
      <c r="S20" s="335">
        <f t="shared" si="10"/>
        <v>0</v>
      </c>
      <c r="T20" s="189"/>
      <c r="U20" s="463">
        <f t="shared" si="11"/>
        <v>0</v>
      </c>
      <c r="V20" s="172">
        <f t="shared" si="12"/>
        <v>0</v>
      </c>
      <c r="W20" s="340"/>
      <c r="X20" s="209"/>
      <c r="Y20" s="334"/>
      <c r="Z20" s="335">
        <f t="shared" si="13"/>
        <v>0</v>
      </c>
      <c r="AA20" s="189"/>
      <c r="AB20" s="463">
        <f t="shared" si="14"/>
        <v>0</v>
      </c>
      <c r="AC20" s="172">
        <f t="shared" si="15"/>
        <v>0</v>
      </c>
      <c r="AD20" s="340"/>
      <c r="AE20" s="209"/>
      <c r="AF20" s="334"/>
      <c r="AG20" s="335">
        <f t="shared" si="16"/>
        <v>0</v>
      </c>
      <c r="AH20" s="189"/>
      <c r="AI20" s="463">
        <f t="shared" si="17"/>
        <v>0</v>
      </c>
      <c r="AJ20" s="172">
        <f t="shared" si="18"/>
        <v>0</v>
      </c>
      <c r="AK20" s="340"/>
      <c r="AL20" s="209"/>
      <c r="AM20" s="334"/>
      <c r="AN20" s="335">
        <f t="shared" si="19"/>
        <v>0</v>
      </c>
      <c r="AO20" s="189"/>
      <c r="AP20" s="463">
        <f t="shared" si="20"/>
        <v>0</v>
      </c>
      <c r="AQ20" s="172">
        <f t="shared" si="21"/>
        <v>0</v>
      </c>
      <c r="AR20" s="340"/>
      <c r="AS20" s="209"/>
      <c r="AT20" s="334"/>
      <c r="AU20" s="335">
        <f t="shared" si="1"/>
        <v>0</v>
      </c>
      <c r="AV20" s="189"/>
      <c r="AW20" s="463">
        <f t="shared" si="22"/>
        <v>0</v>
      </c>
      <c r="AX20" s="172">
        <f t="shared" si="23"/>
        <v>0</v>
      </c>
      <c r="AY20" s="340"/>
      <c r="AZ20" s="209"/>
      <c r="BA20" s="334"/>
      <c r="BB20" s="335">
        <f t="shared" si="2"/>
        <v>0</v>
      </c>
      <c r="BC20" s="189"/>
      <c r="BD20" s="463">
        <f t="shared" si="24"/>
        <v>0</v>
      </c>
      <c r="BE20" s="172">
        <f t="shared" si="25"/>
        <v>0</v>
      </c>
      <c r="BF20" s="340"/>
      <c r="BG20" s="209"/>
      <c r="BH20" s="334"/>
      <c r="BI20" s="335">
        <f t="shared" si="3"/>
        <v>0</v>
      </c>
      <c r="BJ20" s="189"/>
      <c r="BK20" s="463">
        <f t="shared" si="26"/>
        <v>0</v>
      </c>
      <c r="BL20" s="172">
        <f t="shared" si="27"/>
        <v>0</v>
      </c>
      <c r="BM20" s="340"/>
      <c r="BN20" s="209"/>
      <c r="BO20" s="334"/>
      <c r="BP20" s="335">
        <f t="shared" si="4"/>
        <v>0</v>
      </c>
      <c r="BQ20" s="189"/>
      <c r="BR20" s="463">
        <f t="shared" si="28"/>
        <v>0</v>
      </c>
      <c r="BS20" s="172">
        <f t="shared" si="29"/>
        <v>0</v>
      </c>
      <c r="BT20" s="363">
        <f t="shared" si="5"/>
        <v>0</v>
      </c>
      <c r="BU20" s="171">
        <f t="shared" si="5"/>
        <v>0</v>
      </c>
      <c r="BV20" s="172">
        <f t="shared" si="5"/>
        <v>0</v>
      </c>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row>
    <row r="21" spans="1:111" ht="20.25" customHeight="1">
      <c r="A21" s="542"/>
      <c r="B21" s="340"/>
      <c r="C21" s="209"/>
      <c r="D21" s="334"/>
      <c r="E21" s="335">
        <f t="shared" si="6"/>
        <v>0</v>
      </c>
      <c r="F21" s="189"/>
      <c r="G21" s="463">
        <f t="shared" si="7"/>
        <v>0</v>
      </c>
      <c r="H21" s="172"/>
      <c r="I21" s="340"/>
      <c r="J21" s="209"/>
      <c r="K21" s="334"/>
      <c r="L21" s="335">
        <f t="shared" si="0"/>
        <v>0</v>
      </c>
      <c r="M21" s="189"/>
      <c r="N21" s="463">
        <f t="shared" si="8"/>
        <v>0</v>
      </c>
      <c r="O21" s="172">
        <f t="shared" si="9"/>
        <v>0</v>
      </c>
      <c r="P21" s="340"/>
      <c r="Q21" s="209"/>
      <c r="R21" s="334"/>
      <c r="S21" s="335">
        <f t="shared" si="10"/>
        <v>0</v>
      </c>
      <c r="T21" s="189"/>
      <c r="U21" s="463">
        <f t="shared" si="11"/>
        <v>0</v>
      </c>
      <c r="V21" s="172">
        <f t="shared" si="12"/>
        <v>0</v>
      </c>
      <c r="W21" s="340"/>
      <c r="X21" s="209"/>
      <c r="Y21" s="334"/>
      <c r="Z21" s="335">
        <f t="shared" si="13"/>
        <v>0</v>
      </c>
      <c r="AA21" s="189"/>
      <c r="AB21" s="463">
        <f t="shared" si="14"/>
        <v>0</v>
      </c>
      <c r="AC21" s="172">
        <f t="shared" si="15"/>
        <v>0</v>
      </c>
      <c r="AD21" s="340"/>
      <c r="AE21" s="209"/>
      <c r="AF21" s="334"/>
      <c r="AG21" s="335">
        <f t="shared" si="16"/>
        <v>0</v>
      </c>
      <c r="AH21" s="189"/>
      <c r="AI21" s="463">
        <f t="shared" si="17"/>
        <v>0</v>
      </c>
      <c r="AJ21" s="172">
        <f t="shared" si="18"/>
        <v>0</v>
      </c>
      <c r="AK21" s="340"/>
      <c r="AL21" s="209"/>
      <c r="AM21" s="334"/>
      <c r="AN21" s="335">
        <f t="shared" si="19"/>
        <v>0</v>
      </c>
      <c r="AO21" s="189"/>
      <c r="AP21" s="463">
        <f t="shared" si="20"/>
        <v>0</v>
      </c>
      <c r="AQ21" s="172">
        <f t="shared" si="21"/>
        <v>0</v>
      </c>
      <c r="AR21" s="340"/>
      <c r="AS21" s="209"/>
      <c r="AT21" s="334"/>
      <c r="AU21" s="335">
        <f t="shared" si="1"/>
        <v>0</v>
      </c>
      <c r="AV21" s="189"/>
      <c r="AW21" s="463">
        <f t="shared" si="22"/>
        <v>0</v>
      </c>
      <c r="AX21" s="172">
        <f t="shared" si="23"/>
        <v>0</v>
      </c>
      <c r="AY21" s="340"/>
      <c r="AZ21" s="209"/>
      <c r="BA21" s="334"/>
      <c r="BB21" s="335">
        <f t="shared" si="2"/>
        <v>0</v>
      </c>
      <c r="BC21" s="189"/>
      <c r="BD21" s="463">
        <f t="shared" si="24"/>
        <v>0</v>
      </c>
      <c r="BE21" s="172">
        <f t="shared" si="25"/>
        <v>0</v>
      </c>
      <c r="BF21" s="340"/>
      <c r="BG21" s="209"/>
      <c r="BH21" s="334"/>
      <c r="BI21" s="335">
        <f t="shared" si="3"/>
        <v>0</v>
      </c>
      <c r="BJ21" s="189"/>
      <c r="BK21" s="463">
        <f t="shared" si="26"/>
        <v>0</v>
      </c>
      <c r="BL21" s="172">
        <f t="shared" si="27"/>
        <v>0</v>
      </c>
      <c r="BM21" s="340"/>
      <c r="BN21" s="209"/>
      <c r="BO21" s="334"/>
      <c r="BP21" s="335">
        <f t="shared" si="4"/>
        <v>0</v>
      </c>
      <c r="BQ21" s="189"/>
      <c r="BR21" s="463">
        <f t="shared" si="28"/>
        <v>0</v>
      </c>
      <c r="BS21" s="172">
        <f t="shared" si="29"/>
        <v>0</v>
      </c>
      <c r="BT21" s="363">
        <f t="shared" si="5"/>
        <v>0</v>
      </c>
      <c r="BU21" s="171">
        <f t="shared" si="5"/>
        <v>0</v>
      </c>
      <c r="BV21" s="172">
        <f t="shared" si="5"/>
        <v>0</v>
      </c>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row>
    <row r="22" spans="1:111" ht="20.25" customHeight="1">
      <c r="A22" s="542"/>
      <c r="B22" s="340"/>
      <c r="C22" s="209"/>
      <c r="D22" s="334"/>
      <c r="E22" s="335">
        <f t="shared" si="6"/>
        <v>0</v>
      </c>
      <c r="F22" s="189"/>
      <c r="G22" s="463">
        <f t="shared" si="7"/>
        <v>0</v>
      </c>
      <c r="H22" s="172"/>
      <c r="I22" s="340"/>
      <c r="J22" s="209"/>
      <c r="K22" s="334"/>
      <c r="L22" s="335">
        <f t="shared" si="0"/>
        <v>0</v>
      </c>
      <c r="M22" s="189"/>
      <c r="N22" s="463">
        <f t="shared" si="8"/>
        <v>0</v>
      </c>
      <c r="O22" s="172">
        <f t="shared" si="9"/>
        <v>0</v>
      </c>
      <c r="P22" s="340"/>
      <c r="Q22" s="209"/>
      <c r="R22" s="334"/>
      <c r="S22" s="335">
        <f t="shared" si="10"/>
        <v>0</v>
      </c>
      <c r="T22" s="189"/>
      <c r="U22" s="463">
        <f t="shared" si="11"/>
        <v>0</v>
      </c>
      <c r="V22" s="172">
        <f t="shared" si="12"/>
        <v>0</v>
      </c>
      <c r="W22" s="340"/>
      <c r="X22" s="209"/>
      <c r="Y22" s="334"/>
      <c r="Z22" s="335">
        <f t="shared" si="13"/>
        <v>0</v>
      </c>
      <c r="AA22" s="189"/>
      <c r="AB22" s="463">
        <f t="shared" si="14"/>
        <v>0</v>
      </c>
      <c r="AC22" s="172">
        <f t="shared" si="15"/>
        <v>0</v>
      </c>
      <c r="AD22" s="340"/>
      <c r="AE22" s="209"/>
      <c r="AF22" s="334"/>
      <c r="AG22" s="335">
        <f t="shared" si="16"/>
        <v>0</v>
      </c>
      <c r="AH22" s="189"/>
      <c r="AI22" s="463">
        <f t="shared" si="17"/>
        <v>0</v>
      </c>
      <c r="AJ22" s="172">
        <f t="shared" si="18"/>
        <v>0</v>
      </c>
      <c r="AK22" s="340"/>
      <c r="AL22" s="209"/>
      <c r="AM22" s="334"/>
      <c r="AN22" s="335">
        <f t="shared" si="19"/>
        <v>0</v>
      </c>
      <c r="AO22" s="189"/>
      <c r="AP22" s="463">
        <f t="shared" si="20"/>
        <v>0</v>
      </c>
      <c r="AQ22" s="172">
        <f t="shared" si="21"/>
        <v>0</v>
      </c>
      <c r="AR22" s="340"/>
      <c r="AS22" s="209"/>
      <c r="AT22" s="334"/>
      <c r="AU22" s="335">
        <f t="shared" si="1"/>
        <v>0</v>
      </c>
      <c r="AV22" s="189"/>
      <c r="AW22" s="463">
        <f t="shared" si="22"/>
        <v>0</v>
      </c>
      <c r="AX22" s="172">
        <f t="shared" si="23"/>
        <v>0</v>
      </c>
      <c r="AY22" s="340"/>
      <c r="AZ22" s="209"/>
      <c r="BA22" s="334"/>
      <c r="BB22" s="335">
        <f t="shared" si="2"/>
        <v>0</v>
      </c>
      <c r="BC22" s="189"/>
      <c r="BD22" s="463">
        <f t="shared" si="24"/>
        <v>0</v>
      </c>
      <c r="BE22" s="172">
        <f t="shared" si="25"/>
        <v>0</v>
      </c>
      <c r="BF22" s="340"/>
      <c r="BG22" s="209"/>
      <c r="BH22" s="334"/>
      <c r="BI22" s="335">
        <f t="shared" si="3"/>
        <v>0</v>
      </c>
      <c r="BJ22" s="189"/>
      <c r="BK22" s="463">
        <f t="shared" si="26"/>
        <v>0</v>
      </c>
      <c r="BL22" s="172">
        <f t="shared" si="27"/>
        <v>0</v>
      </c>
      <c r="BM22" s="340"/>
      <c r="BN22" s="209"/>
      <c r="BO22" s="334"/>
      <c r="BP22" s="335">
        <f t="shared" si="4"/>
        <v>0</v>
      </c>
      <c r="BQ22" s="189"/>
      <c r="BR22" s="463">
        <f t="shared" si="28"/>
        <v>0</v>
      </c>
      <c r="BS22" s="172">
        <f t="shared" si="29"/>
        <v>0</v>
      </c>
      <c r="BT22" s="363">
        <f t="shared" si="5"/>
        <v>0</v>
      </c>
      <c r="BU22" s="171">
        <f t="shared" si="5"/>
        <v>0</v>
      </c>
      <c r="BV22" s="172">
        <f t="shared" si="5"/>
        <v>0</v>
      </c>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row>
    <row r="23" spans="1:111" ht="20.25" customHeight="1">
      <c r="A23" s="542"/>
      <c r="B23" s="340"/>
      <c r="C23" s="209"/>
      <c r="D23" s="334"/>
      <c r="E23" s="335">
        <f t="shared" si="6"/>
        <v>0</v>
      </c>
      <c r="F23" s="189"/>
      <c r="G23" s="463">
        <f t="shared" si="7"/>
        <v>0</v>
      </c>
      <c r="H23" s="172"/>
      <c r="I23" s="340"/>
      <c r="J23" s="209"/>
      <c r="K23" s="334"/>
      <c r="L23" s="335">
        <f t="shared" si="0"/>
        <v>0</v>
      </c>
      <c r="M23" s="189"/>
      <c r="N23" s="463">
        <f t="shared" si="8"/>
        <v>0</v>
      </c>
      <c r="O23" s="172">
        <f t="shared" si="9"/>
        <v>0</v>
      </c>
      <c r="P23" s="340"/>
      <c r="Q23" s="209"/>
      <c r="R23" s="334"/>
      <c r="S23" s="335">
        <f t="shared" si="10"/>
        <v>0</v>
      </c>
      <c r="T23" s="189"/>
      <c r="U23" s="463">
        <f t="shared" si="11"/>
        <v>0</v>
      </c>
      <c r="V23" s="172">
        <f t="shared" si="12"/>
        <v>0</v>
      </c>
      <c r="W23" s="340"/>
      <c r="X23" s="209"/>
      <c r="Y23" s="334"/>
      <c r="Z23" s="335">
        <f t="shared" si="13"/>
        <v>0</v>
      </c>
      <c r="AA23" s="189"/>
      <c r="AB23" s="463">
        <f t="shared" si="14"/>
        <v>0</v>
      </c>
      <c r="AC23" s="172">
        <f t="shared" si="15"/>
        <v>0</v>
      </c>
      <c r="AD23" s="340"/>
      <c r="AE23" s="209"/>
      <c r="AF23" s="334"/>
      <c r="AG23" s="335">
        <f t="shared" si="16"/>
        <v>0</v>
      </c>
      <c r="AH23" s="189"/>
      <c r="AI23" s="463">
        <f t="shared" si="17"/>
        <v>0</v>
      </c>
      <c r="AJ23" s="172">
        <f t="shared" si="18"/>
        <v>0</v>
      </c>
      <c r="AK23" s="340"/>
      <c r="AL23" s="209"/>
      <c r="AM23" s="334"/>
      <c r="AN23" s="335">
        <f t="shared" si="19"/>
        <v>0</v>
      </c>
      <c r="AO23" s="189"/>
      <c r="AP23" s="463">
        <f t="shared" si="20"/>
        <v>0</v>
      </c>
      <c r="AQ23" s="172">
        <f t="shared" si="21"/>
        <v>0</v>
      </c>
      <c r="AR23" s="340"/>
      <c r="AS23" s="209"/>
      <c r="AT23" s="334"/>
      <c r="AU23" s="335">
        <f t="shared" si="1"/>
        <v>0</v>
      </c>
      <c r="AV23" s="189"/>
      <c r="AW23" s="463">
        <f t="shared" si="22"/>
        <v>0</v>
      </c>
      <c r="AX23" s="172">
        <f t="shared" si="23"/>
        <v>0</v>
      </c>
      <c r="AY23" s="340"/>
      <c r="AZ23" s="209"/>
      <c r="BA23" s="334"/>
      <c r="BB23" s="335">
        <f t="shared" si="2"/>
        <v>0</v>
      </c>
      <c r="BC23" s="189"/>
      <c r="BD23" s="463">
        <f t="shared" si="24"/>
        <v>0</v>
      </c>
      <c r="BE23" s="172">
        <f t="shared" si="25"/>
        <v>0</v>
      </c>
      <c r="BF23" s="340"/>
      <c r="BG23" s="209"/>
      <c r="BH23" s="334"/>
      <c r="BI23" s="335">
        <f t="shared" si="3"/>
        <v>0</v>
      </c>
      <c r="BJ23" s="189"/>
      <c r="BK23" s="463">
        <f t="shared" si="26"/>
        <v>0</v>
      </c>
      <c r="BL23" s="172">
        <f t="shared" si="27"/>
        <v>0</v>
      </c>
      <c r="BM23" s="340"/>
      <c r="BN23" s="209"/>
      <c r="BO23" s="334"/>
      <c r="BP23" s="335">
        <f t="shared" si="4"/>
        <v>0</v>
      </c>
      <c r="BQ23" s="189"/>
      <c r="BR23" s="463">
        <f t="shared" si="28"/>
        <v>0</v>
      </c>
      <c r="BS23" s="172">
        <f t="shared" si="29"/>
        <v>0</v>
      </c>
      <c r="BT23" s="363">
        <f t="shared" si="5"/>
        <v>0</v>
      </c>
      <c r="BU23" s="171">
        <f t="shared" si="5"/>
        <v>0</v>
      </c>
      <c r="BV23" s="172">
        <f t="shared" si="5"/>
        <v>0</v>
      </c>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row>
    <row r="24" spans="1:111" ht="20.25" customHeight="1">
      <c r="A24" s="542"/>
      <c r="B24" s="340"/>
      <c r="C24" s="209"/>
      <c r="D24" s="334"/>
      <c r="E24" s="335">
        <f t="shared" si="6"/>
        <v>0</v>
      </c>
      <c r="F24" s="189"/>
      <c r="G24" s="463">
        <f t="shared" si="7"/>
        <v>0</v>
      </c>
      <c r="H24" s="172"/>
      <c r="I24" s="340"/>
      <c r="J24" s="209"/>
      <c r="K24" s="334"/>
      <c r="L24" s="335">
        <f t="shared" si="0"/>
        <v>0</v>
      </c>
      <c r="M24" s="189"/>
      <c r="N24" s="463">
        <f t="shared" si="8"/>
        <v>0</v>
      </c>
      <c r="O24" s="172">
        <f t="shared" si="9"/>
        <v>0</v>
      </c>
      <c r="P24" s="340"/>
      <c r="Q24" s="209"/>
      <c r="R24" s="334"/>
      <c r="S24" s="335">
        <f t="shared" si="10"/>
        <v>0</v>
      </c>
      <c r="T24" s="189"/>
      <c r="U24" s="463">
        <f t="shared" si="11"/>
        <v>0</v>
      </c>
      <c r="V24" s="172">
        <f t="shared" si="12"/>
        <v>0</v>
      </c>
      <c r="W24" s="340"/>
      <c r="X24" s="209"/>
      <c r="Y24" s="334"/>
      <c r="Z24" s="335">
        <f t="shared" si="13"/>
        <v>0</v>
      </c>
      <c r="AA24" s="189"/>
      <c r="AB24" s="463">
        <f t="shared" si="14"/>
        <v>0</v>
      </c>
      <c r="AC24" s="172">
        <f t="shared" si="15"/>
        <v>0</v>
      </c>
      <c r="AD24" s="340"/>
      <c r="AE24" s="209"/>
      <c r="AF24" s="334"/>
      <c r="AG24" s="335">
        <f t="shared" si="16"/>
        <v>0</v>
      </c>
      <c r="AH24" s="189"/>
      <c r="AI24" s="463">
        <f t="shared" si="17"/>
        <v>0</v>
      </c>
      <c r="AJ24" s="172">
        <f t="shared" si="18"/>
        <v>0</v>
      </c>
      <c r="AK24" s="340"/>
      <c r="AL24" s="209"/>
      <c r="AM24" s="334"/>
      <c r="AN24" s="335">
        <f t="shared" si="19"/>
        <v>0</v>
      </c>
      <c r="AO24" s="189"/>
      <c r="AP24" s="463">
        <f t="shared" si="20"/>
        <v>0</v>
      </c>
      <c r="AQ24" s="172">
        <f t="shared" si="21"/>
        <v>0</v>
      </c>
      <c r="AR24" s="340"/>
      <c r="AS24" s="209"/>
      <c r="AT24" s="334"/>
      <c r="AU24" s="335">
        <f t="shared" si="1"/>
        <v>0</v>
      </c>
      <c r="AV24" s="189"/>
      <c r="AW24" s="463">
        <f t="shared" si="22"/>
        <v>0</v>
      </c>
      <c r="AX24" s="172">
        <f t="shared" si="23"/>
        <v>0</v>
      </c>
      <c r="AY24" s="340"/>
      <c r="AZ24" s="209"/>
      <c r="BA24" s="334"/>
      <c r="BB24" s="335">
        <f t="shared" si="2"/>
        <v>0</v>
      </c>
      <c r="BC24" s="189"/>
      <c r="BD24" s="463">
        <f t="shared" si="24"/>
        <v>0</v>
      </c>
      <c r="BE24" s="172">
        <f t="shared" si="25"/>
        <v>0</v>
      </c>
      <c r="BF24" s="340"/>
      <c r="BG24" s="209"/>
      <c r="BH24" s="334"/>
      <c r="BI24" s="335">
        <f t="shared" si="3"/>
        <v>0</v>
      </c>
      <c r="BJ24" s="189"/>
      <c r="BK24" s="463">
        <f t="shared" si="26"/>
        <v>0</v>
      </c>
      <c r="BL24" s="172">
        <f t="shared" si="27"/>
        <v>0</v>
      </c>
      <c r="BM24" s="340"/>
      <c r="BN24" s="209"/>
      <c r="BO24" s="334"/>
      <c r="BP24" s="335">
        <f t="shared" si="4"/>
        <v>0</v>
      </c>
      <c r="BQ24" s="189"/>
      <c r="BR24" s="463">
        <f t="shared" si="28"/>
        <v>0</v>
      </c>
      <c r="BS24" s="172">
        <f t="shared" si="29"/>
        <v>0</v>
      </c>
      <c r="BT24" s="363">
        <f t="shared" si="5"/>
        <v>0</v>
      </c>
      <c r="BU24" s="171">
        <f t="shared" si="5"/>
        <v>0</v>
      </c>
      <c r="BV24" s="172">
        <f t="shared" si="5"/>
        <v>0</v>
      </c>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row>
    <row r="25" spans="1:111" s="173" customFormat="1" ht="20.25" customHeight="1">
      <c r="A25" s="542"/>
      <c r="B25" s="340"/>
      <c r="C25" s="209"/>
      <c r="D25" s="334"/>
      <c r="E25" s="335">
        <f t="shared" si="6"/>
        <v>0</v>
      </c>
      <c r="F25" s="189"/>
      <c r="G25" s="463">
        <f t="shared" si="7"/>
        <v>0</v>
      </c>
      <c r="H25" s="172"/>
      <c r="I25" s="340"/>
      <c r="J25" s="209"/>
      <c r="K25" s="334"/>
      <c r="L25" s="335">
        <f t="shared" si="0"/>
        <v>0</v>
      </c>
      <c r="M25" s="189"/>
      <c r="N25" s="463">
        <f t="shared" si="8"/>
        <v>0</v>
      </c>
      <c r="O25" s="172">
        <f t="shared" si="9"/>
        <v>0</v>
      </c>
      <c r="P25" s="340"/>
      <c r="Q25" s="209"/>
      <c r="R25" s="334"/>
      <c r="S25" s="335">
        <f t="shared" si="10"/>
        <v>0</v>
      </c>
      <c r="T25" s="189"/>
      <c r="U25" s="463">
        <f t="shared" si="11"/>
        <v>0</v>
      </c>
      <c r="V25" s="172">
        <f t="shared" si="12"/>
        <v>0</v>
      </c>
      <c r="W25" s="340"/>
      <c r="X25" s="209"/>
      <c r="Y25" s="334"/>
      <c r="Z25" s="335">
        <f t="shared" si="13"/>
        <v>0</v>
      </c>
      <c r="AA25" s="189"/>
      <c r="AB25" s="463">
        <f t="shared" si="14"/>
        <v>0</v>
      </c>
      <c r="AC25" s="172">
        <f t="shared" si="15"/>
        <v>0</v>
      </c>
      <c r="AD25" s="340"/>
      <c r="AE25" s="209"/>
      <c r="AF25" s="334"/>
      <c r="AG25" s="335">
        <f t="shared" si="16"/>
        <v>0</v>
      </c>
      <c r="AH25" s="189"/>
      <c r="AI25" s="463">
        <f t="shared" si="17"/>
        <v>0</v>
      </c>
      <c r="AJ25" s="172">
        <f t="shared" si="18"/>
        <v>0</v>
      </c>
      <c r="AK25" s="340"/>
      <c r="AL25" s="209"/>
      <c r="AM25" s="334"/>
      <c r="AN25" s="335">
        <f t="shared" si="19"/>
        <v>0</v>
      </c>
      <c r="AO25" s="189"/>
      <c r="AP25" s="463">
        <f t="shared" si="20"/>
        <v>0</v>
      </c>
      <c r="AQ25" s="172">
        <f t="shared" si="21"/>
        <v>0</v>
      </c>
      <c r="AR25" s="340"/>
      <c r="AS25" s="209"/>
      <c r="AT25" s="334"/>
      <c r="AU25" s="335">
        <f t="shared" si="1"/>
        <v>0</v>
      </c>
      <c r="AV25" s="189"/>
      <c r="AW25" s="463">
        <f t="shared" si="22"/>
        <v>0</v>
      </c>
      <c r="AX25" s="172">
        <f t="shared" si="23"/>
        <v>0</v>
      </c>
      <c r="AY25" s="340"/>
      <c r="AZ25" s="209"/>
      <c r="BA25" s="334"/>
      <c r="BB25" s="335">
        <f t="shared" si="2"/>
        <v>0</v>
      </c>
      <c r="BC25" s="189"/>
      <c r="BD25" s="463">
        <f t="shared" si="24"/>
        <v>0</v>
      </c>
      <c r="BE25" s="172">
        <f t="shared" si="25"/>
        <v>0</v>
      </c>
      <c r="BF25" s="340"/>
      <c r="BG25" s="209"/>
      <c r="BH25" s="334"/>
      <c r="BI25" s="335">
        <f t="shared" si="3"/>
        <v>0</v>
      </c>
      <c r="BJ25" s="189"/>
      <c r="BK25" s="463">
        <f t="shared" si="26"/>
        <v>0</v>
      </c>
      <c r="BL25" s="172">
        <f t="shared" si="27"/>
        <v>0</v>
      </c>
      <c r="BM25" s="340"/>
      <c r="BN25" s="209"/>
      <c r="BO25" s="334"/>
      <c r="BP25" s="335">
        <f t="shared" si="4"/>
        <v>0</v>
      </c>
      <c r="BQ25" s="189"/>
      <c r="BR25" s="463">
        <f t="shared" si="28"/>
        <v>0</v>
      </c>
      <c r="BS25" s="172">
        <f t="shared" si="29"/>
        <v>0</v>
      </c>
      <c r="BT25" s="363">
        <f t="shared" si="5"/>
        <v>0</v>
      </c>
      <c r="BU25" s="171">
        <f t="shared" si="5"/>
        <v>0</v>
      </c>
      <c r="BV25" s="172">
        <f t="shared" si="5"/>
        <v>0</v>
      </c>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row>
    <row r="26" spans="1:111" s="173" customFormat="1" ht="20.25" customHeight="1">
      <c r="A26" s="542"/>
      <c r="B26" s="340"/>
      <c r="C26" s="209"/>
      <c r="D26" s="334"/>
      <c r="E26" s="335">
        <f t="shared" si="6"/>
        <v>0</v>
      </c>
      <c r="F26" s="189"/>
      <c r="G26" s="463">
        <f t="shared" si="7"/>
        <v>0</v>
      </c>
      <c r="H26" s="172"/>
      <c r="I26" s="340"/>
      <c r="J26" s="209"/>
      <c r="K26" s="334"/>
      <c r="L26" s="335">
        <f t="shared" si="0"/>
        <v>0</v>
      </c>
      <c r="M26" s="189"/>
      <c r="N26" s="463">
        <f t="shared" si="8"/>
        <v>0</v>
      </c>
      <c r="O26" s="172">
        <f t="shared" si="9"/>
        <v>0</v>
      </c>
      <c r="P26" s="340"/>
      <c r="Q26" s="209"/>
      <c r="R26" s="334"/>
      <c r="S26" s="335">
        <f t="shared" si="10"/>
        <v>0</v>
      </c>
      <c r="T26" s="189"/>
      <c r="U26" s="463">
        <f t="shared" si="11"/>
        <v>0</v>
      </c>
      <c r="V26" s="172">
        <f t="shared" si="12"/>
        <v>0</v>
      </c>
      <c r="W26" s="340"/>
      <c r="X26" s="209"/>
      <c r="Y26" s="334"/>
      <c r="Z26" s="335">
        <f t="shared" si="13"/>
        <v>0</v>
      </c>
      <c r="AA26" s="189"/>
      <c r="AB26" s="463">
        <f t="shared" si="14"/>
        <v>0</v>
      </c>
      <c r="AC26" s="172">
        <f t="shared" si="15"/>
        <v>0</v>
      </c>
      <c r="AD26" s="340"/>
      <c r="AE26" s="209"/>
      <c r="AF26" s="334"/>
      <c r="AG26" s="335">
        <f t="shared" si="16"/>
        <v>0</v>
      </c>
      <c r="AH26" s="189"/>
      <c r="AI26" s="463">
        <f t="shared" si="17"/>
        <v>0</v>
      </c>
      <c r="AJ26" s="172">
        <f t="shared" si="18"/>
        <v>0</v>
      </c>
      <c r="AK26" s="340"/>
      <c r="AL26" s="209"/>
      <c r="AM26" s="334"/>
      <c r="AN26" s="335">
        <f t="shared" si="19"/>
        <v>0</v>
      </c>
      <c r="AO26" s="189"/>
      <c r="AP26" s="463">
        <f t="shared" si="20"/>
        <v>0</v>
      </c>
      <c r="AQ26" s="172">
        <f t="shared" si="21"/>
        <v>0</v>
      </c>
      <c r="AR26" s="340"/>
      <c r="AS26" s="209"/>
      <c r="AT26" s="334"/>
      <c r="AU26" s="335">
        <f t="shared" si="1"/>
        <v>0</v>
      </c>
      <c r="AV26" s="189"/>
      <c r="AW26" s="463">
        <f t="shared" si="22"/>
        <v>0</v>
      </c>
      <c r="AX26" s="172">
        <f t="shared" si="23"/>
        <v>0</v>
      </c>
      <c r="AY26" s="340"/>
      <c r="AZ26" s="209"/>
      <c r="BA26" s="334"/>
      <c r="BB26" s="335">
        <f t="shared" si="2"/>
        <v>0</v>
      </c>
      <c r="BC26" s="189"/>
      <c r="BD26" s="463">
        <f t="shared" si="24"/>
        <v>0</v>
      </c>
      <c r="BE26" s="172">
        <f t="shared" si="25"/>
        <v>0</v>
      </c>
      <c r="BF26" s="340"/>
      <c r="BG26" s="209"/>
      <c r="BH26" s="334"/>
      <c r="BI26" s="335">
        <f t="shared" si="3"/>
        <v>0</v>
      </c>
      <c r="BJ26" s="189"/>
      <c r="BK26" s="463">
        <f t="shared" si="26"/>
        <v>0</v>
      </c>
      <c r="BL26" s="172">
        <f t="shared" si="27"/>
        <v>0</v>
      </c>
      <c r="BM26" s="340"/>
      <c r="BN26" s="209"/>
      <c r="BO26" s="334"/>
      <c r="BP26" s="335">
        <f t="shared" si="4"/>
        <v>0</v>
      </c>
      <c r="BQ26" s="189"/>
      <c r="BR26" s="463">
        <f t="shared" si="28"/>
        <v>0</v>
      </c>
      <c r="BS26" s="172">
        <f t="shared" si="29"/>
        <v>0</v>
      </c>
      <c r="BT26" s="363">
        <f t="shared" si="5"/>
        <v>0</v>
      </c>
      <c r="BU26" s="171">
        <f t="shared" si="5"/>
        <v>0</v>
      </c>
      <c r="BV26" s="172">
        <f t="shared" si="5"/>
        <v>0</v>
      </c>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row>
    <row r="27" spans="1:111" s="173" customFormat="1" ht="20.25" customHeight="1">
      <c r="A27" s="542"/>
      <c r="B27" s="340"/>
      <c r="C27" s="209"/>
      <c r="D27" s="334"/>
      <c r="E27" s="335">
        <f t="shared" si="6"/>
        <v>0</v>
      </c>
      <c r="F27" s="189"/>
      <c r="G27" s="463">
        <f t="shared" si="7"/>
        <v>0</v>
      </c>
      <c r="H27" s="172"/>
      <c r="I27" s="340"/>
      <c r="J27" s="209"/>
      <c r="K27" s="334"/>
      <c r="L27" s="335">
        <f t="shared" si="0"/>
        <v>0</v>
      </c>
      <c r="M27" s="189"/>
      <c r="N27" s="463">
        <f t="shared" si="8"/>
        <v>0</v>
      </c>
      <c r="O27" s="172">
        <f t="shared" si="9"/>
        <v>0</v>
      </c>
      <c r="P27" s="340"/>
      <c r="Q27" s="209"/>
      <c r="R27" s="334"/>
      <c r="S27" s="335">
        <f t="shared" si="10"/>
        <v>0</v>
      </c>
      <c r="T27" s="189"/>
      <c r="U27" s="463">
        <f t="shared" si="11"/>
        <v>0</v>
      </c>
      <c r="V27" s="172">
        <f t="shared" si="12"/>
        <v>0</v>
      </c>
      <c r="W27" s="340"/>
      <c r="X27" s="209"/>
      <c r="Y27" s="334"/>
      <c r="Z27" s="335">
        <f t="shared" si="13"/>
        <v>0</v>
      </c>
      <c r="AA27" s="189"/>
      <c r="AB27" s="463">
        <f t="shared" si="14"/>
        <v>0</v>
      </c>
      <c r="AC27" s="172">
        <f t="shared" si="15"/>
        <v>0</v>
      </c>
      <c r="AD27" s="340"/>
      <c r="AE27" s="209"/>
      <c r="AF27" s="334"/>
      <c r="AG27" s="335">
        <f t="shared" si="16"/>
        <v>0</v>
      </c>
      <c r="AH27" s="189"/>
      <c r="AI27" s="463">
        <f t="shared" si="17"/>
        <v>0</v>
      </c>
      <c r="AJ27" s="172">
        <f t="shared" si="18"/>
        <v>0</v>
      </c>
      <c r="AK27" s="340"/>
      <c r="AL27" s="209"/>
      <c r="AM27" s="334"/>
      <c r="AN27" s="335">
        <f t="shared" si="19"/>
        <v>0</v>
      </c>
      <c r="AO27" s="189"/>
      <c r="AP27" s="463">
        <f t="shared" si="20"/>
        <v>0</v>
      </c>
      <c r="AQ27" s="172">
        <f t="shared" si="21"/>
        <v>0</v>
      </c>
      <c r="AR27" s="340"/>
      <c r="AS27" s="209"/>
      <c r="AT27" s="334"/>
      <c r="AU27" s="335">
        <f t="shared" si="1"/>
        <v>0</v>
      </c>
      <c r="AV27" s="189"/>
      <c r="AW27" s="463">
        <f t="shared" si="22"/>
        <v>0</v>
      </c>
      <c r="AX27" s="172">
        <f t="shared" si="23"/>
        <v>0</v>
      </c>
      <c r="AY27" s="340"/>
      <c r="AZ27" s="209"/>
      <c r="BA27" s="334"/>
      <c r="BB27" s="335">
        <f t="shared" si="2"/>
        <v>0</v>
      </c>
      <c r="BC27" s="189"/>
      <c r="BD27" s="463">
        <f t="shared" si="24"/>
        <v>0</v>
      </c>
      <c r="BE27" s="172">
        <f t="shared" si="25"/>
        <v>0</v>
      </c>
      <c r="BF27" s="340"/>
      <c r="BG27" s="209"/>
      <c r="BH27" s="334"/>
      <c r="BI27" s="335">
        <f t="shared" si="3"/>
        <v>0</v>
      </c>
      <c r="BJ27" s="189"/>
      <c r="BK27" s="463">
        <f t="shared" si="26"/>
        <v>0</v>
      </c>
      <c r="BL27" s="172">
        <f t="shared" si="27"/>
        <v>0</v>
      </c>
      <c r="BM27" s="340"/>
      <c r="BN27" s="209"/>
      <c r="BO27" s="334"/>
      <c r="BP27" s="335">
        <f t="shared" si="4"/>
        <v>0</v>
      </c>
      <c r="BQ27" s="189"/>
      <c r="BR27" s="463">
        <f t="shared" si="28"/>
        <v>0</v>
      </c>
      <c r="BS27" s="172">
        <f t="shared" si="29"/>
        <v>0</v>
      </c>
      <c r="BT27" s="363">
        <f t="shared" si="5"/>
        <v>0</v>
      </c>
      <c r="BU27" s="171">
        <f t="shared" si="5"/>
        <v>0</v>
      </c>
      <c r="BV27" s="172">
        <f t="shared" si="5"/>
        <v>0</v>
      </c>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row>
    <row r="28" spans="1:111" s="173" customFormat="1" ht="20.25" customHeight="1">
      <c r="A28" s="542"/>
      <c r="B28" s="340"/>
      <c r="C28" s="209"/>
      <c r="D28" s="334"/>
      <c r="E28" s="335">
        <f t="shared" si="6"/>
        <v>0</v>
      </c>
      <c r="F28" s="189"/>
      <c r="G28" s="463">
        <f t="shared" si="7"/>
        <v>0</v>
      </c>
      <c r="H28" s="172"/>
      <c r="I28" s="340"/>
      <c r="J28" s="209"/>
      <c r="K28" s="334"/>
      <c r="L28" s="335">
        <f t="shared" si="0"/>
        <v>0</v>
      </c>
      <c r="M28" s="189"/>
      <c r="N28" s="463">
        <f t="shared" si="8"/>
        <v>0</v>
      </c>
      <c r="O28" s="172">
        <f t="shared" si="9"/>
        <v>0</v>
      </c>
      <c r="P28" s="340"/>
      <c r="Q28" s="209"/>
      <c r="R28" s="334"/>
      <c r="S28" s="335">
        <f t="shared" si="10"/>
        <v>0</v>
      </c>
      <c r="T28" s="189"/>
      <c r="U28" s="463">
        <f t="shared" si="11"/>
        <v>0</v>
      </c>
      <c r="V28" s="172">
        <f t="shared" si="12"/>
        <v>0</v>
      </c>
      <c r="W28" s="340"/>
      <c r="X28" s="209"/>
      <c r="Y28" s="334"/>
      <c r="Z28" s="335">
        <f t="shared" si="13"/>
        <v>0</v>
      </c>
      <c r="AA28" s="189"/>
      <c r="AB28" s="463">
        <f t="shared" si="14"/>
        <v>0</v>
      </c>
      <c r="AC28" s="172">
        <f t="shared" si="15"/>
        <v>0</v>
      </c>
      <c r="AD28" s="340"/>
      <c r="AE28" s="209"/>
      <c r="AF28" s="334"/>
      <c r="AG28" s="335">
        <f t="shared" si="16"/>
        <v>0</v>
      </c>
      <c r="AH28" s="189"/>
      <c r="AI28" s="463">
        <f t="shared" si="17"/>
        <v>0</v>
      </c>
      <c r="AJ28" s="172">
        <f t="shared" si="18"/>
        <v>0</v>
      </c>
      <c r="AK28" s="340"/>
      <c r="AL28" s="209"/>
      <c r="AM28" s="334"/>
      <c r="AN28" s="335">
        <f t="shared" si="19"/>
        <v>0</v>
      </c>
      <c r="AO28" s="189"/>
      <c r="AP28" s="463">
        <f t="shared" si="20"/>
        <v>0</v>
      </c>
      <c r="AQ28" s="172">
        <f t="shared" si="21"/>
        <v>0</v>
      </c>
      <c r="AR28" s="340"/>
      <c r="AS28" s="209"/>
      <c r="AT28" s="334"/>
      <c r="AU28" s="335">
        <f t="shared" si="1"/>
        <v>0</v>
      </c>
      <c r="AV28" s="189"/>
      <c r="AW28" s="463">
        <f t="shared" si="22"/>
        <v>0</v>
      </c>
      <c r="AX28" s="172">
        <f t="shared" si="23"/>
        <v>0</v>
      </c>
      <c r="AY28" s="340"/>
      <c r="AZ28" s="209"/>
      <c r="BA28" s="334"/>
      <c r="BB28" s="335">
        <f t="shared" si="2"/>
        <v>0</v>
      </c>
      <c r="BC28" s="189"/>
      <c r="BD28" s="463">
        <f t="shared" si="24"/>
        <v>0</v>
      </c>
      <c r="BE28" s="172">
        <f t="shared" si="25"/>
        <v>0</v>
      </c>
      <c r="BF28" s="340"/>
      <c r="BG28" s="209"/>
      <c r="BH28" s="334"/>
      <c r="BI28" s="335">
        <f t="shared" si="3"/>
        <v>0</v>
      </c>
      <c r="BJ28" s="189"/>
      <c r="BK28" s="463">
        <f t="shared" si="26"/>
        <v>0</v>
      </c>
      <c r="BL28" s="172">
        <f t="shared" si="27"/>
        <v>0</v>
      </c>
      <c r="BM28" s="340"/>
      <c r="BN28" s="209"/>
      <c r="BO28" s="334"/>
      <c r="BP28" s="335">
        <f t="shared" si="4"/>
        <v>0</v>
      </c>
      <c r="BQ28" s="189"/>
      <c r="BR28" s="463">
        <f t="shared" si="28"/>
        <v>0</v>
      </c>
      <c r="BS28" s="172">
        <f t="shared" si="29"/>
        <v>0</v>
      </c>
      <c r="BT28" s="363">
        <f t="shared" ref="BT28:BV54" si="30">SUM(F28,M28,T28,AA28,AH28,AO28,AV28,BC28,BJ28,BQ28)</f>
        <v>0</v>
      </c>
      <c r="BU28" s="171">
        <f t="shared" si="30"/>
        <v>0</v>
      </c>
      <c r="BV28" s="172">
        <f t="shared" si="30"/>
        <v>0</v>
      </c>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row>
    <row r="29" spans="1:111" s="173" customFormat="1" ht="20.25" customHeight="1">
      <c r="A29" s="542"/>
      <c r="B29" s="340"/>
      <c r="C29" s="209"/>
      <c r="D29" s="334"/>
      <c r="E29" s="335">
        <f t="shared" si="6"/>
        <v>0</v>
      </c>
      <c r="F29" s="189"/>
      <c r="G29" s="463">
        <f t="shared" si="7"/>
        <v>0</v>
      </c>
      <c r="H29" s="172"/>
      <c r="I29" s="340"/>
      <c r="J29" s="209"/>
      <c r="K29" s="334"/>
      <c r="L29" s="335">
        <f t="shared" si="0"/>
        <v>0</v>
      </c>
      <c r="M29" s="189"/>
      <c r="N29" s="463">
        <f t="shared" si="8"/>
        <v>0</v>
      </c>
      <c r="O29" s="172">
        <f t="shared" si="9"/>
        <v>0</v>
      </c>
      <c r="P29" s="340"/>
      <c r="Q29" s="209"/>
      <c r="R29" s="334"/>
      <c r="S29" s="335">
        <f t="shared" si="10"/>
        <v>0</v>
      </c>
      <c r="T29" s="189"/>
      <c r="U29" s="463">
        <f t="shared" si="11"/>
        <v>0</v>
      </c>
      <c r="V29" s="172">
        <f t="shared" si="12"/>
        <v>0</v>
      </c>
      <c r="W29" s="340"/>
      <c r="X29" s="209"/>
      <c r="Y29" s="334"/>
      <c r="Z29" s="335">
        <f t="shared" si="13"/>
        <v>0</v>
      </c>
      <c r="AA29" s="189"/>
      <c r="AB29" s="463">
        <f t="shared" si="14"/>
        <v>0</v>
      </c>
      <c r="AC29" s="172">
        <f t="shared" si="15"/>
        <v>0</v>
      </c>
      <c r="AD29" s="340"/>
      <c r="AE29" s="209"/>
      <c r="AF29" s="334"/>
      <c r="AG29" s="335">
        <f t="shared" si="16"/>
        <v>0</v>
      </c>
      <c r="AH29" s="189"/>
      <c r="AI29" s="463">
        <f t="shared" si="17"/>
        <v>0</v>
      </c>
      <c r="AJ29" s="172">
        <f t="shared" si="18"/>
        <v>0</v>
      </c>
      <c r="AK29" s="340"/>
      <c r="AL29" s="209"/>
      <c r="AM29" s="334"/>
      <c r="AN29" s="335">
        <f t="shared" si="19"/>
        <v>0</v>
      </c>
      <c r="AO29" s="189"/>
      <c r="AP29" s="463">
        <f t="shared" si="20"/>
        <v>0</v>
      </c>
      <c r="AQ29" s="172">
        <f t="shared" si="21"/>
        <v>0</v>
      </c>
      <c r="AR29" s="340"/>
      <c r="AS29" s="209"/>
      <c r="AT29" s="334"/>
      <c r="AU29" s="335">
        <f t="shared" si="1"/>
        <v>0</v>
      </c>
      <c r="AV29" s="189"/>
      <c r="AW29" s="463">
        <f t="shared" si="22"/>
        <v>0</v>
      </c>
      <c r="AX29" s="172">
        <f t="shared" si="23"/>
        <v>0</v>
      </c>
      <c r="AY29" s="340"/>
      <c r="AZ29" s="209"/>
      <c r="BA29" s="334"/>
      <c r="BB29" s="335">
        <f t="shared" si="2"/>
        <v>0</v>
      </c>
      <c r="BC29" s="189"/>
      <c r="BD29" s="463">
        <f t="shared" si="24"/>
        <v>0</v>
      </c>
      <c r="BE29" s="172">
        <f t="shared" si="25"/>
        <v>0</v>
      </c>
      <c r="BF29" s="340"/>
      <c r="BG29" s="209"/>
      <c r="BH29" s="334"/>
      <c r="BI29" s="335">
        <f t="shared" si="3"/>
        <v>0</v>
      </c>
      <c r="BJ29" s="189"/>
      <c r="BK29" s="463">
        <f t="shared" si="26"/>
        <v>0</v>
      </c>
      <c r="BL29" s="172">
        <f t="shared" si="27"/>
        <v>0</v>
      </c>
      <c r="BM29" s="340"/>
      <c r="BN29" s="209"/>
      <c r="BO29" s="334"/>
      <c r="BP29" s="335">
        <f t="shared" si="4"/>
        <v>0</v>
      </c>
      <c r="BQ29" s="189"/>
      <c r="BR29" s="463">
        <f t="shared" si="28"/>
        <v>0</v>
      </c>
      <c r="BS29" s="172">
        <f t="shared" si="29"/>
        <v>0</v>
      </c>
      <c r="BT29" s="363">
        <f t="shared" si="30"/>
        <v>0</v>
      </c>
      <c r="BU29" s="171">
        <f t="shared" si="30"/>
        <v>0</v>
      </c>
      <c r="BV29" s="172">
        <f t="shared" si="30"/>
        <v>0</v>
      </c>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row>
    <row r="30" spans="1:111" s="173" customFormat="1" ht="20.25" customHeight="1">
      <c r="A30" s="542"/>
      <c r="B30" s="340"/>
      <c r="C30" s="209"/>
      <c r="D30" s="334"/>
      <c r="E30" s="335">
        <f t="shared" si="6"/>
        <v>0</v>
      </c>
      <c r="F30" s="189"/>
      <c r="G30" s="463">
        <f t="shared" si="7"/>
        <v>0</v>
      </c>
      <c r="H30" s="172"/>
      <c r="I30" s="340"/>
      <c r="J30" s="209"/>
      <c r="K30" s="334"/>
      <c r="L30" s="335">
        <f t="shared" si="0"/>
        <v>0</v>
      </c>
      <c r="M30" s="189"/>
      <c r="N30" s="463">
        <f t="shared" si="8"/>
        <v>0</v>
      </c>
      <c r="O30" s="172">
        <f t="shared" si="9"/>
        <v>0</v>
      </c>
      <c r="P30" s="340"/>
      <c r="Q30" s="209"/>
      <c r="R30" s="334"/>
      <c r="S30" s="335">
        <f t="shared" si="10"/>
        <v>0</v>
      </c>
      <c r="T30" s="189"/>
      <c r="U30" s="463">
        <f t="shared" si="11"/>
        <v>0</v>
      </c>
      <c r="V30" s="172">
        <f t="shared" si="12"/>
        <v>0</v>
      </c>
      <c r="W30" s="340"/>
      <c r="X30" s="209"/>
      <c r="Y30" s="334"/>
      <c r="Z30" s="335">
        <f t="shared" si="13"/>
        <v>0</v>
      </c>
      <c r="AA30" s="189"/>
      <c r="AB30" s="463">
        <f t="shared" si="14"/>
        <v>0</v>
      </c>
      <c r="AC30" s="172">
        <f t="shared" si="15"/>
        <v>0</v>
      </c>
      <c r="AD30" s="340"/>
      <c r="AE30" s="209"/>
      <c r="AF30" s="334"/>
      <c r="AG30" s="335">
        <f t="shared" si="16"/>
        <v>0</v>
      </c>
      <c r="AH30" s="189"/>
      <c r="AI30" s="463">
        <f t="shared" si="17"/>
        <v>0</v>
      </c>
      <c r="AJ30" s="172">
        <f t="shared" si="18"/>
        <v>0</v>
      </c>
      <c r="AK30" s="340"/>
      <c r="AL30" s="209"/>
      <c r="AM30" s="334"/>
      <c r="AN30" s="335">
        <f t="shared" si="19"/>
        <v>0</v>
      </c>
      <c r="AO30" s="189"/>
      <c r="AP30" s="463">
        <f t="shared" si="20"/>
        <v>0</v>
      </c>
      <c r="AQ30" s="172">
        <f t="shared" si="21"/>
        <v>0</v>
      </c>
      <c r="AR30" s="340"/>
      <c r="AS30" s="209"/>
      <c r="AT30" s="334"/>
      <c r="AU30" s="335">
        <f t="shared" si="1"/>
        <v>0</v>
      </c>
      <c r="AV30" s="189"/>
      <c r="AW30" s="463">
        <f t="shared" si="22"/>
        <v>0</v>
      </c>
      <c r="AX30" s="172">
        <f t="shared" si="23"/>
        <v>0</v>
      </c>
      <c r="AY30" s="340"/>
      <c r="AZ30" s="209"/>
      <c r="BA30" s="334"/>
      <c r="BB30" s="335">
        <f t="shared" si="2"/>
        <v>0</v>
      </c>
      <c r="BC30" s="189"/>
      <c r="BD30" s="463">
        <f t="shared" si="24"/>
        <v>0</v>
      </c>
      <c r="BE30" s="172">
        <f t="shared" si="25"/>
        <v>0</v>
      </c>
      <c r="BF30" s="340"/>
      <c r="BG30" s="209"/>
      <c r="BH30" s="334"/>
      <c r="BI30" s="335">
        <f t="shared" si="3"/>
        <v>0</v>
      </c>
      <c r="BJ30" s="189"/>
      <c r="BK30" s="463">
        <f t="shared" si="26"/>
        <v>0</v>
      </c>
      <c r="BL30" s="172">
        <f t="shared" si="27"/>
        <v>0</v>
      </c>
      <c r="BM30" s="340"/>
      <c r="BN30" s="209"/>
      <c r="BO30" s="334"/>
      <c r="BP30" s="335">
        <f t="shared" si="4"/>
        <v>0</v>
      </c>
      <c r="BQ30" s="189"/>
      <c r="BR30" s="463">
        <f t="shared" si="28"/>
        <v>0</v>
      </c>
      <c r="BS30" s="172">
        <f t="shared" si="29"/>
        <v>0</v>
      </c>
      <c r="BT30" s="363">
        <f t="shared" si="30"/>
        <v>0</v>
      </c>
      <c r="BU30" s="171">
        <f t="shared" si="30"/>
        <v>0</v>
      </c>
      <c r="BV30" s="172">
        <f t="shared" si="30"/>
        <v>0</v>
      </c>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row>
    <row r="31" spans="1:111" s="173" customFormat="1" ht="20.25" customHeight="1">
      <c r="A31" s="542"/>
      <c r="B31" s="340"/>
      <c r="C31" s="209"/>
      <c r="D31" s="334"/>
      <c r="E31" s="335">
        <f t="shared" si="6"/>
        <v>0</v>
      </c>
      <c r="F31" s="189"/>
      <c r="G31" s="463">
        <f t="shared" si="7"/>
        <v>0</v>
      </c>
      <c r="H31" s="172"/>
      <c r="I31" s="340"/>
      <c r="J31" s="209"/>
      <c r="K31" s="334"/>
      <c r="L31" s="335">
        <f t="shared" si="0"/>
        <v>0</v>
      </c>
      <c r="M31" s="189"/>
      <c r="N31" s="463">
        <f t="shared" si="8"/>
        <v>0</v>
      </c>
      <c r="O31" s="172">
        <f t="shared" si="9"/>
        <v>0</v>
      </c>
      <c r="P31" s="340"/>
      <c r="Q31" s="209"/>
      <c r="R31" s="334"/>
      <c r="S31" s="335">
        <f t="shared" si="10"/>
        <v>0</v>
      </c>
      <c r="T31" s="189"/>
      <c r="U31" s="463">
        <f t="shared" si="11"/>
        <v>0</v>
      </c>
      <c r="V31" s="172">
        <f t="shared" si="12"/>
        <v>0</v>
      </c>
      <c r="W31" s="340"/>
      <c r="X31" s="209"/>
      <c r="Y31" s="334"/>
      <c r="Z31" s="335">
        <f t="shared" si="13"/>
        <v>0</v>
      </c>
      <c r="AA31" s="189"/>
      <c r="AB31" s="463">
        <f t="shared" si="14"/>
        <v>0</v>
      </c>
      <c r="AC31" s="172">
        <f t="shared" si="15"/>
        <v>0</v>
      </c>
      <c r="AD31" s="340"/>
      <c r="AE31" s="209"/>
      <c r="AF31" s="334"/>
      <c r="AG31" s="335">
        <f t="shared" si="16"/>
        <v>0</v>
      </c>
      <c r="AH31" s="189"/>
      <c r="AI31" s="463">
        <f t="shared" si="17"/>
        <v>0</v>
      </c>
      <c r="AJ31" s="172">
        <f t="shared" si="18"/>
        <v>0</v>
      </c>
      <c r="AK31" s="340"/>
      <c r="AL31" s="209"/>
      <c r="AM31" s="334"/>
      <c r="AN31" s="335">
        <f t="shared" si="19"/>
        <v>0</v>
      </c>
      <c r="AO31" s="189"/>
      <c r="AP31" s="463">
        <f t="shared" si="20"/>
        <v>0</v>
      </c>
      <c r="AQ31" s="172">
        <f t="shared" si="21"/>
        <v>0</v>
      </c>
      <c r="AR31" s="340"/>
      <c r="AS31" s="209"/>
      <c r="AT31" s="334"/>
      <c r="AU31" s="335">
        <f t="shared" si="1"/>
        <v>0</v>
      </c>
      <c r="AV31" s="189"/>
      <c r="AW31" s="463">
        <f t="shared" si="22"/>
        <v>0</v>
      </c>
      <c r="AX31" s="172">
        <f t="shared" si="23"/>
        <v>0</v>
      </c>
      <c r="AY31" s="340"/>
      <c r="AZ31" s="209"/>
      <c r="BA31" s="334"/>
      <c r="BB31" s="335">
        <f t="shared" si="2"/>
        <v>0</v>
      </c>
      <c r="BC31" s="189"/>
      <c r="BD31" s="463">
        <f t="shared" si="24"/>
        <v>0</v>
      </c>
      <c r="BE31" s="172">
        <f t="shared" si="25"/>
        <v>0</v>
      </c>
      <c r="BF31" s="340"/>
      <c r="BG31" s="209"/>
      <c r="BH31" s="334"/>
      <c r="BI31" s="335">
        <f t="shared" si="3"/>
        <v>0</v>
      </c>
      <c r="BJ31" s="189"/>
      <c r="BK31" s="463">
        <f t="shared" si="26"/>
        <v>0</v>
      </c>
      <c r="BL31" s="172">
        <f t="shared" si="27"/>
        <v>0</v>
      </c>
      <c r="BM31" s="340"/>
      <c r="BN31" s="209"/>
      <c r="BO31" s="334"/>
      <c r="BP31" s="335">
        <f t="shared" si="4"/>
        <v>0</v>
      </c>
      <c r="BQ31" s="189"/>
      <c r="BR31" s="463">
        <f t="shared" si="28"/>
        <v>0</v>
      </c>
      <c r="BS31" s="172">
        <f t="shared" si="29"/>
        <v>0</v>
      </c>
      <c r="BT31" s="363">
        <f t="shared" si="30"/>
        <v>0</v>
      </c>
      <c r="BU31" s="171">
        <f t="shared" si="30"/>
        <v>0</v>
      </c>
      <c r="BV31" s="172">
        <f t="shared" si="30"/>
        <v>0</v>
      </c>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row>
    <row r="32" spans="1:111" s="173" customFormat="1" ht="20.25" customHeight="1">
      <c r="A32" s="542"/>
      <c r="B32" s="340"/>
      <c r="C32" s="209"/>
      <c r="D32" s="334"/>
      <c r="E32" s="335">
        <f t="shared" si="6"/>
        <v>0</v>
      </c>
      <c r="F32" s="189"/>
      <c r="G32" s="463">
        <f t="shared" si="7"/>
        <v>0</v>
      </c>
      <c r="H32" s="172"/>
      <c r="I32" s="340"/>
      <c r="J32" s="209"/>
      <c r="K32" s="334"/>
      <c r="L32" s="335">
        <f t="shared" si="0"/>
        <v>0</v>
      </c>
      <c r="M32" s="189"/>
      <c r="N32" s="463">
        <f t="shared" si="8"/>
        <v>0</v>
      </c>
      <c r="O32" s="172">
        <f t="shared" si="9"/>
        <v>0</v>
      </c>
      <c r="P32" s="340"/>
      <c r="Q32" s="209"/>
      <c r="R32" s="334"/>
      <c r="S32" s="335">
        <f t="shared" si="10"/>
        <v>0</v>
      </c>
      <c r="T32" s="189"/>
      <c r="U32" s="463">
        <f t="shared" si="11"/>
        <v>0</v>
      </c>
      <c r="V32" s="172">
        <f t="shared" si="12"/>
        <v>0</v>
      </c>
      <c r="W32" s="340"/>
      <c r="X32" s="209"/>
      <c r="Y32" s="334"/>
      <c r="Z32" s="335">
        <f t="shared" si="13"/>
        <v>0</v>
      </c>
      <c r="AA32" s="189"/>
      <c r="AB32" s="463">
        <f t="shared" si="14"/>
        <v>0</v>
      </c>
      <c r="AC32" s="172">
        <f t="shared" si="15"/>
        <v>0</v>
      </c>
      <c r="AD32" s="340"/>
      <c r="AE32" s="209"/>
      <c r="AF32" s="334"/>
      <c r="AG32" s="335">
        <f t="shared" si="16"/>
        <v>0</v>
      </c>
      <c r="AH32" s="189"/>
      <c r="AI32" s="463">
        <f t="shared" si="17"/>
        <v>0</v>
      </c>
      <c r="AJ32" s="172">
        <f t="shared" si="18"/>
        <v>0</v>
      </c>
      <c r="AK32" s="340"/>
      <c r="AL32" s="209"/>
      <c r="AM32" s="334"/>
      <c r="AN32" s="335">
        <f t="shared" si="19"/>
        <v>0</v>
      </c>
      <c r="AO32" s="189"/>
      <c r="AP32" s="463">
        <f t="shared" si="20"/>
        <v>0</v>
      </c>
      <c r="AQ32" s="172">
        <f t="shared" si="21"/>
        <v>0</v>
      </c>
      <c r="AR32" s="340"/>
      <c r="AS32" s="209"/>
      <c r="AT32" s="334"/>
      <c r="AU32" s="335">
        <f t="shared" si="1"/>
        <v>0</v>
      </c>
      <c r="AV32" s="189"/>
      <c r="AW32" s="463">
        <f t="shared" si="22"/>
        <v>0</v>
      </c>
      <c r="AX32" s="172">
        <f t="shared" si="23"/>
        <v>0</v>
      </c>
      <c r="AY32" s="340"/>
      <c r="AZ32" s="209"/>
      <c r="BA32" s="334"/>
      <c r="BB32" s="335">
        <f t="shared" si="2"/>
        <v>0</v>
      </c>
      <c r="BC32" s="189"/>
      <c r="BD32" s="463">
        <f t="shared" si="24"/>
        <v>0</v>
      </c>
      <c r="BE32" s="172">
        <f t="shared" si="25"/>
        <v>0</v>
      </c>
      <c r="BF32" s="340"/>
      <c r="BG32" s="209"/>
      <c r="BH32" s="334"/>
      <c r="BI32" s="335">
        <f t="shared" si="3"/>
        <v>0</v>
      </c>
      <c r="BJ32" s="189"/>
      <c r="BK32" s="463">
        <f t="shared" si="26"/>
        <v>0</v>
      </c>
      <c r="BL32" s="172">
        <f t="shared" si="27"/>
        <v>0</v>
      </c>
      <c r="BM32" s="340"/>
      <c r="BN32" s="209"/>
      <c r="BO32" s="334"/>
      <c r="BP32" s="335">
        <f t="shared" si="4"/>
        <v>0</v>
      </c>
      <c r="BQ32" s="189"/>
      <c r="BR32" s="463">
        <f t="shared" si="28"/>
        <v>0</v>
      </c>
      <c r="BS32" s="172">
        <f t="shared" si="29"/>
        <v>0</v>
      </c>
      <c r="BT32" s="363">
        <f t="shared" si="30"/>
        <v>0</v>
      </c>
      <c r="BU32" s="171">
        <f t="shared" si="30"/>
        <v>0</v>
      </c>
      <c r="BV32" s="172">
        <f t="shared" si="30"/>
        <v>0</v>
      </c>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row>
    <row r="33" spans="1:111" s="173" customFormat="1" ht="20.25" customHeight="1">
      <c r="A33" s="542"/>
      <c r="B33" s="340"/>
      <c r="C33" s="209"/>
      <c r="D33" s="334"/>
      <c r="E33" s="335">
        <f t="shared" si="6"/>
        <v>0</v>
      </c>
      <c r="F33" s="189"/>
      <c r="G33" s="463">
        <f t="shared" si="7"/>
        <v>0</v>
      </c>
      <c r="H33" s="172"/>
      <c r="I33" s="340"/>
      <c r="J33" s="209"/>
      <c r="K33" s="334"/>
      <c r="L33" s="335">
        <f t="shared" si="0"/>
        <v>0</v>
      </c>
      <c r="M33" s="189"/>
      <c r="N33" s="463">
        <f t="shared" si="8"/>
        <v>0</v>
      </c>
      <c r="O33" s="172">
        <f t="shared" si="9"/>
        <v>0</v>
      </c>
      <c r="P33" s="340"/>
      <c r="Q33" s="209"/>
      <c r="R33" s="334"/>
      <c r="S33" s="335">
        <f t="shared" si="10"/>
        <v>0</v>
      </c>
      <c r="T33" s="189"/>
      <c r="U33" s="463">
        <f t="shared" si="11"/>
        <v>0</v>
      </c>
      <c r="V33" s="172">
        <f t="shared" si="12"/>
        <v>0</v>
      </c>
      <c r="W33" s="340"/>
      <c r="X33" s="209"/>
      <c r="Y33" s="334"/>
      <c r="Z33" s="335">
        <f t="shared" si="13"/>
        <v>0</v>
      </c>
      <c r="AA33" s="189"/>
      <c r="AB33" s="463">
        <f t="shared" si="14"/>
        <v>0</v>
      </c>
      <c r="AC33" s="172">
        <f t="shared" si="15"/>
        <v>0</v>
      </c>
      <c r="AD33" s="340"/>
      <c r="AE33" s="209"/>
      <c r="AF33" s="334"/>
      <c r="AG33" s="335">
        <f t="shared" si="16"/>
        <v>0</v>
      </c>
      <c r="AH33" s="189"/>
      <c r="AI33" s="463">
        <f t="shared" si="17"/>
        <v>0</v>
      </c>
      <c r="AJ33" s="172">
        <f t="shared" si="18"/>
        <v>0</v>
      </c>
      <c r="AK33" s="340"/>
      <c r="AL33" s="209"/>
      <c r="AM33" s="334"/>
      <c r="AN33" s="335">
        <f t="shared" si="19"/>
        <v>0</v>
      </c>
      <c r="AO33" s="189"/>
      <c r="AP33" s="463">
        <f t="shared" si="20"/>
        <v>0</v>
      </c>
      <c r="AQ33" s="172">
        <f t="shared" si="21"/>
        <v>0</v>
      </c>
      <c r="AR33" s="340"/>
      <c r="AS33" s="209"/>
      <c r="AT33" s="334"/>
      <c r="AU33" s="335">
        <f t="shared" si="1"/>
        <v>0</v>
      </c>
      <c r="AV33" s="189"/>
      <c r="AW33" s="463">
        <f t="shared" si="22"/>
        <v>0</v>
      </c>
      <c r="AX33" s="172">
        <f t="shared" si="23"/>
        <v>0</v>
      </c>
      <c r="AY33" s="340"/>
      <c r="AZ33" s="209"/>
      <c r="BA33" s="334"/>
      <c r="BB33" s="335">
        <f t="shared" si="2"/>
        <v>0</v>
      </c>
      <c r="BC33" s="189"/>
      <c r="BD33" s="463">
        <f t="shared" si="24"/>
        <v>0</v>
      </c>
      <c r="BE33" s="172">
        <f t="shared" si="25"/>
        <v>0</v>
      </c>
      <c r="BF33" s="340"/>
      <c r="BG33" s="209"/>
      <c r="BH33" s="334"/>
      <c r="BI33" s="335">
        <f t="shared" si="3"/>
        <v>0</v>
      </c>
      <c r="BJ33" s="189"/>
      <c r="BK33" s="463">
        <f t="shared" si="26"/>
        <v>0</v>
      </c>
      <c r="BL33" s="172">
        <f t="shared" si="27"/>
        <v>0</v>
      </c>
      <c r="BM33" s="340"/>
      <c r="BN33" s="209"/>
      <c r="BO33" s="334"/>
      <c r="BP33" s="335">
        <f t="shared" si="4"/>
        <v>0</v>
      </c>
      <c r="BQ33" s="189"/>
      <c r="BR33" s="463">
        <f t="shared" si="28"/>
        <v>0</v>
      </c>
      <c r="BS33" s="172">
        <f t="shared" si="29"/>
        <v>0</v>
      </c>
      <c r="BT33" s="363">
        <f t="shared" si="30"/>
        <v>0</v>
      </c>
      <c r="BU33" s="171">
        <f t="shared" si="30"/>
        <v>0</v>
      </c>
      <c r="BV33" s="172">
        <f t="shared" si="30"/>
        <v>0</v>
      </c>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row>
    <row r="34" spans="1:111" s="173" customFormat="1" ht="20.25" customHeight="1">
      <c r="A34" s="542"/>
      <c r="B34" s="340"/>
      <c r="C34" s="209"/>
      <c r="D34" s="334"/>
      <c r="E34" s="335">
        <f t="shared" si="6"/>
        <v>0</v>
      </c>
      <c r="F34" s="189"/>
      <c r="G34" s="463">
        <f t="shared" si="7"/>
        <v>0</v>
      </c>
      <c r="H34" s="172"/>
      <c r="I34" s="340"/>
      <c r="J34" s="209"/>
      <c r="K34" s="334"/>
      <c r="L34" s="335">
        <f t="shared" si="0"/>
        <v>0</v>
      </c>
      <c r="M34" s="189"/>
      <c r="N34" s="463">
        <f t="shared" si="8"/>
        <v>0</v>
      </c>
      <c r="O34" s="172">
        <f t="shared" si="9"/>
        <v>0</v>
      </c>
      <c r="P34" s="340"/>
      <c r="Q34" s="209"/>
      <c r="R34" s="334"/>
      <c r="S34" s="335">
        <f t="shared" si="10"/>
        <v>0</v>
      </c>
      <c r="T34" s="189"/>
      <c r="U34" s="463">
        <f t="shared" si="11"/>
        <v>0</v>
      </c>
      <c r="V34" s="172">
        <f t="shared" si="12"/>
        <v>0</v>
      </c>
      <c r="W34" s="340"/>
      <c r="X34" s="209"/>
      <c r="Y34" s="334"/>
      <c r="Z34" s="335">
        <f t="shared" si="13"/>
        <v>0</v>
      </c>
      <c r="AA34" s="189"/>
      <c r="AB34" s="463">
        <f t="shared" si="14"/>
        <v>0</v>
      </c>
      <c r="AC34" s="172">
        <f t="shared" si="15"/>
        <v>0</v>
      </c>
      <c r="AD34" s="340"/>
      <c r="AE34" s="209"/>
      <c r="AF34" s="334"/>
      <c r="AG34" s="335">
        <f t="shared" si="16"/>
        <v>0</v>
      </c>
      <c r="AH34" s="189"/>
      <c r="AI34" s="463">
        <f t="shared" si="17"/>
        <v>0</v>
      </c>
      <c r="AJ34" s="172">
        <f t="shared" si="18"/>
        <v>0</v>
      </c>
      <c r="AK34" s="340"/>
      <c r="AL34" s="209"/>
      <c r="AM34" s="334"/>
      <c r="AN34" s="335">
        <f t="shared" si="19"/>
        <v>0</v>
      </c>
      <c r="AO34" s="189"/>
      <c r="AP34" s="463">
        <f t="shared" si="20"/>
        <v>0</v>
      </c>
      <c r="AQ34" s="172">
        <f t="shared" si="21"/>
        <v>0</v>
      </c>
      <c r="AR34" s="340"/>
      <c r="AS34" s="209"/>
      <c r="AT34" s="334"/>
      <c r="AU34" s="335">
        <f t="shared" si="1"/>
        <v>0</v>
      </c>
      <c r="AV34" s="189"/>
      <c r="AW34" s="463">
        <f t="shared" si="22"/>
        <v>0</v>
      </c>
      <c r="AX34" s="172">
        <f t="shared" si="23"/>
        <v>0</v>
      </c>
      <c r="AY34" s="340"/>
      <c r="AZ34" s="209"/>
      <c r="BA34" s="334"/>
      <c r="BB34" s="335">
        <f t="shared" si="2"/>
        <v>0</v>
      </c>
      <c r="BC34" s="189"/>
      <c r="BD34" s="463">
        <f t="shared" si="24"/>
        <v>0</v>
      </c>
      <c r="BE34" s="172">
        <f t="shared" si="25"/>
        <v>0</v>
      </c>
      <c r="BF34" s="340"/>
      <c r="BG34" s="209"/>
      <c r="BH34" s="334"/>
      <c r="BI34" s="335">
        <f t="shared" si="3"/>
        <v>0</v>
      </c>
      <c r="BJ34" s="189"/>
      <c r="BK34" s="463">
        <f t="shared" si="26"/>
        <v>0</v>
      </c>
      <c r="BL34" s="172">
        <f t="shared" si="27"/>
        <v>0</v>
      </c>
      <c r="BM34" s="340"/>
      <c r="BN34" s="209"/>
      <c r="BO34" s="334"/>
      <c r="BP34" s="335">
        <f t="shared" si="4"/>
        <v>0</v>
      </c>
      <c r="BQ34" s="189"/>
      <c r="BR34" s="463">
        <f t="shared" si="28"/>
        <v>0</v>
      </c>
      <c r="BS34" s="172">
        <f t="shared" si="29"/>
        <v>0</v>
      </c>
      <c r="BT34" s="363">
        <f t="shared" si="30"/>
        <v>0</v>
      </c>
      <c r="BU34" s="171">
        <f t="shared" si="30"/>
        <v>0</v>
      </c>
      <c r="BV34" s="172">
        <f t="shared" si="30"/>
        <v>0</v>
      </c>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row>
    <row r="35" spans="1:111" s="173" customFormat="1" ht="20.25" customHeight="1">
      <c r="A35" s="542"/>
      <c r="B35" s="340"/>
      <c r="C35" s="209"/>
      <c r="D35" s="334"/>
      <c r="E35" s="335">
        <f t="shared" si="6"/>
        <v>0</v>
      </c>
      <c r="F35" s="189"/>
      <c r="G35" s="463">
        <f t="shared" si="7"/>
        <v>0</v>
      </c>
      <c r="H35" s="172"/>
      <c r="I35" s="340"/>
      <c r="J35" s="209"/>
      <c r="K35" s="334"/>
      <c r="L35" s="335">
        <f t="shared" si="0"/>
        <v>0</v>
      </c>
      <c r="M35" s="189"/>
      <c r="N35" s="463">
        <f t="shared" si="8"/>
        <v>0</v>
      </c>
      <c r="O35" s="172">
        <f t="shared" si="9"/>
        <v>0</v>
      </c>
      <c r="P35" s="340"/>
      <c r="Q35" s="209"/>
      <c r="R35" s="334"/>
      <c r="S35" s="335">
        <f t="shared" si="10"/>
        <v>0</v>
      </c>
      <c r="T35" s="189"/>
      <c r="U35" s="463">
        <f t="shared" si="11"/>
        <v>0</v>
      </c>
      <c r="V35" s="172">
        <f t="shared" si="12"/>
        <v>0</v>
      </c>
      <c r="W35" s="340"/>
      <c r="X35" s="209"/>
      <c r="Y35" s="334"/>
      <c r="Z35" s="335">
        <f t="shared" si="13"/>
        <v>0</v>
      </c>
      <c r="AA35" s="189"/>
      <c r="AB35" s="463">
        <f t="shared" si="14"/>
        <v>0</v>
      </c>
      <c r="AC35" s="172">
        <f t="shared" si="15"/>
        <v>0</v>
      </c>
      <c r="AD35" s="340"/>
      <c r="AE35" s="209"/>
      <c r="AF35" s="334"/>
      <c r="AG35" s="335">
        <f t="shared" si="16"/>
        <v>0</v>
      </c>
      <c r="AH35" s="189"/>
      <c r="AI35" s="463">
        <f t="shared" si="17"/>
        <v>0</v>
      </c>
      <c r="AJ35" s="172">
        <f t="shared" si="18"/>
        <v>0</v>
      </c>
      <c r="AK35" s="340"/>
      <c r="AL35" s="209"/>
      <c r="AM35" s="334"/>
      <c r="AN35" s="335">
        <f t="shared" si="19"/>
        <v>0</v>
      </c>
      <c r="AO35" s="189"/>
      <c r="AP35" s="463">
        <f t="shared" si="20"/>
        <v>0</v>
      </c>
      <c r="AQ35" s="172">
        <f t="shared" si="21"/>
        <v>0</v>
      </c>
      <c r="AR35" s="340"/>
      <c r="AS35" s="209"/>
      <c r="AT35" s="334"/>
      <c r="AU35" s="335">
        <f t="shared" si="1"/>
        <v>0</v>
      </c>
      <c r="AV35" s="189"/>
      <c r="AW35" s="463">
        <f t="shared" si="22"/>
        <v>0</v>
      </c>
      <c r="AX35" s="172">
        <f t="shared" si="23"/>
        <v>0</v>
      </c>
      <c r="AY35" s="340"/>
      <c r="AZ35" s="209"/>
      <c r="BA35" s="334"/>
      <c r="BB35" s="335">
        <f t="shared" si="2"/>
        <v>0</v>
      </c>
      <c r="BC35" s="189"/>
      <c r="BD35" s="463">
        <f t="shared" si="24"/>
        <v>0</v>
      </c>
      <c r="BE35" s="172">
        <f t="shared" si="25"/>
        <v>0</v>
      </c>
      <c r="BF35" s="340"/>
      <c r="BG35" s="209"/>
      <c r="BH35" s="334"/>
      <c r="BI35" s="335">
        <f t="shared" si="3"/>
        <v>0</v>
      </c>
      <c r="BJ35" s="189"/>
      <c r="BK35" s="463">
        <f t="shared" si="26"/>
        <v>0</v>
      </c>
      <c r="BL35" s="172">
        <f t="shared" si="27"/>
        <v>0</v>
      </c>
      <c r="BM35" s="340"/>
      <c r="BN35" s="209"/>
      <c r="BO35" s="334"/>
      <c r="BP35" s="335">
        <f t="shared" si="4"/>
        <v>0</v>
      </c>
      <c r="BQ35" s="189"/>
      <c r="BR35" s="463">
        <f t="shared" si="28"/>
        <v>0</v>
      </c>
      <c r="BS35" s="172">
        <f t="shared" si="29"/>
        <v>0</v>
      </c>
      <c r="BT35" s="363">
        <f t="shared" si="30"/>
        <v>0</v>
      </c>
      <c r="BU35" s="171">
        <f t="shared" si="30"/>
        <v>0</v>
      </c>
      <c r="BV35" s="172">
        <f t="shared" si="30"/>
        <v>0</v>
      </c>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row>
    <row r="36" spans="1:111" s="173" customFormat="1" ht="20.25" customHeight="1">
      <c r="A36" s="542"/>
      <c r="B36" s="340"/>
      <c r="C36" s="209"/>
      <c r="D36" s="334"/>
      <c r="E36" s="335">
        <f t="shared" si="6"/>
        <v>0</v>
      </c>
      <c r="F36" s="189"/>
      <c r="G36" s="463">
        <f t="shared" si="7"/>
        <v>0</v>
      </c>
      <c r="H36" s="172"/>
      <c r="I36" s="340"/>
      <c r="J36" s="209"/>
      <c r="K36" s="334"/>
      <c r="L36" s="335">
        <f t="shared" si="0"/>
        <v>0</v>
      </c>
      <c r="M36" s="189"/>
      <c r="N36" s="463">
        <f t="shared" si="8"/>
        <v>0</v>
      </c>
      <c r="O36" s="172">
        <f t="shared" si="9"/>
        <v>0</v>
      </c>
      <c r="P36" s="340"/>
      <c r="Q36" s="209"/>
      <c r="R36" s="334"/>
      <c r="S36" s="335">
        <f t="shared" si="10"/>
        <v>0</v>
      </c>
      <c r="T36" s="189"/>
      <c r="U36" s="463">
        <f t="shared" si="11"/>
        <v>0</v>
      </c>
      <c r="V36" s="172">
        <f t="shared" si="12"/>
        <v>0</v>
      </c>
      <c r="W36" s="340"/>
      <c r="X36" s="209"/>
      <c r="Y36" s="334"/>
      <c r="Z36" s="335">
        <f t="shared" si="13"/>
        <v>0</v>
      </c>
      <c r="AA36" s="189"/>
      <c r="AB36" s="463">
        <f t="shared" si="14"/>
        <v>0</v>
      </c>
      <c r="AC36" s="172">
        <f t="shared" si="15"/>
        <v>0</v>
      </c>
      <c r="AD36" s="340"/>
      <c r="AE36" s="209"/>
      <c r="AF36" s="334"/>
      <c r="AG36" s="335">
        <f t="shared" si="16"/>
        <v>0</v>
      </c>
      <c r="AH36" s="189"/>
      <c r="AI36" s="463">
        <f t="shared" si="17"/>
        <v>0</v>
      </c>
      <c r="AJ36" s="172">
        <f t="shared" si="18"/>
        <v>0</v>
      </c>
      <c r="AK36" s="340"/>
      <c r="AL36" s="209"/>
      <c r="AM36" s="334"/>
      <c r="AN36" s="335">
        <f t="shared" si="19"/>
        <v>0</v>
      </c>
      <c r="AO36" s="189"/>
      <c r="AP36" s="463">
        <f t="shared" si="20"/>
        <v>0</v>
      </c>
      <c r="AQ36" s="172">
        <f t="shared" si="21"/>
        <v>0</v>
      </c>
      <c r="AR36" s="340"/>
      <c r="AS36" s="209"/>
      <c r="AT36" s="334"/>
      <c r="AU36" s="335">
        <f t="shared" si="1"/>
        <v>0</v>
      </c>
      <c r="AV36" s="189"/>
      <c r="AW36" s="463">
        <f t="shared" si="22"/>
        <v>0</v>
      </c>
      <c r="AX36" s="172">
        <f t="shared" si="23"/>
        <v>0</v>
      </c>
      <c r="AY36" s="340"/>
      <c r="AZ36" s="209"/>
      <c r="BA36" s="334"/>
      <c r="BB36" s="335">
        <f t="shared" si="2"/>
        <v>0</v>
      </c>
      <c r="BC36" s="189"/>
      <c r="BD36" s="463">
        <f t="shared" si="24"/>
        <v>0</v>
      </c>
      <c r="BE36" s="172">
        <f t="shared" si="25"/>
        <v>0</v>
      </c>
      <c r="BF36" s="340"/>
      <c r="BG36" s="209"/>
      <c r="BH36" s="334"/>
      <c r="BI36" s="335">
        <f t="shared" si="3"/>
        <v>0</v>
      </c>
      <c r="BJ36" s="189"/>
      <c r="BK36" s="463">
        <f t="shared" si="26"/>
        <v>0</v>
      </c>
      <c r="BL36" s="172">
        <f t="shared" si="27"/>
        <v>0</v>
      </c>
      <c r="BM36" s="340"/>
      <c r="BN36" s="209"/>
      <c r="BO36" s="334"/>
      <c r="BP36" s="335">
        <f t="shared" si="4"/>
        <v>0</v>
      </c>
      <c r="BQ36" s="189"/>
      <c r="BR36" s="463">
        <f t="shared" si="28"/>
        <v>0</v>
      </c>
      <c r="BS36" s="172">
        <f t="shared" si="29"/>
        <v>0</v>
      </c>
      <c r="BT36" s="363">
        <f t="shared" si="30"/>
        <v>0</v>
      </c>
      <c r="BU36" s="171">
        <f t="shared" si="30"/>
        <v>0</v>
      </c>
      <c r="BV36" s="172">
        <f t="shared" si="30"/>
        <v>0</v>
      </c>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row>
    <row r="37" spans="1:111" s="173" customFormat="1" ht="20.25" customHeight="1">
      <c r="A37" s="542"/>
      <c r="B37" s="340"/>
      <c r="C37" s="209"/>
      <c r="D37" s="334"/>
      <c r="E37" s="335">
        <f t="shared" si="6"/>
        <v>0</v>
      </c>
      <c r="F37" s="189"/>
      <c r="G37" s="463">
        <f t="shared" si="7"/>
        <v>0</v>
      </c>
      <c r="H37" s="172"/>
      <c r="I37" s="340"/>
      <c r="J37" s="209"/>
      <c r="K37" s="334"/>
      <c r="L37" s="335">
        <f t="shared" si="0"/>
        <v>0</v>
      </c>
      <c r="M37" s="189"/>
      <c r="N37" s="463">
        <f t="shared" si="8"/>
        <v>0</v>
      </c>
      <c r="O37" s="172">
        <f t="shared" si="9"/>
        <v>0</v>
      </c>
      <c r="P37" s="340"/>
      <c r="Q37" s="209"/>
      <c r="R37" s="334"/>
      <c r="S37" s="335">
        <f t="shared" si="10"/>
        <v>0</v>
      </c>
      <c r="T37" s="189"/>
      <c r="U37" s="463">
        <f t="shared" si="11"/>
        <v>0</v>
      </c>
      <c r="V37" s="172">
        <f t="shared" si="12"/>
        <v>0</v>
      </c>
      <c r="W37" s="340"/>
      <c r="X37" s="209"/>
      <c r="Y37" s="334"/>
      <c r="Z37" s="335">
        <f t="shared" si="13"/>
        <v>0</v>
      </c>
      <c r="AA37" s="189"/>
      <c r="AB37" s="463">
        <f t="shared" si="14"/>
        <v>0</v>
      </c>
      <c r="AC37" s="172">
        <f t="shared" si="15"/>
        <v>0</v>
      </c>
      <c r="AD37" s="340"/>
      <c r="AE37" s="209"/>
      <c r="AF37" s="334"/>
      <c r="AG37" s="335">
        <f t="shared" si="16"/>
        <v>0</v>
      </c>
      <c r="AH37" s="189"/>
      <c r="AI37" s="463">
        <f t="shared" si="17"/>
        <v>0</v>
      </c>
      <c r="AJ37" s="172">
        <f t="shared" si="18"/>
        <v>0</v>
      </c>
      <c r="AK37" s="340"/>
      <c r="AL37" s="209"/>
      <c r="AM37" s="334"/>
      <c r="AN37" s="335">
        <f t="shared" si="19"/>
        <v>0</v>
      </c>
      <c r="AO37" s="189"/>
      <c r="AP37" s="463">
        <f t="shared" si="20"/>
        <v>0</v>
      </c>
      <c r="AQ37" s="172">
        <f t="shared" si="21"/>
        <v>0</v>
      </c>
      <c r="AR37" s="340"/>
      <c r="AS37" s="209"/>
      <c r="AT37" s="334"/>
      <c r="AU37" s="335">
        <f t="shared" si="1"/>
        <v>0</v>
      </c>
      <c r="AV37" s="189"/>
      <c r="AW37" s="463">
        <f t="shared" si="22"/>
        <v>0</v>
      </c>
      <c r="AX37" s="172">
        <f t="shared" si="23"/>
        <v>0</v>
      </c>
      <c r="AY37" s="340"/>
      <c r="AZ37" s="209"/>
      <c r="BA37" s="334"/>
      <c r="BB37" s="335">
        <f t="shared" si="2"/>
        <v>0</v>
      </c>
      <c r="BC37" s="189"/>
      <c r="BD37" s="463">
        <f t="shared" si="24"/>
        <v>0</v>
      </c>
      <c r="BE37" s="172">
        <f t="shared" si="25"/>
        <v>0</v>
      </c>
      <c r="BF37" s="340"/>
      <c r="BG37" s="209"/>
      <c r="BH37" s="334"/>
      <c r="BI37" s="335">
        <f t="shared" si="3"/>
        <v>0</v>
      </c>
      <c r="BJ37" s="189"/>
      <c r="BK37" s="463">
        <f t="shared" si="26"/>
        <v>0</v>
      </c>
      <c r="BL37" s="172">
        <f t="shared" si="27"/>
        <v>0</v>
      </c>
      <c r="BM37" s="340"/>
      <c r="BN37" s="209"/>
      <c r="BO37" s="334"/>
      <c r="BP37" s="335">
        <f t="shared" si="4"/>
        <v>0</v>
      </c>
      <c r="BQ37" s="189"/>
      <c r="BR37" s="463">
        <f t="shared" si="28"/>
        <v>0</v>
      </c>
      <c r="BS37" s="172">
        <f t="shared" si="29"/>
        <v>0</v>
      </c>
      <c r="BT37" s="363">
        <f t="shared" si="30"/>
        <v>0</v>
      </c>
      <c r="BU37" s="171">
        <f t="shared" si="30"/>
        <v>0</v>
      </c>
      <c r="BV37" s="172">
        <f t="shared" si="30"/>
        <v>0</v>
      </c>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row>
    <row r="38" spans="1:111" s="173" customFormat="1" ht="20.25" customHeight="1">
      <c r="A38" s="542"/>
      <c r="B38" s="340"/>
      <c r="C38" s="209"/>
      <c r="D38" s="334"/>
      <c r="E38" s="335">
        <f t="shared" si="6"/>
        <v>0</v>
      </c>
      <c r="F38" s="189"/>
      <c r="G38" s="463">
        <f t="shared" si="7"/>
        <v>0</v>
      </c>
      <c r="H38" s="172"/>
      <c r="I38" s="340"/>
      <c r="J38" s="209"/>
      <c r="K38" s="334"/>
      <c r="L38" s="335">
        <f t="shared" si="0"/>
        <v>0</v>
      </c>
      <c r="M38" s="189"/>
      <c r="N38" s="463">
        <f t="shared" si="8"/>
        <v>0</v>
      </c>
      <c r="O38" s="172">
        <f t="shared" si="9"/>
        <v>0</v>
      </c>
      <c r="P38" s="340"/>
      <c r="Q38" s="209"/>
      <c r="R38" s="334"/>
      <c r="S38" s="335">
        <f t="shared" si="10"/>
        <v>0</v>
      </c>
      <c r="T38" s="189"/>
      <c r="U38" s="463">
        <f t="shared" si="11"/>
        <v>0</v>
      </c>
      <c r="V38" s="172">
        <f t="shared" si="12"/>
        <v>0</v>
      </c>
      <c r="W38" s="340"/>
      <c r="X38" s="209"/>
      <c r="Y38" s="334"/>
      <c r="Z38" s="335">
        <f t="shared" si="13"/>
        <v>0</v>
      </c>
      <c r="AA38" s="189"/>
      <c r="AB38" s="463">
        <f t="shared" si="14"/>
        <v>0</v>
      </c>
      <c r="AC38" s="172">
        <f t="shared" si="15"/>
        <v>0</v>
      </c>
      <c r="AD38" s="340"/>
      <c r="AE38" s="209"/>
      <c r="AF38" s="334"/>
      <c r="AG38" s="335">
        <f t="shared" si="16"/>
        <v>0</v>
      </c>
      <c r="AH38" s="189"/>
      <c r="AI38" s="463">
        <f t="shared" si="17"/>
        <v>0</v>
      </c>
      <c r="AJ38" s="172">
        <f t="shared" si="18"/>
        <v>0</v>
      </c>
      <c r="AK38" s="340"/>
      <c r="AL38" s="209"/>
      <c r="AM38" s="334"/>
      <c r="AN38" s="335">
        <f t="shared" si="19"/>
        <v>0</v>
      </c>
      <c r="AO38" s="189"/>
      <c r="AP38" s="463">
        <f t="shared" si="20"/>
        <v>0</v>
      </c>
      <c r="AQ38" s="172">
        <f t="shared" si="21"/>
        <v>0</v>
      </c>
      <c r="AR38" s="340"/>
      <c r="AS38" s="209"/>
      <c r="AT38" s="334"/>
      <c r="AU38" s="335">
        <f t="shared" si="1"/>
        <v>0</v>
      </c>
      <c r="AV38" s="189"/>
      <c r="AW38" s="463">
        <f t="shared" si="22"/>
        <v>0</v>
      </c>
      <c r="AX38" s="172">
        <f t="shared" si="23"/>
        <v>0</v>
      </c>
      <c r="AY38" s="340"/>
      <c r="AZ38" s="209"/>
      <c r="BA38" s="334"/>
      <c r="BB38" s="335">
        <f t="shared" si="2"/>
        <v>0</v>
      </c>
      <c r="BC38" s="189"/>
      <c r="BD38" s="463">
        <f t="shared" si="24"/>
        <v>0</v>
      </c>
      <c r="BE38" s="172">
        <f t="shared" si="25"/>
        <v>0</v>
      </c>
      <c r="BF38" s="340"/>
      <c r="BG38" s="209"/>
      <c r="BH38" s="334"/>
      <c r="BI38" s="335">
        <f t="shared" si="3"/>
        <v>0</v>
      </c>
      <c r="BJ38" s="189"/>
      <c r="BK38" s="463">
        <f t="shared" si="26"/>
        <v>0</v>
      </c>
      <c r="BL38" s="172">
        <f t="shared" si="27"/>
        <v>0</v>
      </c>
      <c r="BM38" s="340"/>
      <c r="BN38" s="209"/>
      <c r="BO38" s="334"/>
      <c r="BP38" s="335">
        <f t="shared" si="4"/>
        <v>0</v>
      </c>
      <c r="BQ38" s="189"/>
      <c r="BR38" s="463">
        <f t="shared" si="28"/>
        <v>0</v>
      </c>
      <c r="BS38" s="172">
        <f t="shared" si="29"/>
        <v>0</v>
      </c>
      <c r="BT38" s="363">
        <f t="shared" si="30"/>
        <v>0</v>
      </c>
      <c r="BU38" s="171">
        <f t="shared" si="30"/>
        <v>0</v>
      </c>
      <c r="BV38" s="172">
        <f t="shared" si="30"/>
        <v>0</v>
      </c>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row>
    <row r="39" spans="1:111" s="173" customFormat="1" ht="20.25" customHeight="1">
      <c r="A39" s="542"/>
      <c r="B39" s="340"/>
      <c r="C39" s="209"/>
      <c r="D39" s="334"/>
      <c r="E39" s="335">
        <f t="shared" si="6"/>
        <v>0</v>
      </c>
      <c r="F39" s="189"/>
      <c r="G39" s="463">
        <f t="shared" si="7"/>
        <v>0</v>
      </c>
      <c r="H39" s="172"/>
      <c r="I39" s="340"/>
      <c r="J39" s="209"/>
      <c r="K39" s="334"/>
      <c r="L39" s="335">
        <f t="shared" si="0"/>
        <v>0</v>
      </c>
      <c r="M39" s="189"/>
      <c r="N39" s="463">
        <f t="shared" si="8"/>
        <v>0</v>
      </c>
      <c r="O39" s="172">
        <f t="shared" si="9"/>
        <v>0</v>
      </c>
      <c r="P39" s="340"/>
      <c r="Q39" s="209"/>
      <c r="R39" s="334"/>
      <c r="S39" s="335">
        <f t="shared" si="10"/>
        <v>0</v>
      </c>
      <c r="T39" s="189"/>
      <c r="U39" s="463">
        <f t="shared" si="11"/>
        <v>0</v>
      </c>
      <c r="V39" s="172">
        <f t="shared" si="12"/>
        <v>0</v>
      </c>
      <c r="W39" s="340"/>
      <c r="X39" s="209"/>
      <c r="Y39" s="334"/>
      <c r="Z39" s="335">
        <f t="shared" si="13"/>
        <v>0</v>
      </c>
      <c r="AA39" s="189"/>
      <c r="AB39" s="463">
        <f t="shared" si="14"/>
        <v>0</v>
      </c>
      <c r="AC39" s="172">
        <f t="shared" si="15"/>
        <v>0</v>
      </c>
      <c r="AD39" s="340"/>
      <c r="AE39" s="209"/>
      <c r="AF39" s="334"/>
      <c r="AG39" s="335">
        <f t="shared" si="16"/>
        <v>0</v>
      </c>
      <c r="AH39" s="189"/>
      <c r="AI39" s="463">
        <f t="shared" si="17"/>
        <v>0</v>
      </c>
      <c r="AJ39" s="172">
        <f t="shared" si="18"/>
        <v>0</v>
      </c>
      <c r="AK39" s="340"/>
      <c r="AL39" s="209"/>
      <c r="AM39" s="334"/>
      <c r="AN39" s="335">
        <f t="shared" si="19"/>
        <v>0</v>
      </c>
      <c r="AO39" s="189"/>
      <c r="AP39" s="463">
        <f t="shared" si="20"/>
        <v>0</v>
      </c>
      <c r="AQ39" s="172">
        <f t="shared" si="21"/>
        <v>0</v>
      </c>
      <c r="AR39" s="340"/>
      <c r="AS39" s="209"/>
      <c r="AT39" s="334"/>
      <c r="AU39" s="335">
        <f t="shared" si="1"/>
        <v>0</v>
      </c>
      <c r="AV39" s="189"/>
      <c r="AW39" s="463">
        <f t="shared" si="22"/>
        <v>0</v>
      </c>
      <c r="AX39" s="172">
        <f t="shared" si="23"/>
        <v>0</v>
      </c>
      <c r="AY39" s="340"/>
      <c r="AZ39" s="209"/>
      <c r="BA39" s="334"/>
      <c r="BB39" s="335">
        <f t="shared" si="2"/>
        <v>0</v>
      </c>
      <c r="BC39" s="189"/>
      <c r="BD39" s="463">
        <f t="shared" si="24"/>
        <v>0</v>
      </c>
      <c r="BE39" s="172">
        <f t="shared" si="25"/>
        <v>0</v>
      </c>
      <c r="BF39" s="340"/>
      <c r="BG39" s="209"/>
      <c r="BH39" s="334"/>
      <c r="BI39" s="335">
        <f t="shared" si="3"/>
        <v>0</v>
      </c>
      <c r="BJ39" s="189"/>
      <c r="BK39" s="463">
        <f t="shared" si="26"/>
        <v>0</v>
      </c>
      <c r="BL39" s="172">
        <f t="shared" si="27"/>
        <v>0</v>
      </c>
      <c r="BM39" s="340"/>
      <c r="BN39" s="209"/>
      <c r="BO39" s="334"/>
      <c r="BP39" s="335">
        <f t="shared" si="4"/>
        <v>0</v>
      </c>
      <c r="BQ39" s="189"/>
      <c r="BR39" s="463">
        <f t="shared" si="28"/>
        <v>0</v>
      </c>
      <c r="BS39" s="172">
        <f t="shared" si="29"/>
        <v>0</v>
      </c>
      <c r="BT39" s="363">
        <f t="shared" si="30"/>
        <v>0</v>
      </c>
      <c r="BU39" s="171">
        <f t="shared" si="30"/>
        <v>0</v>
      </c>
      <c r="BV39" s="172">
        <f t="shared" si="30"/>
        <v>0</v>
      </c>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row>
    <row r="40" spans="1:111" s="173" customFormat="1" ht="20.25" customHeight="1">
      <c r="A40" s="542"/>
      <c r="B40" s="340"/>
      <c r="C40" s="209"/>
      <c r="D40" s="334"/>
      <c r="E40" s="335">
        <f t="shared" si="6"/>
        <v>0</v>
      </c>
      <c r="F40" s="189"/>
      <c r="G40" s="463">
        <f t="shared" si="7"/>
        <v>0</v>
      </c>
      <c r="H40" s="172"/>
      <c r="I40" s="340"/>
      <c r="J40" s="209"/>
      <c r="K40" s="334"/>
      <c r="L40" s="335">
        <f t="shared" si="0"/>
        <v>0</v>
      </c>
      <c r="M40" s="189"/>
      <c r="N40" s="463">
        <f t="shared" si="8"/>
        <v>0</v>
      </c>
      <c r="O40" s="172">
        <f t="shared" si="9"/>
        <v>0</v>
      </c>
      <c r="P40" s="340"/>
      <c r="Q40" s="209"/>
      <c r="R40" s="334"/>
      <c r="S40" s="335">
        <f t="shared" si="10"/>
        <v>0</v>
      </c>
      <c r="T40" s="189"/>
      <c r="U40" s="463">
        <f t="shared" si="11"/>
        <v>0</v>
      </c>
      <c r="V40" s="172">
        <f t="shared" si="12"/>
        <v>0</v>
      </c>
      <c r="W40" s="340"/>
      <c r="X40" s="209"/>
      <c r="Y40" s="334"/>
      <c r="Z40" s="335">
        <f t="shared" si="13"/>
        <v>0</v>
      </c>
      <c r="AA40" s="189"/>
      <c r="AB40" s="463">
        <f t="shared" si="14"/>
        <v>0</v>
      </c>
      <c r="AC40" s="172">
        <f t="shared" si="15"/>
        <v>0</v>
      </c>
      <c r="AD40" s="340"/>
      <c r="AE40" s="209"/>
      <c r="AF40" s="334"/>
      <c r="AG40" s="335">
        <f t="shared" si="16"/>
        <v>0</v>
      </c>
      <c r="AH40" s="189"/>
      <c r="AI40" s="463">
        <f t="shared" si="17"/>
        <v>0</v>
      </c>
      <c r="AJ40" s="172">
        <f t="shared" si="18"/>
        <v>0</v>
      </c>
      <c r="AK40" s="340"/>
      <c r="AL40" s="209"/>
      <c r="AM40" s="334"/>
      <c r="AN40" s="335">
        <f t="shared" si="19"/>
        <v>0</v>
      </c>
      <c r="AO40" s="189"/>
      <c r="AP40" s="463">
        <f t="shared" si="20"/>
        <v>0</v>
      </c>
      <c r="AQ40" s="172">
        <f t="shared" si="21"/>
        <v>0</v>
      </c>
      <c r="AR40" s="340"/>
      <c r="AS40" s="209"/>
      <c r="AT40" s="334"/>
      <c r="AU40" s="335">
        <f t="shared" si="1"/>
        <v>0</v>
      </c>
      <c r="AV40" s="189"/>
      <c r="AW40" s="463">
        <f t="shared" si="22"/>
        <v>0</v>
      </c>
      <c r="AX40" s="172">
        <f t="shared" si="23"/>
        <v>0</v>
      </c>
      <c r="AY40" s="340"/>
      <c r="AZ40" s="209"/>
      <c r="BA40" s="334"/>
      <c r="BB40" s="335">
        <f t="shared" si="2"/>
        <v>0</v>
      </c>
      <c r="BC40" s="189"/>
      <c r="BD40" s="463">
        <f t="shared" si="24"/>
        <v>0</v>
      </c>
      <c r="BE40" s="172">
        <f t="shared" si="25"/>
        <v>0</v>
      </c>
      <c r="BF40" s="340"/>
      <c r="BG40" s="209"/>
      <c r="BH40" s="334"/>
      <c r="BI40" s="335">
        <f t="shared" si="3"/>
        <v>0</v>
      </c>
      <c r="BJ40" s="189"/>
      <c r="BK40" s="463">
        <f t="shared" si="26"/>
        <v>0</v>
      </c>
      <c r="BL40" s="172">
        <f t="shared" si="27"/>
        <v>0</v>
      </c>
      <c r="BM40" s="340"/>
      <c r="BN40" s="209"/>
      <c r="BO40" s="334"/>
      <c r="BP40" s="335">
        <f t="shared" si="4"/>
        <v>0</v>
      </c>
      <c r="BQ40" s="189"/>
      <c r="BR40" s="463">
        <f t="shared" si="28"/>
        <v>0</v>
      </c>
      <c r="BS40" s="172">
        <f t="shared" si="29"/>
        <v>0</v>
      </c>
      <c r="BT40" s="363">
        <f t="shared" si="30"/>
        <v>0</v>
      </c>
      <c r="BU40" s="171">
        <f t="shared" si="30"/>
        <v>0</v>
      </c>
      <c r="BV40" s="172">
        <f t="shared" si="30"/>
        <v>0</v>
      </c>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row>
    <row r="41" spans="1:111" s="173" customFormat="1" ht="20.25" customHeight="1">
      <c r="A41" s="542"/>
      <c r="B41" s="340"/>
      <c r="C41" s="209"/>
      <c r="D41" s="334"/>
      <c r="E41" s="335">
        <f t="shared" si="6"/>
        <v>0</v>
      </c>
      <c r="F41" s="189"/>
      <c r="G41" s="463">
        <f t="shared" si="7"/>
        <v>0</v>
      </c>
      <c r="H41" s="172"/>
      <c r="I41" s="340"/>
      <c r="J41" s="209"/>
      <c r="K41" s="334"/>
      <c r="L41" s="335">
        <f t="shared" si="0"/>
        <v>0</v>
      </c>
      <c r="M41" s="189"/>
      <c r="N41" s="463">
        <f t="shared" si="8"/>
        <v>0</v>
      </c>
      <c r="O41" s="172">
        <f t="shared" si="9"/>
        <v>0</v>
      </c>
      <c r="P41" s="340"/>
      <c r="Q41" s="209"/>
      <c r="R41" s="334"/>
      <c r="S41" s="335">
        <f t="shared" si="10"/>
        <v>0</v>
      </c>
      <c r="T41" s="189"/>
      <c r="U41" s="463">
        <f t="shared" si="11"/>
        <v>0</v>
      </c>
      <c r="V41" s="172">
        <f t="shared" si="12"/>
        <v>0</v>
      </c>
      <c r="W41" s="340"/>
      <c r="X41" s="209"/>
      <c r="Y41" s="334"/>
      <c r="Z41" s="335">
        <f t="shared" si="13"/>
        <v>0</v>
      </c>
      <c r="AA41" s="189"/>
      <c r="AB41" s="463">
        <f t="shared" si="14"/>
        <v>0</v>
      </c>
      <c r="AC41" s="172">
        <f t="shared" si="15"/>
        <v>0</v>
      </c>
      <c r="AD41" s="340"/>
      <c r="AE41" s="209"/>
      <c r="AF41" s="334"/>
      <c r="AG41" s="335">
        <f t="shared" si="16"/>
        <v>0</v>
      </c>
      <c r="AH41" s="189"/>
      <c r="AI41" s="463">
        <f t="shared" si="17"/>
        <v>0</v>
      </c>
      <c r="AJ41" s="172">
        <f t="shared" si="18"/>
        <v>0</v>
      </c>
      <c r="AK41" s="340"/>
      <c r="AL41" s="209"/>
      <c r="AM41" s="334"/>
      <c r="AN41" s="335">
        <f t="shared" si="19"/>
        <v>0</v>
      </c>
      <c r="AO41" s="189"/>
      <c r="AP41" s="463">
        <f t="shared" si="20"/>
        <v>0</v>
      </c>
      <c r="AQ41" s="172">
        <f t="shared" si="21"/>
        <v>0</v>
      </c>
      <c r="AR41" s="340"/>
      <c r="AS41" s="209"/>
      <c r="AT41" s="334"/>
      <c r="AU41" s="335">
        <f t="shared" si="1"/>
        <v>0</v>
      </c>
      <c r="AV41" s="189"/>
      <c r="AW41" s="463">
        <f t="shared" si="22"/>
        <v>0</v>
      </c>
      <c r="AX41" s="172">
        <f t="shared" si="23"/>
        <v>0</v>
      </c>
      <c r="AY41" s="340"/>
      <c r="AZ41" s="209"/>
      <c r="BA41" s="334"/>
      <c r="BB41" s="335">
        <f t="shared" si="2"/>
        <v>0</v>
      </c>
      <c r="BC41" s="189"/>
      <c r="BD41" s="463">
        <f t="shared" si="24"/>
        <v>0</v>
      </c>
      <c r="BE41" s="172">
        <f t="shared" si="25"/>
        <v>0</v>
      </c>
      <c r="BF41" s="340"/>
      <c r="BG41" s="209"/>
      <c r="BH41" s="334"/>
      <c r="BI41" s="335">
        <f t="shared" si="3"/>
        <v>0</v>
      </c>
      <c r="BJ41" s="189"/>
      <c r="BK41" s="463">
        <f t="shared" si="26"/>
        <v>0</v>
      </c>
      <c r="BL41" s="172">
        <f t="shared" si="27"/>
        <v>0</v>
      </c>
      <c r="BM41" s="340"/>
      <c r="BN41" s="209"/>
      <c r="BO41" s="334"/>
      <c r="BP41" s="335">
        <f t="shared" si="4"/>
        <v>0</v>
      </c>
      <c r="BQ41" s="189"/>
      <c r="BR41" s="463">
        <f t="shared" si="28"/>
        <v>0</v>
      </c>
      <c r="BS41" s="172">
        <f t="shared" si="29"/>
        <v>0</v>
      </c>
      <c r="BT41" s="363">
        <f t="shared" si="30"/>
        <v>0</v>
      </c>
      <c r="BU41" s="171">
        <f t="shared" si="30"/>
        <v>0</v>
      </c>
      <c r="BV41" s="172">
        <f t="shared" si="30"/>
        <v>0</v>
      </c>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row>
    <row r="42" spans="1:111" s="173" customFormat="1" ht="20.25" customHeight="1">
      <c r="A42" s="542"/>
      <c r="B42" s="340"/>
      <c r="C42" s="209"/>
      <c r="D42" s="334"/>
      <c r="E42" s="335">
        <f t="shared" si="6"/>
        <v>0</v>
      </c>
      <c r="F42" s="189"/>
      <c r="G42" s="463">
        <f t="shared" si="7"/>
        <v>0</v>
      </c>
      <c r="H42" s="172"/>
      <c r="I42" s="340"/>
      <c r="J42" s="209"/>
      <c r="K42" s="334"/>
      <c r="L42" s="335">
        <f t="shared" si="0"/>
        <v>0</v>
      </c>
      <c r="M42" s="189"/>
      <c r="N42" s="463">
        <f t="shared" si="8"/>
        <v>0</v>
      </c>
      <c r="O42" s="172">
        <f t="shared" si="9"/>
        <v>0</v>
      </c>
      <c r="P42" s="340"/>
      <c r="Q42" s="209"/>
      <c r="R42" s="334"/>
      <c r="S42" s="335">
        <f t="shared" si="10"/>
        <v>0</v>
      </c>
      <c r="T42" s="189"/>
      <c r="U42" s="463">
        <f t="shared" si="11"/>
        <v>0</v>
      </c>
      <c r="V42" s="172">
        <f t="shared" si="12"/>
        <v>0</v>
      </c>
      <c r="W42" s="340"/>
      <c r="X42" s="209"/>
      <c r="Y42" s="334"/>
      <c r="Z42" s="335">
        <f t="shared" si="13"/>
        <v>0</v>
      </c>
      <c r="AA42" s="189"/>
      <c r="AB42" s="463">
        <f t="shared" si="14"/>
        <v>0</v>
      </c>
      <c r="AC42" s="172">
        <f t="shared" si="15"/>
        <v>0</v>
      </c>
      <c r="AD42" s="340"/>
      <c r="AE42" s="209"/>
      <c r="AF42" s="334"/>
      <c r="AG42" s="335">
        <f t="shared" si="16"/>
        <v>0</v>
      </c>
      <c r="AH42" s="189"/>
      <c r="AI42" s="463">
        <f t="shared" si="17"/>
        <v>0</v>
      </c>
      <c r="AJ42" s="172">
        <f t="shared" si="18"/>
        <v>0</v>
      </c>
      <c r="AK42" s="340"/>
      <c r="AL42" s="209"/>
      <c r="AM42" s="334"/>
      <c r="AN42" s="335">
        <f t="shared" si="19"/>
        <v>0</v>
      </c>
      <c r="AO42" s="189"/>
      <c r="AP42" s="463">
        <f t="shared" si="20"/>
        <v>0</v>
      </c>
      <c r="AQ42" s="172">
        <f t="shared" si="21"/>
        <v>0</v>
      </c>
      <c r="AR42" s="340"/>
      <c r="AS42" s="209"/>
      <c r="AT42" s="334"/>
      <c r="AU42" s="335">
        <f t="shared" si="1"/>
        <v>0</v>
      </c>
      <c r="AV42" s="189"/>
      <c r="AW42" s="463">
        <f t="shared" si="22"/>
        <v>0</v>
      </c>
      <c r="AX42" s="172">
        <f t="shared" si="23"/>
        <v>0</v>
      </c>
      <c r="AY42" s="340"/>
      <c r="AZ42" s="209"/>
      <c r="BA42" s="334"/>
      <c r="BB42" s="335">
        <f t="shared" si="2"/>
        <v>0</v>
      </c>
      <c r="BC42" s="189"/>
      <c r="BD42" s="463">
        <f t="shared" si="24"/>
        <v>0</v>
      </c>
      <c r="BE42" s="172">
        <f t="shared" si="25"/>
        <v>0</v>
      </c>
      <c r="BF42" s="340"/>
      <c r="BG42" s="209"/>
      <c r="BH42" s="334"/>
      <c r="BI42" s="335">
        <f t="shared" si="3"/>
        <v>0</v>
      </c>
      <c r="BJ42" s="189"/>
      <c r="BK42" s="463">
        <f t="shared" si="26"/>
        <v>0</v>
      </c>
      <c r="BL42" s="172">
        <f t="shared" si="27"/>
        <v>0</v>
      </c>
      <c r="BM42" s="340"/>
      <c r="BN42" s="209"/>
      <c r="BO42" s="334"/>
      <c r="BP42" s="335">
        <f t="shared" si="4"/>
        <v>0</v>
      </c>
      <c r="BQ42" s="189"/>
      <c r="BR42" s="463">
        <f t="shared" si="28"/>
        <v>0</v>
      </c>
      <c r="BS42" s="172">
        <f t="shared" si="29"/>
        <v>0</v>
      </c>
      <c r="BT42" s="363">
        <f t="shared" si="30"/>
        <v>0</v>
      </c>
      <c r="BU42" s="171">
        <f t="shared" si="30"/>
        <v>0</v>
      </c>
      <c r="BV42" s="172">
        <f t="shared" si="30"/>
        <v>0</v>
      </c>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row>
    <row r="43" spans="1:111" s="173" customFormat="1" ht="20.25" customHeight="1">
      <c r="A43" s="542"/>
      <c r="B43" s="340"/>
      <c r="C43" s="209"/>
      <c r="D43" s="334"/>
      <c r="E43" s="335">
        <f t="shared" si="6"/>
        <v>0</v>
      </c>
      <c r="F43" s="189"/>
      <c r="G43" s="463">
        <f t="shared" si="7"/>
        <v>0</v>
      </c>
      <c r="H43" s="172"/>
      <c r="I43" s="340"/>
      <c r="J43" s="209"/>
      <c r="K43" s="334"/>
      <c r="L43" s="335">
        <f t="shared" si="0"/>
        <v>0</v>
      </c>
      <c r="M43" s="189"/>
      <c r="N43" s="463">
        <f t="shared" si="8"/>
        <v>0</v>
      </c>
      <c r="O43" s="172">
        <f t="shared" si="9"/>
        <v>0</v>
      </c>
      <c r="P43" s="340"/>
      <c r="Q43" s="209"/>
      <c r="R43" s="334"/>
      <c r="S43" s="335">
        <f t="shared" si="10"/>
        <v>0</v>
      </c>
      <c r="T43" s="189"/>
      <c r="U43" s="463">
        <f t="shared" si="11"/>
        <v>0</v>
      </c>
      <c r="V43" s="172">
        <f t="shared" si="12"/>
        <v>0</v>
      </c>
      <c r="W43" s="340"/>
      <c r="X43" s="209"/>
      <c r="Y43" s="334"/>
      <c r="Z43" s="335">
        <f t="shared" si="13"/>
        <v>0</v>
      </c>
      <c r="AA43" s="189"/>
      <c r="AB43" s="463">
        <f t="shared" si="14"/>
        <v>0</v>
      </c>
      <c r="AC43" s="172">
        <f t="shared" si="15"/>
        <v>0</v>
      </c>
      <c r="AD43" s="340"/>
      <c r="AE43" s="209"/>
      <c r="AF43" s="334"/>
      <c r="AG43" s="335">
        <f t="shared" si="16"/>
        <v>0</v>
      </c>
      <c r="AH43" s="189"/>
      <c r="AI43" s="463">
        <f t="shared" si="17"/>
        <v>0</v>
      </c>
      <c r="AJ43" s="172">
        <f t="shared" si="18"/>
        <v>0</v>
      </c>
      <c r="AK43" s="340"/>
      <c r="AL43" s="209"/>
      <c r="AM43" s="334"/>
      <c r="AN43" s="335">
        <f t="shared" si="19"/>
        <v>0</v>
      </c>
      <c r="AO43" s="189"/>
      <c r="AP43" s="463">
        <f t="shared" si="20"/>
        <v>0</v>
      </c>
      <c r="AQ43" s="172">
        <f t="shared" si="21"/>
        <v>0</v>
      </c>
      <c r="AR43" s="340"/>
      <c r="AS43" s="209"/>
      <c r="AT43" s="334"/>
      <c r="AU43" s="335">
        <f t="shared" si="1"/>
        <v>0</v>
      </c>
      <c r="AV43" s="189"/>
      <c r="AW43" s="463">
        <f t="shared" si="22"/>
        <v>0</v>
      </c>
      <c r="AX43" s="172">
        <f t="shared" si="23"/>
        <v>0</v>
      </c>
      <c r="AY43" s="340"/>
      <c r="AZ43" s="209"/>
      <c r="BA43" s="334"/>
      <c r="BB43" s="335">
        <f t="shared" si="2"/>
        <v>0</v>
      </c>
      <c r="BC43" s="189"/>
      <c r="BD43" s="463">
        <f t="shared" si="24"/>
        <v>0</v>
      </c>
      <c r="BE43" s="172">
        <f t="shared" si="25"/>
        <v>0</v>
      </c>
      <c r="BF43" s="340"/>
      <c r="BG43" s="209"/>
      <c r="BH43" s="334"/>
      <c r="BI43" s="335">
        <f t="shared" si="3"/>
        <v>0</v>
      </c>
      <c r="BJ43" s="189"/>
      <c r="BK43" s="463">
        <f t="shared" si="26"/>
        <v>0</v>
      </c>
      <c r="BL43" s="172">
        <f t="shared" si="27"/>
        <v>0</v>
      </c>
      <c r="BM43" s="340"/>
      <c r="BN43" s="209"/>
      <c r="BO43" s="334"/>
      <c r="BP43" s="335">
        <f t="shared" si="4"/>
        <v>0</v>
      </c>
      <c r="BQ43" s="189"/>
      <c r="BR43" s="463">
        <f t="shared" si="28"/>
        <v>0</v>
      </c>
      <c r="BS43" s="172">
        <f t="shared" si="29"/>
        <v>0</v>
      </c>
      <c r="BT43" s="363">
        <f t="shared" si="30"/>
        <v>0</v>
      </c>
      <c r="BU43" s="171">
        <f t="shared" si="30"/>
        <v>0</v>
      </c>
      <c r="BV43" s="172">
        <f t="shared" si="30"/>
        <v>0</v>
      </c>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row>
    <row r="44" spans="1:111" s="173" customFormat="1" ht="20.25" customHeight="1">
      <c r="A44" s="542"/>
      <c r="B44" s="340"/>
      <c r="C44" s="209"/>
      <c r="D44" s="334"/>
      <c r="E44" s="335">
        <f t="shared" si="6"/>
        <v>0</v>
      </c>
      <c r="F44" s="189"/>
      <c r="G44" s="463">
        <f t="shared" si="7"/>
        <v>0</v>
      </c>
      <c r="H44" s="172"/>
      <c r="I44" s="340"/>
      <c r="J44" s="209"/>
      <c r="K44" s="334"/>
      <c r="L44" s="335">
        <f t="shared" si="0"/>
        <v>0</v>
      </c>
      <c r="M44" s="189"/>
      <c r="N44" s="463">
        <f t="shared" si="8"/>
        <v>0</v>
      </c>
      <c r="O44" s="172">
        <f t="shared" si="9"/>
        <v>0</v>
      </c>
      <c r="P44" s="340"/>
      <c r="Q44" s="209"/>
      <c r="R44" s="334"/>
      <c r="S44" s="335">
        <f t="shared" si="10"/>
        <v>0</v>
      </c>
      <c r="T44" s="189"/>
      <c r="U44" s="463">
        <f t="shared" si="11"/>
        <v>0</v>
      </c>
      <c r="V44" s="172">
        <f t="shared" si="12"/>
        <v>0</v>
      </c>
      <c r="W44" s="340"/>
      <c r="X44" s="209"/>
      <c r="Y44" s="334"/>
      <c r="Z44" s="335">
        <f t="shared" si="13"/>
        <v>0</v>
      </c>
      <c r="AA44" s="189"/>
      <c r="AB44" s="463">
        <f t="shared" si="14"/>
        <v>0</v>
      </c>
      <c r="AC44" s="172">
        <f t="shared" si="15"/>
        <v>0</v>
      </c>
      <c r="AD44" s="340"/>
      <c r="AE44" s="209"/>
      <c r="AF44" s="334"/>
      <c r="AG44" s="335">
        <f t="shared" si="16"/>
        <v>0</v>
      </c>
      <c r="AH44" s="189"/>
      <c r="AI44" s="463">
        <f t="shared" si="17"/>
        <v>0</v>
      </c>
      <c r="AJ44" s="172">
        <f t="shared" si="18"/>
        <v>0</v>
      </c>
      <c r="AK44" s="340"/>
      <c r="AL44" s="209"/>
      <c r="AM44" s="334"/>
      <c r="AN44" s="335">
        <f t="shared" si="19"/>
        <v>0</v>
      </c>
      <c r="AO44" s="189"/>
      <c r="AP44" s="463">
        <f t="shared" si="20"/>
        <v>0</v>
      </c>
      <c r="AQ44" s="172">
        <f t="shared" si="21"/>
        <v>0</v>
      </c>
      <c r="AR44" s="340"/>
      <c r="AS44" s="209"/>
      <c r="AT44" s="334"/>
      <c r="AU44" s="335">
        <f t="shared" si="1"/>
        <v>0</v>
      </c>
      <c r="AV44" s="189"/>
      <c r="AW44" s="463">
        <f t="shared" si="22"/>
        <v>0</v>
      </c>
      <c r="AX44" s="172">
        <f t="shared" si="23"/>
        <v>0</v>
      </c>
      <c r="AY44" s="340"/>
      <c r="AZ44" s="209"/>
      <c r="BA44" s="334"/>
      <c r="BB44" s="335">
        <f t="shared" si="2"/>
        <v>0</v>
      </c>
      <c r="BC44" s="189"/>
      <c r="BD44" s="463">
        <f t="shared" si="24"/>
        <v>0</v>
      </c>
      <c r="BE44" s="172">
        <f t="shared" si="25"/>
        <v>0</v>
      </c>
      <c r="BF44" s="340"/>
      <c r="BG44" s="209"/>
      <c r="BH44" s="334"/>
      <c r="BI44" s="335">
        <f t="shared" si="3"/>
        <v>0</v>
      </c>
      <c r="BJ44" s="189"/>
      <c r="BK44" s="463">
        <f t="shared" si="26"/>
        <v>0</v>
      </c>
      <c r="BL44" s="172">
        <f t="shared" si="27"/>
        <v>0</v>
      </c>
      <c r="BM44" s="340"/>
      <c r="BN44" s="209"/>
      <c r="BO44" s="334"/>
      <c r="BP44" s="335">
        <f t="shared" si="4"/>
        <v>0</v>
      </c>
      <c r="BQ44" s="189"/>
      <c r="BR44" s="463">
        <f t="shared" si="28"/>
        <v>0</v>
      </c>
      <c r="BS44" s="172">
        <f t="shared" si="29"/>
        <v>0</v>
      </c>
      <c r="BT44" s="363">
        <f t="shared" si="30"/>
        <v>0</v>
      </c>
      <c r="BU44" s="171">
        <f t="shared" si="30"/>
        <v>0</v>
      </c>
      <c r="BV44" s="172">
        <f t="shared" si="30"/>
        <v>0</v>
      </c>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row>
    <row r="45" spans="1:111" s="173" customFormat="1" ht="20.25" customHeight="1">
      <c r="A45" s="542"/>
      <c r="B45" s="340"/>
      <c r="C45" s="209"/>
      <c r="D45" s="334"/>
      <c r="E45" s="335">
        <f t="shared" si="6"/>
        <v>0</v>
      </c>
      <c r="F45" s="189"/>
      <c r="G45" s="463">
        <f t="shared" si="7"/>
        <v>0</v>
      </c>
      <c r="H45" s="172"/>
      <c r="I45" s="340"/>
      <c r="J45" s="209"/>
      <c r="K45" s="334"/>
      <c r="L45" s="335">
        <f t="shared" si="0"/>
        <v>0</v>
      </c>
      <c r="M45" s="189"/>
      <c r="N45" s="463">
        <f t="shared" si="8"/>
        <v>0</v>
      </c>
      <c r="O45" s="172">
        <f t="shared" si="9"/>
        <v>0</v>
      </c>
      <c r="P45" s="340"/>
      <c r="Q45" s="209"/>
      <c r="R45" s="334"/>
      <c r="S45" s="335">
        <f t="shared" si="10"/>
        <v>0</v>
      </c>
      <c r="T45" s="189"/>
      <c r="U45" s="463">
        <f t="shared" si="11"/>
        <v>0</v>
      </c>
      <c r="V45" s="172">
        <f t="shared" si="12"/>
        <v>0</v>
      </c>
      <c r="W45" s="340"/>
      <c r="X45" s="209"/>
      <c r="Y45" s="334"/>
      <c r="Z45" s="335">
        <f t="shared" si="13"/>
        <v>0</v>
      </c>
      <c r="AA45" s="189"/>
      <c r="AB45" s="463">
        <f t="shared" si="14"/>
        <v>0</v>
      </c>
      <c r="AC45" s="172">
        <f t="shared" si="15"/>
        <v>0</v>
      </c>
      <c r="AD45" s="340"/>
      <c r="AE45" s="209"/>
      <c r="AF45" s="334"/>
      <c r="AG45" s="335">
        <f t="shared" si="16"/>
        <v>0</v>
      </c>
      <c r="AH45" s="189"/>
      <c r="AI45" s="463">
        <f t="shared" si="17"/>
        <v>0</v>
      </c>
      <c r="AJ45" s="172">
        <f t="shared" si="18"/>
        <v>0</v>
      </c>
      <c r="AK45" s="340"/>
      <c r="AL45" s="209"/>
      <c r="AM45" s="334"/>
      <c r="AN45" s="335">
        <f t="shared" si="19"/>
        <v>0</v>
      </c>
      <c r="AO45" s="189"/>
      <c r="AP45" s="463">
        <f t="shared" si="20"/>
        <v>0</v>
      </c>
      <c r="AQ45" s="172">
        <f t="shared" si="21"/>
        <v>0</v>
      </c>
      <c r="AR45" s="340"/>
      <c r="AS45" s="209"/>
      <c r="AT45" s="334"/>
      <c r="AU45" s="335">
        <f t="shared" si="1"/>
        <v>0</v>
      </c>
      <c r="AV45" s="189"/>
      <c r="AW45" s="463">
        <f t="shared" si="22"/>
        <v>0</v>
      </c>
      <c r="AX45" s="172">
        <f t="shared" si="23"/>
        <v>0</v>
      </c>
      <c r="AY45" s="340"/>
      <c r="AZ45" s="209"/>
      <c r="BA45" s="334"/>
      <c r="BB45" s="335">
        <f t="shared" si="2"/>
        <v>0</v>
      </c>
      <c r="BC45" s="189"/>
      <c r="BD45" s="463">
        <f t="shared" si="24"/>
        <v>0</v>
      </c>
      <c r="BE45" s="172">
        <f t="shared" si="25"/>
        <v>0</v>
      </c>
      <c r="BF45" s="340"/>
      <c r="BG45" s="209"/>
      <c r="BH45" s="334"/>
      <c r="BI45" s="335">
        <f t="shared" si="3"/>
        <v>0</v>
      </c>
      <c r="BJ45" s="189"/>
      <c r="BK45" s="463">
        <f t="shared" si="26"/>
        <v>0</v>
      </c>
      <c r="BL45" s="172">
        <f t="shared" si="27"/>
        <v>0</v>
      </c>
      <c r="BM45" s="340"/>
      <c r="BN45" s="209"/>
      <c r="BO45" s="334"/>
      <c r="BP45" s="335">
        <f t="shared" si="4"/>
        <v>0</v>
      </c>
      <c r="BQ45" s="189"/>
      <c r="BR45" s="463">
        <f t="shared" si="28"/>
        <v>0</v>
      </c>
      <c r="BS45" s="172">
        <f t="shared" si="29"/>
        <v>0</v>
      </c>
      <c r="BT45" s="363">
        <f t="shared" si="30"/>
        <v>0</v>
      </c>
      <c r="BU45" s="171">
        <f t="shared" si="30"/>
        <v>0</v>
      </c>
      <c r="BV45" s="172">
        <f t="shared" si="30"/>
        <v>0</v>
      </c>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row>
    <row r="46" spans="1:111" s="173" customFormat="1" ht="20.25" customHeight="1">
      <c r="A46" s="542"/>
      <c r="B46" s="340"/>
      <c r="C46" s="209"/>
      <c r="D46" s="334"/>
      <c r="E46" s="335">
        <f t="shared" si="6"/>
        <v>0</v>
      </c>
      <c r="F46" s="189"/>
      <c r="G46" s="463">
        <f t="shared" si="7"/>
        <v>0</v>
      </c>
      <c r="H46" s="172"/>
      <c r="I46" s="340"/>
      <c r="J46" s="209"/>
      <c r="K46" s="334"/>
      <c r="L46" s="335">
        <f t="shared" si="0"/>
        <v>0</v>
      </c>
      <c r="M46" s="189"/>
      <c r="N46" s="463">
        <f t="shared" si="8"/>
        <v>0</v>
      </c>
      <c r="O46" s="172">
        <f t="shared" si="9"/>
        <v>0</v>
      </c>
      <c r="P46" s="340"/>
      <c r="Q46" s="209"/>
      <c r="R46" s="334"/>
      <c r="S46" s="335">
        <f t="shared" si="10"/>
        <v>0</v>
      </c>
      <c r="T46" s="189"/>
      <c r="U46" s="463">
        <f t="shared" si="11"/>
        <v>0</v>
      </c>
      <c r="V46" s="172">
        <f t="shared" si="12"/>
        <v>0</v>
      </c>
      <c r="W46" s="340"/>
      <c r="X46" s="209"/>
      <c r="Y46" s="334"/>
      <c r="Z46" s="335">
        <f t="shared" si="13"/>
        <v>0</v>
      </c>
      <c r="AA46" s="189"/>
      <c r="AB46" s="463">
        <f t="shared" si="14"/>
        <v>0</v>
      </c>
      <c r="AC46" s="172">
        <f t="shared" si="15"/>
        <v>0</v>
      </c>
      <c r="AD46" s="340"/>
      <c r="AE46" s="209"/>
      <c r="AF46" s="334"/>
      <c r="AG46" s="335">
        <f t="shared" si="16"/>
        <v>0</v>
      </c>
      <c r="AH46" s="189"/>
      <c r="AI46" s="463">
        <f t="shared" si="17"/>
        <v>0</v>
      </c>
      <c r="AJ46" s="172">
        <f t="shared" si="18"/>
        <v>0</v>
      </c>
      <c r="AK46" s="340"/>
      <c r="AL46" s="209"/>
      <c r="AM46" s="334"/>
      <c r="AN46" s="335">
        <f t="shared" si="19"/>
        <v>0</v>
      </c>
      <c r="AO46" s="189"/>
      <c r="AP46" s="463">
        <f t="shared" si="20"/>
        <v>0</v>
      </c>
      <c r="AQ46" s="172">
        <f t="shared" si="21"/>
        <v>0</v>
      </c>
      <c r="AR46" s="340"/>
      <c r="AS46" s="209"/>
      <c r="AT46" s="334"/>
      <c r="AU46" s="335">
        <f t="shared" si="1"/>
        <v>0</v>
      </c>
      <c r="AV46" s="189"/>
      <c r="AW46" s="463">
        <f t="shared" si="22"/>
        <v>0</v>
      </c>
      <c r="AX46" s="172">
        <f t="shared" si="23"/>
        <v>0</v>
      </c>
      <c r="AY46" s="340"/>
      <c r="AZ46" s="209"/>
      <c r="BA46" s="334"/>
      <c r="BB46" s="335">
        <f t="shared" si="2"/>
        <v>0</v>
      </c>
      <c r="BC46" s="189"/>
      <c r="BD46" s="463">
        <f t="shared" si="24"/>
        <v>0</v>
      </c>
      <c r="BE46" s="172">
        <f t="shared" si="25"/>
        <v>0</v>
      </c>
      <c r="BF46" s="340"/>
      <c r="BG46" s="209"/>
      <c r="BH46" s="334"/>
      <c r="BI46" s="335">
        <f t="shared" si="3"/>
        <v>0</v>
      </c>
      <c r="BJ46" s="189"/>
      <c r="BK46" s="463">
        <f t="shared" si="26"/>
        <v>0</v>
      </c>
      <c r="BL46" s="172">
        <f t="shared" si="27"/>
        <v>0</v>
      </c>
      <c r="BM46" s="340"/>
      <c r="BN46" s="209"/>
      <c r="BO46" s="334"/>
      <c r="BP46" s="335">
        <f t="shared" si="4"/>
        <v>0</v>
      </c>
      <c r="BQ46" s="189"/>
      <c r="BR46" s="463">
        <f t="shared" si="28"/>
        <v>0</v>
      </c>
      <c r="BS46" s="172">
        <f t="shared" si="29"/>
        <v>0</v>
      </c>
      <c r="BT46" s="363">
        <f t="shared" si="30"/>
        <v>0</v>
      </c>
      <c r="BU46" s="171">
        <f t="shared" si="30"/>
        <v>0</v>
      </c>
      <c r="BV46" s="172">
        <f t="shared" si="30"/>
        <v>0</v>
      </c>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row>
    <row r="47" spans="1:111" s="173" customFormat="1" ht="20.25" customHeight="1">
      <c r="A47" s="542"/>
      <c r="B47" s="340"/>
      <c r="C47" s="209"/>
      <c r="D47" s="334"/>
      <c r="E47" s="335">
        <f t="shared" si="6"/>
        <v>0</v>
      </c>
      <c r="F47" s="189"/>
      <c r="G47" s="463">
        <f t="shared" si="7"/>
        <v>0</v>
      </c>
      <c r="H47" s="172"/>
      <c r="I47" s="340"/>
      <c r="J47" s="209"/>
      <c r="K47" s="334"/>
      <c r="L47" s="335">
        <f t="shared" si="0"/>
        <v>0</v>
      </c>
      <c r="M47" s="189"/>
      <c r="N47" s="463">
        <f t="shared" si="8"/>
        <v>0</v>
      </c>
      <c r="O47" s="172">
        <f t="shared" si="9"/>
        <v>0</v>
      </c>
      <c r="P47" s="340"/>
      <c r="Q47" s="209"/>
      <c r="R47" s="334"/>
      <c r="S47" s="335">
        <f t="shared" si="10"/>
        <v>0</v>
      </c>
      <c r="T47" s="189"/>
      <c r="U47" s="463">
        <f t="shared" si="11"/>
        <v>0</v>
      </c>
      <c r="V47" s="172">
        <f t="shared" si="12"/>
        <v>0</v>
      </c>
      <c r="W47" s="340"/>
      <c r="X47" s="209"/>
      <c r="Y47" s="334"/>
      <c r="Z47" s="335">
        <f t="shared" si="13"/>
        <v>0</v>
      </c>
      <c r="AA47" s="189"/>
      <c r="AB47" s="463">
        <f t="shared" si="14"/>
        <v>0</v>
      </c>
      <c r="AC47" s="172">
        <f t="shared" si="15"/>
        <v>0</v>
      </c>
      <c r="AD47" s="340"/>
      <c r="AE47" s="209"/>
      <c r="AF47" s="334"/>
      <c r="AG47" s="335">
        <f t="shared" si="16"/>
        <v>0</v>
      </c>
      <c r="AH47" s="189"/>
      <c r="AI47" s="463">
        <f t="shared" si="17"/>
        <v>0</v>
      </c>
      <c r="AJ47" s="172">
        <f t="shared" si="18"/>
        <v>0</v>
      </c>
      <c r="AK47" s="340"/>
      <c r="AL47" s="209"/>
      <c r="AM47" s="334"/>
      <c r="AN47" s="335">
        <f t="shared" si="19"/>
        <v>0</v>
      </c>
      <c r="AO47" s="189"/>
      <c r="AP47" s="463">
        <f t="shared" si="20"/>
        <v>0</v>
      </c>
      <c r="AQ47" s="172">
        <f t="shared" si="21"/>
        <v>0</v>
      </c>
      <c r="AR47" s="340"/>
      <c r="AS47" s="209"/>
      <c r="AT47" s="334"/>
      <c r="AU47" s="335">
        <f t="shared" si="1"/>
        <v>0</v>
      </c>
      <c r="AV47" s="189"/>
      <c r="AW47" s="463">
        <f t="shared" si="22"/>
        <v>0</v>
      </c>
      <c r="AX47" s="172">
        <f t="shared" si="23"/>
        <v>0</v>
      </c>
      <c r="AY47" s="340"/>
      <c r="AZ47" s="209"/>
      <c r="BA47" s="334"/>
      <c r="BB47" s="335">
        <f t="shared" si="2"/>
        <v>0</v>
      </c>
      <c r="BC47" s="189"/>
      <c r="BD47" s="463">
        <f t="shared" si="24"/>
        <v>0</v>
      </c>
      <c r="BE47" s="172">
        <f t="shared" si="25"/>
        <v>0</v>
      </c>
      <c r="BF47" s="340"/>
      <c r="BG47" s="209"/>
      <c r="BH47" s="334"/>
      <c r="BI47" s="335">
        <f t="shared" si="3"/>
        <v>0</v>
      </c>
      <c r="BJ47" s="189"/>
      <c r="BK47" s="463">
        <f t="shared" si="26"/>
        <v>0</v>
      </c>
      <c r="BL47" s="172">
        <f t="shared" si="27"/>
        <v>0</v>
      </c>
      <c r="BM47" s="340"/>
      <c r="BN47" s="209"/>
      <c r="BO47" s="334"/>
      <c r="BP47" s="335">
        <f t="shared" si="4"/>
        <v>0</v>
      </c>
      <c r="BQ47" s="189"/>
      <c r="BR47" s="463">
        <f t="shared" si="28"/>
        <v>0</v>
      </c>
      <c r="BS47" s="172">
        <f t="shared" si="29"/>
        <v>0</v>
      </c>
      <c r="BT47" s="363">
        <f t="shared" si="30"/>
        <v>0</v>
      </c>
      <c r="BU47" s="171">
        <f t="shared" si="30"/>
        <v>0</v>
      </c>
      <c r="BV47" s="172">
        <f t="shared" si="30"/>
        <v>0</v>
      </c>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row>
    <row r="48" spans="1:111" s="173" customFormat="1" ht="20.25" customHeight="1">
      <c r="A48" s="542"/>
      <c r="B48" s="340"/>
      <c r="C48" s="209"/>
      <c r="D48" s="334"/>
      <c r="E48" s="335">
        <f t="shared" si="6"/>
        <v>0</v>
      </c>
      <c r="F48" s="189"/>
      <c r="G48" s="463">
        <f t="shared" si="7"/>
        <v>0</v>
      </c>
      <c r="H48" s="172"/>
      <c r="I48" s="340"/>
      <c r="J48" s="209"/>
      <c r="K48" s="334"/>
      <c r="L48" s="335">
        <f t="shared" si="0"/>
        <v>0</v>
      </c>
      <c r="M48" s="189"/>
      <c r="N48" s="463">
        <f t="shared" si="8"/>
        <v>0</v>
      </c>
      <c r="O48" s="172">
        <f t="shared" si="9"/>
        <v>0</v>
      </c>
      <c r="P48" s="340"/>
      <c r="Q48" s="209"/>
      <c r="R48" s="334"/>
      <c r="S48" s="335">
        <f t="shared" si="10"/>
        <v>0</v>
      </c>
      <c r="T48" s="189"/>
      <c r="U48" s="463">
        <f t="shared" si="11"/>
        <v>0</v>
      </c>
      <c r="V48" s="172">
        <f t="shared" si="12"/>
        <v>0</v>
      </c>
      <c r="W48" s="340"/>
      <c r="X48" s="209"/>
      <c r="Y48" s="334"/>
      <c r="Z48" s="335">
        <f t="shared" si="13"/>
        <v>0</v>
      </c>
      <c r="AA48" s="189"/>
      <c r="AB48" s="463">
        <f t="shared" si="14"/>
        <v>0</v>
      </c>
      <c r="AC48" s="172">
        <f t="shared" si="15"/>
        <v>0</v>
      </c>
      <c r="AD48" s="340"/>
      <c r="AE48" s="209"/>
      <c r="AF48" s="334"/>
      <c r="AG48" s="335">
        <f t="shared" si="16"/>
        <v>0</v>
      </c>
      <c r="AH48" s="189"/>
      <c r="AI48" s="463">
        <f t="shared" si="17"/>
        <v>0</v>
      </c>
      <c r="AJ48" s="172">
        <f t="shared" si="18"/>
        <v>0</v>
      </c>
      <c r="AK48" s="340"/>
      <c r="AL48" s="209"/>
      <c r="AM48" s="334"/>
      <c r="AN48" s="335">
        <f t="shared" si="19"/>
        <v>0</v>
      </c>
      <c r="AO48" s="189"/>
      <c r="AP48" s="463">
        <f t="shared" si="20"/>
        <v>0</v>
      </c>
      <c r="AQ48" s="172">
        <f t="shared" si="21"/>
        <v>0</v>
      </c>
      <c r="AR48" s="340"/>
      <c r="AS48" s="209"/>
      <c r="AT48" s="334"/>
      <c r="AU48" s="335">
        <f t="shared" si="1"/>
        <v>0</v>
      </c>
      <c r="AV48" s="189"/>
      <c r="AW48" s="463">
        <f t="shared" si="22"/>
        <v>0</v>
      </c>
      <c r="AX48" s="172">
        <f t="shared" si="23"/>
        <v>0</v>
      </c>
      <c r="AY48" s="340"/>
      <c r="AZ48" s="209"/>
      <c r="BA48" s="334"/>
      <c r="BB48" s="335">
        <f t="shared" si="2"/>
        <v>0</v>
      </c>
      <c r="BC48" s="189"/>
      <c r="BD48" s="463">
        <f t="shared" si="24"/>
        <v>0</v>
      </c>
      <c r="BE48" s="172">
        <f t="shared" si="25"/>
        <v>0</v>
      </c>
      <c r="BF48" s="340"/>
      <c r="BG48" s="209"/>
      <c r="BH48" s="334"/>
      <c r="BI48" s="335">
        <f t="shared" si="3"/>
        <v>0</v>
      </c>
      <c r="BJ48" s="189"/>
      <c r="BK48" s="463">
        <f t="shared" si="26"/>
        <v>0</v>
      </c>
      <c r="BL48" s="172">
        <f t="shared" si="27"/>
        <v>0</v>
      </c>
      <c r="BM48" s="340"/>
      <c r="BN48" s="209"/>
      <c r="BO48" s="334"/>
      <c r="BP48" s="335">
        <f t="shared" si="4"/>
        <v>0</v>
      </c>
      <c r="BQ48" s="189"/>
      <c r="BR48" s="463">
        <f t="shared" si="28"/>
        <v>0</v>
      </c>
      <c r="BS48" s="172">
        <f t="shared" si="29"/>
        <v>0</v>
      </c>
      <c r="BT48" s="363">
        <f t="shared" si="30"/>
        <v>0</v>
      </c>
      <c r="BU48" s="171">
        <f t="shared" si="30"/>
        <v>0</v>
      </c>
      <c r="BV48" s="172">
        <f t="shared" si="30"/>
        <v>0</v>
      </c>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row>
    <row r="49" spans="1:111" s="173" customFormat="1" ht="20.25" customHeight="1">
      <c r="A49" s="542"/>
      <c r="B49" s="340"/>
      <c r="C49" s="209"/>
      <c r="D49" s="334"/>
      <c r="E49" s="335">
        <f t="shared" si="6"/>
        <v>0</v>
      </c>
      <c r="F49" s="189"/>
      <c r="G49" s="463">
        <f t="shared" si="7"/>
        <v>0</v>
      </c>
      <c r="H49" s="172"/>
      <c r="I49" s="340"/>
      <c r="J49" s="209"/>
      <c r="K49" s="334"/>
      <c r="L49" s="335">
        <f t="shared" si="0"/>
        <v>0</v>
      </c>
      <c r="M49" s="189"/>
      <c r="N49" s="463">
        <f t="shared" si="8"/>
        <v>0</v>
      </c>
      <c r="O49" s="172">
        <f t="shared" si="9"/>
        <v>0</v>
      </c>
      <c r="P49" s="340"/>
      <c r="Q49" s="209"/>
      <c r="R49" s="334"/>
      <c r="S49" s="335">
        <f t="shared" si="10"/>
        <v>0</v>
      </c>
      <c r="T49" s="189"/>
      <c r="U49" s="463">
        <f t="shared" si="11"/>
        <v>0</v>
      </c>
      <c r="V49" s="172">
        <f t="shared" si="12"/>
        <v>0</v>
      </c>
      <c r="W49" s="340"/>
      <c r="X49" s="209"/>
      <c r="Y49" s="334"/>
      <c r="Z49" s="335">
        <f t="shared" si="13"/>
        <v>0</v>
      </c>
      <c r="AA49" s="189"/>
      <c r="AB49" s="463">
        <f t="shared" si="14"/>
        <v>0</v>
      </c>
      <c r="AC49" s="172">
        <f t="shared" si="15"/>
        <v>0</v>
      </c>
      <c r="AD49" s="340"/>
      <c r="AE49" s="209"/>
      <c r="AF49" s="334"/>
      <c r="AG49" s="335">
        <f t="shared" si="16"/>
        <v>0</v>
      </c>
      <c r="AH49" s="189"/>
      <c r="AI49" s="463">
        <f t="shared" si="17"/>
        <v>0</v>
      </c>
      <c r="AJ49" s="172">
        <f t="shared" si="18"/>
        <v>0</v>
      </c>
      <c r="AK49" s="340"/>
      <c r="AL49" s="209"/>
      <c r="AM49" s="334"/>
      <c r="AN49" s="335">
        <f t="shared" si="19"/>
        <v>0</v>
      </c>
      <c r="AO49" s="189"/>
      <c r="AP49" s="463">
        <f t="shared" si="20"/>
        <v>0</v>
      </c>
      <c r="AQ49" s="172">
        <f t="shared" si="21"/>
        <v>0</v>
      </c>
      <c r="AR49" s="340"/>
      <c r="AS49" s="209"/>
      <c r="AT49" s="334"/>
      <c r="AU49" s="335">
        <f t="shared" si="1"/>
        <v>0</v>
      </c>
      <c r="AV49" s="189"/>
      <c r="AW49" s="463">
        <f t="shared" si="22"/>
        <v>0</v>
      </c>
      <c r="AX49" s="172">
        <f t="shared" si="23"/>
        <v>0</v>
      </c>
      <c r="AY49" s="340"/>
      <c r="AZ49" s="209"/>
      <c r="BA49" s="334"/>
      <c r="BB49" s="335">
        <f t="shared" si="2"/>
        <v>0</v>
      </c>
      <c r="BC49" s="189"/>
      <c r="BD49" s="463">
        <f t="shared" si="24"/>
        <v>0</v>
      </c>
      <c r="BE49" s="172">
        <f t="shared" si="25"/>
        <v>0</v>
      </c>
      <c r="BF49" s="340"/>
      <c r="BG49" s="209"/>
      <c r="BH49" s="334"/>
      <c r="BI49" s="335">
        <f t="shared" si="3"/>
        <v>0</v>
      </c>
      <c r="BJ49" s="189"/>
      <c r="BK49" s="463">
        <f t="shared" si="26"/>
        <v>0</v>
      </c>
      <c r="BL49" s="172">
        <f t="shared" si="27"/>
        <v>0</v>
      </c>
      <c r="BM49" s="340"/>
      <c r="BN49" s="209"/>
      <c r="BO49" s="334"/>
      <c r="BP49" s="335">
        <f t="shared" si="4"/>
        <v>0</v>
      </c>
      <c r="BQ49" s="189"/>
      <c r="BR49" s="463">
        <f t="shared" si="28"/>
        <v>0</v>
      </c>
      <c r="BS49" s="172">
        <f t="shared" si="29"/>
        <v>0</v>
      </c>
      <c r="BT49" s="363">
        <f t="shared" si="30"/>
        <v>0</v>
      </c>
      <c r="BU49" s="171">
        <f t="shared" si="30"/>
        <v>0</v>
      </c>
      <c r="BV49" s="172">
        <f t="shared" si="30"/>
        <v>0</v>
      </c>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row>
    <row r="50" spans="1:111" s="173" customFormat="1" ht="20.25" customHeight="1">
      <c r="A50" s="542"/>
      <c r="B50" s="340"/>
      <c r="C50" s="209"/>
      <c r="D50" s="334"/>
      <c r="E50" s="335">
        <f t="shared" si="6"/>
        <v>0</v>
      </c>
      <c r="F50" s="189"/>
      <c r="G50" s="463">
        <f t="shared" si="7"/>
        <v>0</v>
      </c>
      <c r="H50" s="172"/>
      <c r="I50" s="340"/>
      <c r="J50" s="209"/>
      <c r="K50" s="334"/>
      <c r="L50" s="335">
        <f t="shared" si="0"/>
        <v>0</v>
      </c>
      <c r="M50" s="189"/>
      <c r="N50" s="463">
        <f t="shared" si="8"/>
        <v>0</v>
      </c>
      <c r="O50" s="172">
        <f t="shared" si="9"/>
        <v>0</v>
      </c>
      <c r="P50" s="340"/>
      <c r="Q50" s="209"/>
      <c r="R50" s="334"/>
      <c r="S50" s="335">
        <f t="shared" si="10"/>
        <v>0</v>
      </c>
      <c r="T50" s="189"/>
      <c r="U50" s="463">
        <f t="shared" si="11"/>
        <v>0</v>
      </c>
      <c r="V50" s="172">
        <f t="shared" si="12"/>
        <v>0</v>
      </c>
      <c r="W50" s="340"/>
      <c r="X50" s="209"/>
      <c r="Y50" s="334"/>
      <c r="Z50" s="335">
        <f t="shared" si="13"/>
        <v>0</v>
      </c>
      <c r="AA50" s="189"/>
      <c r="AB50" s="463">
        <f t="shared" si="14"/>
        <v>0</v>
      </c>
      <c r="AC50" s="172">
        <f t="shared" si="15"/>
        <v>0</v>
      </c>
      <c r="AD50" s="340"/>
      <c r="AE50" s="209"/>
      <c r="AF50" s="334"/>
      <c r="AG50" s="335">
        <f t="shared" si="16"/>
        <v>0</v>
      </c>
      <c r="AH50" s="189"/>
      <c r="AI50" s="463">
        <f t="shared" si="17"/>
        <v>0</v>
      </c>
      <c r="AJ50" s="172">
        <f t="shared" si="18"/>
        <v>0</v>
      </c>
      <c r="AK50" s="340"/>
      <c r="AL50" s="209"/>
      <c r="AM50" s="334"/>
      <c r="AN50" s="335">
        <f t="shared" si="19"/>
        <v>0</v>
      </c>
      <c r="AO50" s="189"/>
      <c r="AP50" s="463">
        <f t="shared" si="20"/>
        <v>0</v>
      </c>
      <c r="AQ50" s="172">
        <f t="shared" si="21"/>
        <v>0</v>
      </c>
      <c r="AR50" s="340"/>
      <c r="AS50" s="209"/>
      <c r="AT50" s="334"/>
      <c r="AU50" s="335">
        <f t="shared" si="1"/>
        <v>0</v>
      </c>
      <c r="AV50" s="189"/>
      <c r="AW50" s="463">
        <f t="shared" si="22"/>
        <v>0</v>
      </c>
      <c r="AX50" s="172">
        <f t="shared" si="23"/>
        <v>0</v>
      </c>
      <c r="AY50" s="340"/>
      <c r="AZ50" s="209"/>
      <c r="BA50" s="334"/>
      <c r="BB50" s="335">
        <f t="shared" si="2"/>
        <v>0</v>
      </c>
      <c r="BC50" s="189"/>
      <c r="BD50" s="463">
        <f t="shared" si="24"/>
        <v>0</v>
      </c>
      <c r="BE50" s="172">
        <f t="shared" si="25"/>
        <v>0</v>
      </c>
      <c r="BF50" s="340"/>
      <c r="BG50" s="209"/>
      <c r="BH50" s="334"/>
      <c r="BI50" s="335">
        <f t="shared" si="3"/>
        <v>0</v>
      </c>
      <c r="BJ50" s="189"/>
      <c r="BK50" s="463">
        <f t="shared" si="26"/>
        <v>0</v>
      </c>
      <c r="BL50" s="172">
        <f t="shared" si="27"/>
        <v>0</v>
      </c>
      <c r="BM50" s="340"/>
      <c r="BN50" s="209"/>
      <c r="BO50" s="334"/>
      <c r="BP50" s="335">
        <f t="shared" si="4"/>
        <v>0</v>
      </c>
      <c r="BQ50" s="189"/>
      <c r="BR50" s="463">
        <f t="shared" si="28"/>
        <v>0</v>
      </c>
      <c r="BS50" s="172">
        <f t="shared" si="29"/>
        <v>0</v>
      </c>
      <c r="BT50" s="363">
        <f t="shared" si="30"/>
        <v>0</v>
      </c>
      <c r="BU50" s="171">
        <f t="shared" si="30"/>
        <v>0</v>
      </c>
      <c r="BV50" s="172">
        <f t="shared" si="30"/>
        <v>0</v>
      </c>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row>
    <row r="51" spans="1:111" s="173" customFormat="1" ht="20.25" customHeight="1">
      <c r="A51" s="542"/>
      <c r="B51" s="340"/>
      <c r="C51" s="209"/>
      <c r="D51" s="334"/>
      <c r="E51" s="335">
        <f t="shared" si="6"/>
        <v>0</v>
      </c>
      <c r="F51" s="189"/>
      <c r="G51" s="463">
        <f t="shared" si="7"/>
        <v>0</v>
      </c>
      <c r="H51" s="172"/>
      <c r="I51" s="340"/>
      <c r="J51" s="209"/>
      <c r="K51" s="334"/>
      <c r="L51" s="335">
        <f t="shared" si="0"/>
        <v>0</v>
      </c>
      <c r="M51" s="189"/>
      <c r="N51" s="463">
        <f t="shared" si="8"/>
        <v>0</v>
      </c>
      <c r="O51" s="172">
        <f t="shared" si="9"/>
        <v>0</v>
      </c>
      <c r="P51" s="340"/>
      <c r="Q51" s="209"/>
      <c r="R51" s="334"/>
      <c r="S51" s="335">
        <f t="shared" si="10"/>
        <v>0</v>
      </c>
      <c r="T51" s="189"/>
      <c r="U51" s="463">
        <f t="shared" si="11"/>
        <v>0</v>
      </c>
      <c r="V51" s="172">
        <f t="shared" si="12"/>
        <v>0</v>
      </c>
      <c r="W51" s="340"/>
      <c r="X51" s="209"/>
      <c r="Y51" s="334"/>
      <c r="Z51" s="335">
        <f t="shared" si="13"/>
        <v>0</v>
      </c>
      <c r="AA51" s="189"/>
      <c r="AB51" s="463">
        <f t="shared" si="14"/>
        <v>0</v>
      </c>
      <c r="AC51" s="172">
        <f t="shared" si="15"/>
        <v>0</v>
      </c>
      <c r="AD51" s="340"/>
      <c r="AE51" s="209"/>
      <c r="AF51" s="334"/>
      <c r="AG51" s="335">
        <f t="shared" si="16"/>
        <v>0</v>
      </c>
      <c r="AH51" s="189"/>
      <c r="AI51" s="463">
        <f t="shared" si="17"/>
        <v>0</v>
      </c>
      <c r="AJ51" s="172">
        <f t="shared" si="18"/>
        <v>0</v>
      </c>
      <c r="AK51" s="340"/>
      <c r="AL51" s="209"/>
      <c r="AM51" s="334"/>
      <c r="AN51" s="335">
        <f t="shared" si="19"/>
        <v>0</v>
      </c>
      <c r="AO51" s="189"/>
      <c r="AP51" s="463">
        <f t="shared" si="20"/>
        <v>0</v>
      </c>
      <c r="AQ51" s="172">
        <f t="shared" si="21"/>
        <v>0</v>
      </c>
      <c r="AR51" s="340"/>
      <c r="AS51" s="209"/>
      <c r="AT51" s="334"/>
      <c r="AU51" s="335">
        <f t="shared" si="1"/>
        <v>0</v>
      </c>
      <c r="AV51" s="189"/>
      <c r="AW51" s="463">
        <f t="shared" si="22"/>
        <v>0</v>
      </c>
      <c r="AX51" s="172">
        <f t="shared" si="23"/>
        <v>0</v>
      </c>
      <c r="AY51" s="340"/>
      <c r="AZ51" s="209"/>
      <c r="BA51" s="334"/>
      <c r="BB51" s="335">
        <f t="shared" si="2"/>
        <v>0</v>
      </c>
      <c r="BC51" s="189"/>
      <c r="BD51" s="463">
        <f t="shared" si="24"/>
        <v>0</v>
      </c>
      <c r="BE51" s="172">
        <f t="shared" si="25"/>
        <v>0</v>
      </c>
      <c r="BF51" s="340"/>
      <c r="BG51" s="209"/>
      <c r="BH51" s="334"/>
      <c r="BI51" s="335">
        <f t="shared" si="3"/>
        <v>0</v>
      </c>
      <c r="BJ51" s="189"/>
      <c r="BK51" s="463">
        <f t="shared" si="26"/>
        <v>0</v>
      </c>
      <c r="BL51" s="172">
        <f t="shared" si="27"/>
        <v>0</v>
      </c>
      <c r="BM51" s="340"/>
      <c r="BN51" s="209"/>
      <c r="BO51" s="334"/>
      <c r="BP51" s="335">
        <f t="shared" si="4"/>
        <v>0</v>
      </c>
      <c r="BQ51" s="189"/>
      <c r="BR51" s="463">
        <f t="shared" si="28"/>
        <v>0</v>
      </c>
      <c r="BS51" s="172">
        <f t="shared" si="29"/>
        <v>0</v>
      </c>
      <c r="BT51" s="363">
        <f t="shared" si="30"/>
        <v>0</v>
      </c>
      <c r="BU51" s="171">
        <f t="shared" si="30"/>
        <v>0</v>
      </c>
      <c r="BV51" s="172">
        <f t="shared" si="30"/>
        <v>0</v>
      </c>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row>
    <row r="52" spans="1:111" s="173" customFormat="1" ht="20.25" customHeight="1">
      <c r="A52" s="542"/>
      <c r="B52" s="340"/>
      <c r="C52" s="209"/>
      <c r="D52" s="334"/>
      <c r="E52" s="335">
        <f t="shared" si="6"/>
        <v>0</v>
      </c>
      <c r="F52" s="189"/>
      <c r="G52" s="463">
        <f t="shared" si="7"/>
        <v>0</v>
      </c>
      <c r="H52" s="172"/>
      <c r="I52" s="340"/>
      <c r="J52" s="209"/>
      <c r="K52" s="334"/>
      <c r="L52" s="335">
        <f t="shared" si="0"/>
        <v>0</v>
      </c>
      <c r="M52" s="189"/>
      <c r="N52" s="463">
        <f t="shared" si="8"/>
        <v>0</v>
      </c>
      <c r="O52" s="172">
        <f t="shared" si="9"/>
        <v>0</v>
      </c>
      <c r="P52" s="340"/>
      <c r="Q52" s="209"/>
      <c r="R52" s="334"/>
      <c r="S52" s="335">
        <f t="shared" si="10"/>
        <v>0</v>
      </c>
      <c r="T52" s="189"/>
      <c r="U52" s="463">
        <f t="shared" si="11"/>
        <v>0</v>
      </c>
      <c r="V52" s="172">
        <f t="shared" si="12"/>
        <v>0</v>
      </c>
      <c r="W52" s="340"/>
      <c r="X52" s="209"/>
      <c r="Y52" s="334"/>
      <c r="Z52" s="335">
        <f t="shared" si="13"/>
        <v>0</v>
      </c>
      <c r="AA52" s="189"/>
      <c r="AB52" s="463">
        <f t="shared" si="14"/>
        <v>0</v>
      </c>
      <c r="AC52" s="172">
        <f t="shared" si="15"/>
        <v>0</v>
      </c>
      <c r="AD52" s="340"/>
      <c r="AE52" s="209"/>
      <c r="AF52" s="334"/>
      <c r="AG52" s="335">
        <f t="shared" si="16"/>
        <v>0</v>
      </c>
      <c r="AH52" s="189"/>
      <c r="AI52" s="463">
        <f t="shared" si="17"/>
        <v>0</v>
      </c>
      <c r="AJ52" s="172">
        <f t="shared" si="18"/>
        <v>0</v>
      </c>
      <c r="AK52" s="340"/>
      <c r="AL52" s="209"/>
      <c r="AM52" s="334"/>
      <c r="AN52" s="335">
        <f t="shared" si="19"/>
        <v>0</v>
      </c>
      <c r="AO52" s="189"/>
      <c r="AP52" s="463">
        <f t="shared" si="20"/>
        <v>0</v>
      </c>
      <c r="AQ52" s="172">
        <f t="shared" si="21"/>
        <v>0</v>
      </c>
      <c r="AR52" s="340"/>
      <c r="AS52" s="209"/>
      <c r="AT52" s="334"/>
      <c r="AU52" s="335">
        <f t="shared" si="1"/>
        <v>0</v>
      </c>
      <c r="AV52" s="189"/>
      <c r="AW52" s="463">
        <f t="shared" si="22"/>
        <v>0</v>
      </c>
      <c r="AX52" s="172">
        <f t="shared" si="23"/>
        <v>0</v>
      </c>
      <c r="AY52" s="340"/>
      <c r="AZ52" s="209"/>
      <c r="BA52" s="334"/>
      <c r="BB52" s="335">
        <f t="shared" si="2"/>
        <v>0</v>
      </c>
      <c r="BC52" s="189"/>
      <c r="BD52" s="463">
        <f t="shared" si="24"/>
        <v>0</v>
      </c>
      <c r="BE52" s="172">
        <f t="shared" si="25"/>
        <v>0</v>
      </c>
      <c r="BF52" s="340"/>
      <c r="BG52" s="209"/>
      <c r="BH52" s="334"/>
      <c r="BI52" s="335">
        <f t="shared" si="3"/>
        <v>0</v>
      </c>
      <c r="BJ52" s="189"/>
      <c r="BK52" s="463">
        <f t="shared" si="26"/>
        <v>0</v>
      </c>
      <c r="BL52" s="172">
        <f t="shared" si="27"/>
        <v>0</v>
      </c>
      <c r="BM52" s="340"/>
      <c r="BN52" s="209"/>
      <c r="BO52" s="334"/>
      <c r="BP52" s="335">
        <f t="shared" si="4"/>
        <v>0</v>
      </c>
      <c r="BQ52" s="189"/>
      <c r="BR52" s="463">
        <f t="shared" si="28"/>
        <v>0</v>
      </c>
      <c r="BS52" s="172">
        <f t="shared" si="29"/>
        <v>0</v>
      </c>
      <c r="BT52" s="363">
        <f t="shared" si="30"/>
        <v>0</v>
      </c>
      <c r="BU52" s="171">
        <f t="shared" si="30"/>
        <v>0</v>
      </c>
      <c r="BV52" s="172">
        <f t="shared" si="30"/>
        <v>0</v>
      </c>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row>
    <row r="53" spans="1:111" s="173" customFormat="1" ht="20.25" customHeight="1">
      <c r="A53" s="542"/>
      <c r="B53" s="340"/>
      <c r="C53" s="209"/>
      <c r="D53" s="334"/>
      <c r="E53" s="335">
        <f t="shared" si="6"/>
        <v>0</v>
      </c>
      <c r="F53" s="189"/>
      <c r="G53" s="463">
        <f t="shared" si="7"/>
        <v>0</v>
      </c>
      <c r="H53" s="172"/>
      <c r="I53" s="340"/>
      <c r="J53" s="209"/>
      <c r="K53" s="334"/>
      <c r="L53" s="335">
        <f t="shared" si="0"/>
        <v>0</v>
      </c>
      <c r="M53" s="189"/>
      <c r="N53" s="463">
        <f t="shared" si="8"/>
        <v>0</v>
      </c>
      <c r="O53" s="172">
        <f t="shared" si="9"/>
        <v>0</v>
      </c>
      <c r="P53" s="340"/>
      <c r="Q53" s="209"/>
      <c r="R53" s="334"/>
      <c r="S53" s="335">
        <f t="shared" si="10"/>
        <v>0</v>
      </c>
      <c r="T53" s="189"/>
      <c r="U53" s="463">
        <f t="shared" si="11"/>
        <v>0</v>
      </c>
      <c r="V53" s="172">
        <f t="shared" si="12"/>
        <v>0</v>
      </c>
      <c r="W53" s="340"/>
      <c r="X53" s="209"/>
      <c r="Y53" s="334"/>
      <c r="Z53" s="335">
        <f t="shared" si="13"/>
        <v>0</v>
      </c>
      <c r="AA53" s="189"/>
      <c r="AB53" s="463">
        <f t="shared" si="14"/>
        <v>0</v>
      </c>
      <c r="AC53" s="172">
        <f t="shared" si="15"/>
        <v>0</v>
      </c>
      <c r="AD53" s="340"/>
      <c r="AE53" s="209"/>
      <c r="AF53" s="334"/>
      <c r="AG53" s="335">
        <f t="shared" si="16"/>
        <v>0</v>
      </c>
      <c r="AH53" s="189"/>
      <c r="AI53" s="463">
        <f t="shared" si="17"/>
        <v>0</v>
      </c>
      <c r="AJ53" s="172">
        <f t="shared" si="18"/>
        <v>0</v>
      </c>
      <c r="AK53" s="340"/>
      <c r="AL53" s="209"/>
      <c r="AM53" s="334"/>
      <c r="AN53" s="335">
        <f t="shared" si="19"/>
        <v>0</v>
      </c>
      <c r="AO53" s="189"/>
      <c r="AP53" s="463">
        <f t="shared" si="20"/>
        <v>0</v>
      </c>
      <c r="AQ53" s="172">
        <f t="shared" si="21"/>
        <v>0</v>
      </c>
      <c r="AR53" s="340"/>
      <c r="AS53" s="209"/>
      <c r="AT53" s="334"/>
      <c r="AU53" s="335">
        <f t="shared" si="1"/>
        <v>0</v>
      </c>
      <c r="AV53" s="189"/>
      <c r="AW53" s="463">
        <f t="shared" si="22"/>
        <v>0</v>
      </c>
      <c r="AX53" s="172">
        <f t="shared" si="23"/>
        <v>0</v>
      </c>
      <c r="AY53" s="340"/>
      <c r="AZ53" s="209"/>
      <c r="BA53" s="334"/>
      <c r="BB53" s="335">
        <f t="shared" si="2"/>
        <v>0</v>
      </c>
      <c r="BC53" s="189"/>
      <c r="BD53" s="463">
        <f t="shared" si="24"/>
        <v>0</v>
      </c>
      <c r="BE53" s="172">
        <f t="shared" si="25"/>
        <v>0</v>
      </c>
      <c r="BF53" s="340"/>
      <c r="BG53" s="209"/>
      <c r="BH53" s="334"/>
      <c r="BI53" s="335">
        <f t="shared" si="3"/>
        <v>0</v>
      </c>
      <c r="BJ53" s="189"/>
      <c r="BK53" s="463">
        <f t="shared" si="26"/>
        <v>0</v>
      </c>
      <c r="BL53" s="172">
        <f t="shared" si="27"/>
        <v>0</v>
      </c>
      <c r="BM53" s="340"/>
      <c r="BN53" s="209"/>
      <c r="BO53" s="334"/>
      <c r="BP53" s="335">
        <f t="shared" si="4"/>
        <v>0</v>
      </c>
      <c r="BQ53" s="189"/>
      <c r="BR53" s="463">
        <f t="shared" si="28"/>
        <v>0</v>
      </c>
      <c r="BS53" s="172">
        <f t="shared" si="29"/>
        <v>0</v>
      </c>
      <c r="BT53" s="363">
        <f t="shared" si="30"/>
        <v>0</v>
      </c>
      <c r="BU53" s="171">
        <f t="shared" si="30"/>
        <v>0</v>
      </c>
      <c r="BV53" s="172">
        <f t="shared" si="30"/>
        <v>0</v>
      </c>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row>
    <row r="54" spans="1:111" s="173" customFormat="1" ht="20.25" customHeight="1">
      <c r="A54" s="542"/>
      <c r="B54" s="340"/>
      <c r="C54" s="209"/>
      <c r="D54" s="334"/>
      <c r="E54" s="335">
        <f t="shared" si="6"/>
        <v>0</v>
      </c>
      <c r="F54" s="189"/>
      <c r="G54" s="463">
        <f t="shared" si="7"/>
        <v>0</v>
      </c>
      <c r="H54" s="172"/>
      <c r="I54" s="340"/>
      <c r="J54" s="209"/>
      <c r="K54" s="334"/>
      <c r="L54" s="335">
        <f t="shared" si="0"/>
        <v>0</v>
      </c>
      <c r="M54" s="189"/>
      <c r="N54" s="463">
        <f t="shared" si="8"/>
        <v>0</v>
      </c>
      <c r="O54" s="172">
        <f t="shared" si="9"/>
        <v>0</v>
      </c>
      <c r="P54" s="340"/>
      <c r="Q54" s="209"/>
      <c r="R54" s="334"/>
      <c r="S54" s="335">
        <f t="shared" si="10"/>
        <v>0</v>
      </c>
      <c r="T54" s="189"/>
      <c r="U54" s="463">
        <f t="shared" si="11"/>
        <v>0</v>
      </c>
      <c r="V54" s="172">
        <f t="shared" si="12"/>
        <v>0</v>
      </c>
      <c r="W54" s="340"/>
      <c r="X54" s="209"/>
      <c r="Y54" s="334"/>
      <c r="Z54" s="335">
        <f t="shared" si="13"/>
        <v>0</v>
      </c>
      <c r="AA54" s="189"/>
      <c r="AB54" s="463">
        <f t="shared" si="14"/>
        <v>0</v>
      </c>
      <c r="AC54" s="172">
        <f t="shared" si="15"/>
        <v>0</v>
      </c>
      <c r="AD54" s="340"/>
      <c r="AE54" s="209"/>
      <c r="AF54" s="334"/>
      <c r="AG54" s="335">
        <f t="shared" si="16"/>
        <v>0</v>
      </c>
      <c r="AH54" s="189"/>
      <c r="AI54" s="463">
        <f t="shared" si="17"/>
        <v>0</v>
      </c>
      <c r="AJ54" s="172">
        <f t="shared" si="18"/>
        <v>0</v>
      </c>
      <c r="AK54" s="340"/>
      <c r="AL54" s="209"/>
      <c r="AM54" s="334"/>
      <c r="AN54" s="335">
        <f t="shared" si="19"/>
        <v>0</v>
      </c>
      <c r="AO54" s="189"/>
      <c r="AP54" s="463">
        <f t="shared" si="20"/>
        <v>0</v>
      </c>
      <c r="AQ54" s="172">
        <f t="shared" si="21"/>
        <v>0</v>
      </c>
      <c r="AR54" s="340"/>
      <c r="AS54" s="209"/>
      <c r="AT54" s="334"/>
      <c r="AU54" s="335">
        <f t="shared" si="1"/>
        <v>0</v>
      </c>
      <c r="AV54" s="189"/>
      <c r="AW54" s="463">
        <f t="shared" si="22"/>
        <v>0</v>
      </c>
      <c r="AX54" s="172">
        <f t="shared" si="23"/>
        <v>0</v>
      </c>
      <c r="AY54" s="340"/>
      <c r="AZ54" s="209"/>
      <c r="BA54" s="334"/>
      <c r="BB54" s="335">
        <f t="shared" si="2"/>
        <v>0</v>
      </c>
      <c r="BC54" s="189"/>
      <c r="BD54" s="463">
        <f t="shared" si="24"/>
        <v>0</v>
      </c>
      <c r="BE54" s="172">
        <f t="shared" si="25"/>
        <v>0</v>
      </c>
      <c r="BF54" s="340"/>
      <c r="BG54" s="209"/>
      <c r="BH54" s="334"/>
      <c r="BI54" s="335">
        <f t="shared" si="3"/>
        <v>0</v>
      </c>
      <c r="BJ54" s="189"/>
      <c r="BK54" s="463">
        <f t="shared" si="26"/>
        <v>0</v>
      </c>
      <c r="BL54" s="172">
        <f t="shared" si="27"/>
        <v>0</v>
      </c>
      <c r="BM54" s="340"/>
      <c r="BN54" s="209"/>
      <c r="BO54" s="334"/>
      <c r="BP54" s="335">
        <f t="shared" si="4"/>
        <v>0</v>
      </c>
      <c r="BQ54" s="189"/>
      <c r="BR54" s="463">
        <f t="shared" si="28"/>
        <v>0</v>
      </c>
      <c r="BS54" s="172">
        <f t="shared" si="29"/>
        <v>0</v>
      </c>
      <c r="BT54" s="363">
        <f t="shared" si="30"/>
        <v>0</v>
      </c>
      <c r="BU54" s="171">
        <f t="shared" si="30"/>
        <v>0</v>
      </c>
      <c r="BV54" s="172">
        <f t="shared" si="30"/>
        <v>0</v>
      </c>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row>
    <row r="55" spans="1:111" s="173" customFormat="1" ht="20.25" customHeight="1">
      <c r="A55" s="347"/>
      <c r="B55" s="1019" t="s">
        <v>178</v>
      </c>
      <c r="C55" s="1020"/>
      <c r="D55" s="1020"/>
      <c r="E55" s="1021"/>
      <c r="F55" s="171">
        <f>SUM(F12:F54)</f>
        <v>0</v>
      </c>
      <c r="G55" s="401">
        <f t="shared" ref="G55:H55" si="31">SUM(G12:G54)</f>
        <v>0</v>
      </c>
      <c r="H55" s="196">
        <f t="shared" si="31"/>
        <v>0</v>
      </c>
      <c r="I55" s="1019" t="s">
        <v>178</v>
      </c>
      <c r="J55" s="1020"/>
      <c r="K55" s="1020"/>
      <c r="L55" s="1021"/>
      <c r="M55" s="171">
        <f>SUM(M12:M54)</f>
        <v>0</v>
      </c>
      <c r="N55" s="401">
        <f t="shared" ref="N55" si="32">SUM(N12:N54)</f>
        <v>0</v>
      </c>
      <c r="O55" s="196">
        <f>SUM(O12:O54)</f>
        <v>0</v>
      </c>
      <c r="P55" s="1019" t="s">
        <v>178</v>
      </c>
      <c r="Q55" s="1020"/>
      <c r="R55" s="1020"/>
      <c r="S55" s="1021"/>
      <c r="T55" s="171">
        <f>SUM(T12:T54)</f>
        <v>0</v>
      </c>
      <c r="U55" s="401">
        <f t="shared" ref="U55" si="33">SUM(U12:U54)</f>
        <v>0</v>
      </c>
      <c r="V55" s="196">
        <f>SUM(V12:V54)</f>
        <v>0</v>
      </c>
      <c r="W55" s="1019" t="s">
        <v>178</v>
      </c>
      <c r="X55" s="1020"/>
      <c r="Y55" s="1020"/>
      <c r="Z55" s="1021"/>
      <c r="AA55" s="171">
        <f>SUM(AA12:AA54)</f>
        <v>0</v>
      </c>
      <c r="AB55" s="401">
        <f>SUM(AB12:AB54)</f>
        <v>0</v>
      </c>
      <c r="AC55" s="196">
        <f t="shared" ref="AC55" si="34">SUM(AC12:AC54)</f>
        <v>0</v>
      </c>
      <c r="AD55" s="1019" t="s">
        <v>178</v>
      </c>
      <c r="AE55" s="1020"/>
      <c r="AF55" s="1020"/>
      <c r="AG55" s="1021"/>
      <c r="AH55" s="171">
        <f>SUM(AH12:AH54)</f>
        <v>0</v>
      </c>
      <c r="AI55" s="401">
        <f t="shared" ref="AI55:AJ55" si="35">SUM(AI12:AI54)</f>
        <v>0</v>
      </c>
      <c r="AJ55" s="196">
        <f t="shared" si="35"/>
        <v>0</v>
      </c>
      <c r="AK55" s="1019" t="s">
        <v>178</v>
      </c>
      <c r="AL55" s="1020"/>
      <c r="AM55" s="1020"/>
      <c r="AN55" s="1021"/>
      <c r="AO55" s="171">
        <f>SUM(AO12:AO54)</f>
        <v>0</v>
      </c>
      <c r="AP55" s="401">
        <f t="shared" ref="AP55:AQ55" si="36">SUM(AP12:AP54)</f>
        <v>0</v>
      </c>
      <c r="AQ55" s="196">
        <f t="shared" si="36"/>
        <v>0</v>
      </c>
      <c r="AR55" s="1019" t="s">
        <v>178</v>
      </c>
      <c r="AS55" s="1020"/>
      <c r="AT55" s="1020"/>
      <c r="AU55" s="1021"/>
      <c r="AV55" s="171">
        <f>SUM(AV12:AV54)</f>
        <v>0</v>
      </c>
      <c r="AW55" s="401">
        <f t="shared" ref="AW55:AX55" si="37">SUM(AW12:AW54)</f>
        <v>0</v>
      </c>
      <c r="AX55" s="196">
        <f t="shared" si="37"/>
        <v>0</v>
      </c>
      <c r="AY55" s="1019" t="s">
        <v>178</v>
      </c>
      <c r="AZ55" s="1020"/>
      <c r="BA55" s="1020"/>
      <c r="BB55" s="1021"/>
      <c r="BC55" s="171">
        <f>SUM(BC12:BC54)</f>
        <v>0</v>
      </c>
      <c r="BD55" s="401">
        <f t="shared" ref="BD55:BE55" si="38">SUM(BD12:BD54)</f>
        <v>0</v>
      </c>
      <c r="BE55" s="196">
        <f t="shared" si="38"/>
        <v>0</v>
      </c>
      <c r="BF55" s="1019" t="s">
        <v>178</v>
      </c>
      <c r="BG55" s="1020"/>
      <c r="BH55" s="1020"/>
      <c r="BI55" s="1021"/>
      <c r="BJ55" s="171">
        <f>SUM(BJ12:BJ54)</f>
        <v>0</v>
      </c>
      <c r="BK55" s="401">
        <f t="shared" ref="BK55:BL55" si="39">SUM(BK12:BK54)</f>
        <v>0</v>
      </c>
      <c r="BL55" s="196">
        <f t="shared" si="39"/>
        <v>0</v>
      </c>
      <c r="BM55" s="1019" t="s">
        <v>178</v>
      </c>
      <c r="BN55" s="1020"/>
      <c r="BO55" s="1020"/>
      <c r="BP55" s="1021"/>
      <c r="BQ55" s="171">
        <f>SUM(BQ12:BQ54)</f>
        <v>0</v>
      </c>
      <c r="BR55" s="401">
        <f t="shared" ref="BR55:BV55" si="40">SUM(BR12:BR54)</f>
        <v>0</v>
      </c>
      <c r="BS55" s="196">
        <f t="shared" si="40"/>
        <v>0</v>
      </c>
      <c r="BT55" s="197">
        <f>SUM(BT12:BT54)</f>
        <v>0</v>
      </c>
      <c r="BU55" s="171">
        <f t="shared" si="40"/>
        <v>0</v>
      </c>
      <c r="BV55" s="196">
        <f t="shared" si="40"/>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056" t="s">
        <v>179</v>
      </c>
      <c r="C56" s="1057"/>
      <c r="D56" s="1058"/>
      <c r="E56" s="194">
        <f>SUM(E12:E54)</f>
        <v>0</v>
      </c>
      <c r="F56" s="175"/>
      <c r="G56" s="402"/>
      <c r="H56" s="195"/>
      <c r="I56" s="1056" t="s">
        <v>179</v>
      </c>
      <c r="J56" s="1057"/>
      <c r="K56" s="1058"/>
      <c r="L56" s="194">
        <f>SUM(L12:L54)</f>
        <v>0</v>
      </c>
      <c r="M56" s="175"/>
      <c r="N56" s="402"/>
      <c r="O56" s="195"/>
      <c r="P56" s="1056" t="s">
        <v>179</v>
      </c>
      <c r="Q56" s="1057"/>
      <c r="R56" s="1058"/>
      <c r="S56" s="194">
        <f>SUM(S12:S54)</f>
        <v>0</v>
      </c>
      <c r="T56" s="175"/>
      <c r="U56" s="402"/>
      <c r="V56" s="195"/>
      <c r="W56" s="1056" t="s">
        <v>179</v>
      </c>
      <c r="X56" s="1057"/>
      <c r="Y56" s="1058"/>
      <c r="Z56" s="194">
        <f>SUM(Z12:Z54)</f>
        <v>0</v>
      </c>
      <c r="AA56" s="175"/>
      <c r="AB56" s="402"/>
      <c r="AC56" s="195"/>
      <c r="AD56" s="1056" t="s">
        <v>179</v>
      </c>
      <c r="AE56" s="1057"/>
      <c r="AF56" s="1058"/>
      <c r="AG56" s="194">
        <f>SUM(AG12:AG54)</f>
        <v>0</v>
      </c>
      <c r="AH56" s="175"/>
      <c r="AI56" s="402"/>
      <c r="AJ56" s="195"/>
      <c r="AK56" s="1056" t="s">
        <v>179</v>
      </c>
      <c r="AL56" s="1057"/>
      <c r="AM56" s="1058"/>
      <c r="AN56" s="194">
        <f>SUM(AN12:AN54)</f>
        <v>0</v>
      </c>
      <c r="AO56" s="175"/>
      <c r="AP56" s="402"/>
      <c r="AQ56" s="195"/>
      <c r="AR56" s="1056" t="s">
        <v>179</v>
      </c>
      <c r="AS56" s="1057"/>
      <c r="AT56" s="1058"/>
      <c r="AU56" s="194">
        <f>SUM(AU12:AU54)</f>
        <v>0</v>
      </c>
      <c r="AV56" s="175"/>
      <c r="AW56" s="402"/>
      <c r="AX56" s="195"/>
      <c r="AY56" s="1056" t="s">
        <v>179</v>
      </c>
      <c r="AZ56" s="1057"/>
      <c r="BA56" s="1058"/>
      <c r="BB56" s="194">
        <f>SUM(BB12:BB54)</f>
        <v>0</v>
      </c>
      <c r="BC56" s="175"/>
      <c r="BD56" s="402"/>
      <c r="BE56" s="195"/>
      <c r="BF56" s="1056" t="s">
        <v>179</v>
      </c>
      <c r="BG56" s="1057"/>
      <c r="BH56" s="1058"/>
      <c r="BI56" s="194">
        <f>SUM(BI12:BI54)</f>
        <v>0</v>
      </c>
      <c r="BJ56" s="175"/>
      <c r="BK56" s="402"/>
      <c r="BL56" s="195"/>
      <c r="BM56" s="1056" t="s">
        <v>179</v>
      </c>
      <c r="BN56" s="1057"/>
      <c r="BO56" s="1058"/>
      <c r="BP56" s="194">
        <f>SUM(BP12:BP54)</f>
        <v>0</v>
      </c>
      <c r="BQ56" s="175"/>
      <c r="BR56" s="402"/>
      <c r="BS56" s="195"/>
      <c r="BT56" s="198"/>
      <c r="BU56" s="177"/>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341"/>
      <c r="B57" s="341"/>
      <c r="C57" s="336"/>
      <c r="D57" s="336"/>
      <c r="E57" s="868" t="s">
        <v>180</v>
      </c>
      <c r="F57" s="208"/>
      <c r="G57" s="508">
        <f>H57-F57</f>
        <v>0</v>
      </c>
      <c r="H57" s="342">
        <f>F57</f>
        <v>0</v>
      </c>
      <c r="I57" s="341"/>
      <c r="J57" s="336"/>
      <c r="K57" s="336"/>
      <c r="L57" s="868" t="s">
        <v>180</v>
      </c>
      <c r="M57" s="208"/>
      <c r="N57" s="508">
        <f>O57-M57</f>
        <v>0</v>
      </c>
      <c r="O57" s="342">
        <f>M57</f>
        <v>0</v>
      </c>
      <c r="P57" s="341"/>
      <c r="Q57" s="336"/>
      <c r="R57" s="336"/>
      <c r="S57" s="868" t="s">
        <v>180</v>
      </c>
      <c r="T57" s="208"/>
      <c r="U57" s="508">
        <f>V57-T57</f>
        <v>0</v>
      </c>
      <c r="V57" s="342">
        <f>T57</f>
        <v>0</v>
      </c>
      <c r="W57" s="341"/>
      <c r="X57" s="336"/>
      <c r="Y57" s="336"/>
      <c r="Z57" s="868" t="s">
        <v>180</v>
      </c>
      <c r="AA57" s="208"/>
      <c r="AB57" s="508">
        <f>AC57-AA57</f>
        <v>0</v>
      </c>
      <c r="AC57" s="342">
        <f>AA57</f>
        <v>0</v>
      </c>
      <c r="AD57" s="341"/>
      <c r="AE57" s="336"/>
      <c r="AF57" s="336"/>
      <c r="AG57" s="868" t="s">
        <v>180</v>
      </c>
      <c r="AH57" s="208"/>
      <c r="AI57" s="508">
        <f>AJ57-AH57</f>
        <v>0</v>
      </c>
      <c r="AJ57" s="342">
        <f>AH57</f>
        <v>0</v>
      </c>
      <c r="AK57" s="341"/>
      <c r="AL57" s="336"/>
      <c r="AM57" s="336"/>
      <c r="AN57" s="868" t="s">
        <v>180</v>
      </c>
      <c r="AO57" s="208"/>
      <c r="AP57" s="508">
        <f>AQ57-AO57</f>
        <v>0</v>
      </c>
      <c r="AQ57" s="342">
        <f>AO57</f>
        <v>0</v>
      </c>
      <c r="AR57" s="341"/>
      <c r="AS57" s="336"/>
      <c r="AT57" s="336"/>
      <c r="AU57" s="868" t="s">
        <v>180</v>
      </c>
      <c r="AV57" s="208"/>
      <c r="AW57" s="508">
        <f>AX57-AV57</f>
        <v>0</v>
      </c>
      <c r="AX57" s="342">
        <f>AV57</f>
        <v>0</v>
      </c>
      <c r="AY57" s="341"/>
      <c r="AZ57" s="336"/>
      <c r="BA57" s="336"/>
      <c r="BB57" s="868" t="s">
        <v>180</v>
      </c>
      <c r="BC57" s="208"/>
      <c r="BD57" s="508">
        <f>BE57-BC57</f>
        <v>0</v>
      </c>
      <c r="BE57" s="342">
        <f>BC57</f>
        <v>0</v>
      </c>
      <c r="BF57" s="341"/>
      <c r="BG57" s="336"/>
      <c r="BH57" s="336"/>
      <c r="BI57" s="868" t="s">
        <v>180</v>
      </c>
      <c r="BJ57" s="208"/>
      <c r="BK57" s="508">
        <f>BL57-BJ57</f>
        <v>0</v>
      </c>
      <c r="BL57" s="342">
        <f>BJ57</f>
        <v>0</v>
      </c>
      <c r="BM57" s="341"/>
      <c r="BN57" s="336"/>
      <c r="BO57" s="336"/>
      <c r="BP57" s="868" t="s">
        <v>180</v>
      </c>
      <c r="BQ57" s="208"/>
      <c r="BR57" s="508">
        <f>BS57-BQ57</f>
        <v>0</v>
      </c>
      <c r="BS57" s="342">
        <f>BQ57</f>
        <v>0</v>
      </c>
      <c r="BT57" s="383"/>
      <c r="BU57" s="177"/>
      <c r="BV57" s="176"/>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row>
    <row r="58" spans="1:111" ht="20.25" customHeight="1">
      <c r="A58" s="349"/>
      <c r="B58" s="343"/>
      <c r="D58" s="199"/>
      <c r="E58" s="856" t="s">
        <v>181</v>
      </c>
      <c r="F58" s="200">
        <f>F55*F57</f>
        <v>0</v>
      </c>
      <c r="G58" s="403">
        <f>H58-F58</f>
        <v>0</v>
      </c>
      <c r="H58" s="201">
        <f>H55*H57</f>
        <v>0</v>
      </c>
      <c r="I58" s="343"/>
      <c r="J58" s="170"/>
      <c r="K58" s="199"/>
      <c r="L58" s="856" t="s">
        <v>181</v>
      </c>
      <c r="M58" s="200">
        <f>M55*M57</f>
        <v>0</v>
      </c>
      <c r="N58" s="403">
        <f>O58-M58</f>
        <v>0</v>
      </c>
      <c r="O58" s="201">
        <f>O55*O57</f>
        <v>0</v>
      </c>
      <c r="P58" s="343"/>
      <c r="Q58" s="170"/>
      <c r="R58" s="199"/>
      <c r="S58" s="856" t="s">
        <v>181</v>
      </c>
      <c r="T58" s="200">
        <f>T55*T57</f>
        <v>0</v>
      </c>
      <c r="U58" s="403">
        <f>V58-T58</f>
        <v>0</v>
      </c>
      <c r="V58" s="201">
        <f>V55*V57</f>
        <v>0</v>
      </c>
      <c r="W58" s="343"/>
      <c r="X58" s="170"/>
      <c r="Y58" s="199"/>
      <c r="Z58" s="856" t="s">
        <v>181</v>
      </c>
      <c r="AA58" s="200">
        <f>AA55*AA57</f>
        <v>0</v>
      </c>
      <c r="AB58" s="403">
        <f>AC58-AA58</f>
        <v>0</v>
      </c>
      <c r="AC58" s="201">
        <f>AC55*AC57</f>
        <v>0</v>
      </c>
      <c r="AD58" s="343"/>
      <c r="AE58" s="170"/>
      <c r="AF58" s="199"/>
      <c r="AG58" s="856" t="s">
        <v>181</v>
      </c>
      <c r="AH58" s="200">
        <f>AH55*AH57</f>
        <v>0</v>
      </c>
      <c r="AI58" s="403">
        <f>AJ58-AH58</f>
        <v>0</v>
      </c>
      <c r="AJ58" s="201">
        <f>AJ55*AJ57</f>
        <v>0</v>
      </c>
      <c r="AK58" s="343"/>
      <c r="AL58" s="170"/>
      <c r="AM58" s="199"/>
      <c r="AN58" s="856" t="s">
        <v>181</v>
      </c>
      <c r="AO58" s="200">
        <f>AO55*AO57</f>
        <v>0</v>
      </c>
      <c r="AP58" s="403">
        <f>AQ58-AO58</f>
        <v>0</v>
      </c>
      <c r="AQ58" s="201">
        <f>AQ55*AQ57</f>
        <v>0</v>
      </c>
      <c r="AR58" s="343"/>
      <c r="AS58" s="170"/>
      <c r="AT58" s="199"/>
      <c r="AU58" s="856" t="s">
        <v>181</v>
      </c>
      <c r="AV58" s="200">
        <f>AV55*AV57</f>
        <v>0</v>
      </c>
      <c r="AW58" s="403">
        <f>AX58-AV58</f>
        <v>0</v>
      </c>
      <c r="AX58" s="201">
        <f>AX55*AX57</f>
        <v>0</v>
      </c>
      <c r="AY58" s="343"/>
      <c r="AZ58" s="170"/>
      <c r="BA58" s="199"/>
      <c r="BB58" s="856" t="s">
        <v>181</v>
      </c>
      <c r="BC58" s="200">
        <f>BC55*BC57</f>
        <v>0</v>
      </c>
      <c r="BD58" s="403">
        <f>BE58-BC58</f>
        <v>0</v>
      </c>
      <c r="BE58" s="201">
        <f>BE55*BE57</f>
        <v>0</v>
      </c>
      <c r="BF58" s="343"/>
      <c r="BG58" s="170"/>
      <c r="BH58" s="199"/>
      <c r="BI58" s="856" t="s">
        <v>181</v>
      </c>
      <c r="BJ58" s="200">
        <f>BJ55*BJ57</f>
        <v>0</v>
      </c>
      <c r="BK58" s="403">
        <f>BL58-BJ58</f>
        <v>0</v>
      </c>
      <c r="BL58" s="201">
        <f>BL55*BL57</f>
        <v>0</v>
      </c>
      <c r="BM58" s="343"/>
      <c r="BN58" s="170"/>
      <c r="BO58" s="199"/>
      <c r="BP58" s="856" t="s">
        <v>181</v>
      </c>
      <c r="BQ58" s="200">
        <f>BQ55*BQ57</f>
        <v>0</v>
      </c>
      <c r="BR58" s="403">
        <f>BS58-BQ58</f>
        <v>0</v>
      </c>
      <c r="BS58" s="201">
        <f>BS55*BS57</f>
        <v>0</v>
      </c>
      <c r="BT58" s="202">
        <f t="shared" ref="BT58:BV59" si="41">SUM(F58,M58,T58,AA58,AH58,AO58,AV58,BC58,BJ58,BQ58)</f>
        <v>0</v>
      </c>
      <c r="BU58" s="192">
        <f t="shared" si="41"/>
        <v>0</v>
      </c>
      <c r="BV58" s="203">
        <f t="shared" si="41"/>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5" thickBot="1">
      <c r="A59" s="350"/>
      <c r="B59" s="344"/>
      <c r="C59" s="345"/>
      <c r="D59" s="345"/>
      <c r="E59" s="346" t="s">
        <v>182</v>
      </c>
      <c r="F59" s="204">
        <f>F55+F58</f>
        <v>0</v>
      </c>
      <c r="G59" s="404">
        <f>G55+G58</f>
        <v>0</v>
      </c>
      <c r="H59" s="205">
        <f>H55+H58</f>
        <v>0</v>
      </c>
      <c r="I59" s="344"/>
      <c r="J59" s="345"/>
      <c r="K59" s="345"/>
      <c r="L59" s="346" t="s">
        <v>182</v>
      </c>
      <c r="M59" s="204">
        <f>M55+M58</f>
        <v>0</v>
      </c>
      <c r="N59" s="404">
        <f>N55+N58</f>
        <v>0</v>
      </c>
      <c r="O59" s="205">
        <f>O55+O58</f>
        <v>0</v>
      </c>
      <c r="P59" s="344"/>
      <c r="Q59" s="345"/>
      <c r="R59" s="345"/>
      <c r="S59" s="346" t="s">
        <v>182</v>
      </c>
      <c r="T59" s="204">
        <f>T55+T58</f>
        <v>0</v>
      </c>
      <c r="U59" s="404">
        <f>U55+U58</f>
        <v>0</v>
      </c>
      <c r="V59" s="205">
        <f>V55+V58</f>
        <v>0</v>
      </c>
      <c r="W59" s="344"/>
      <c r="X59" s="345"/>
      <c r="Y59" s="345"/>
      <c r="Z59" s="346" t="s">
        <v>182</v>
      </c>
      <c r="AA59" s="204">
        <f>AA55+AA58</f>
        <v>0</v>
      </c>
      <c r="AB59" s="404">
        <f>AB55+AB58</f>
        <v>0</v>
      </c>
      <c r="AC59" s="205">
        <f>AC55+AC58</f>
        <v>0</v>
      </c>
      <c r="AD59" s="344"/>
      <c r="AE59" s="345"/>
      <c r="AF59" s="345"/>
      <c r="AG59" s="346" t="s">
        <v>182</v>
      </c>
      <c r="AH59" s="204">
        <f>AH55+AH58</f>
        <v>0</v>
      </c>
      <c r="AI59" s="404">
        <f>AI55+AI58</f>
        <v>0</v>
      </c>
      <c r="AJ59" s="205">
        <f>AJ55+AJ58</f>
        <v>0</v>
      </c>
      <c r="AK59" s="344"/>
      <c r="AL59" s="345"/>
      <c r="AM59" s="345"/>
      <c r="AN59" s="346" t="s">
        <v>182</v>
      </c>
      <c r="AO59" s="204">
        <f>AO55+AO58</f>
        <v>0</v>
      </c>
      <c r="AP59" s="404">
        <f>AP55+AP58</f>
        <v>0</v>
      </c>
      <c r="AQ59" s="205">
        <f>AQ55+AQ58</f>
        <v>0</v>
      </c>
      <c r="AR59" s="344"/>
      <c r="AS59" s="345"/>
      <c r="AT59" s="345"/>
      <c r="AU59" s="346" t="s">
        <v>182</v>
      </c>
      <c r="AV59" s="204">
        <f>AV55+AV58</f>
        <v>0</v>
      </c>
      <c r="AW59" s="404">
        <f>AW55+AW58</f>
        <v>0</v>
      </c>
      <c r="AX59" s="205">
        <f>AX55+AX58</f>
        <v>0</v>
      </c>
      <c r="AY59" s="344"/>
      <c r="AZ59" s="345"/>
      <c r="BA59" s="345"/>
      <c r="BB59" s="346" t="s">
        <v>182</v>
      </c>
      <c r="BC59" s="204">
        <f>BC55+BC58</f>
        <v>0</v>
      </c>
      <c r="BD59" s="404">
        <f>BD55+BD58</f>
        <v>0</v>
      </c>
      <c r="BE59" s="205">
        <f>BE55+BE58</f>
        <v>0</v>
      </c>
      <c r="BF59" s="344"/>
      <c r="BG59" s="345"/>
      <c r="BH59" s="345"/>
      <c r="BI59" s="346" t="s">
        <v>182</v>
      </c>
      <c r="BJ59" s="204">
        <f>BJ55+BJ58</f>
        <v>0</v>
      </c>
      <c r="BK59" s="404">
        <f>BK55+BK58</f>
        <v>0</v>
      </c>
      <c r="BL59" s="205">
        <f>BL55+BL58</f>
        <v>0</v>
      </c>
      <c r="BM59" s="344"/>
      <c r="BN59" s="345"/>
      <c r="BO59" s="345"/>
      <c r="BP59" s="346" t="s">
        <v>182</v>
      </c>
      <c r="BQ59" s="204">
        <f>BQ55+BQ58</f>
        <v>0</v>
      </c>
      <c r="BR59" s="404">
        <f>BR55+BR58</f>
        <v>0</v>
      </c>
      <c r="BS59" s="205">
        <f>BS55+BS58</f>
        <v>0</v>
      </c>
      <c r="BT59" s="206">
        <f t="shared" si="41"/>
        <v>0</v>
      </c>
      <c r="BU59" s="193">
        <f t="shared" si="41"/>
        <v>0</v>
      </c>
      <c r="BV59" s="207">
        <f t="shared" si="41"/>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(8)'!$E71</f>
        <v>1</v>
      </c>
      <c r="C71" s="467">
        <f>'Summary (8)'!$E71</f>
        <v>1</v>
      </c>
      <c r="D71" s="467">
        <f>'Summary (8)'!$E71</f>
        <v>1</v>
      </c>
      <c r="E71" s="467">
        <f>'Summary (8)'!$E71</f>
        <v>1</v>
      </c>
      <c r="F71" s="467">
        <f>'Summary (8)'!$E71</f>
        <v>1</v>
      </c>
      <c r="G71" s="468">
        <f>'Summary (8)'!$E71</f>
        <v>1</v>
      </c>
      <c r="H71" s="469">
        <f>'Summary (8)'!$E71</f>
        <v>1</v>
      </c>
      <c r="I71" s="466">
        <f>'Summary (8)'!$H71</f>
        <v>2</v>
      </c>
      <c r="J71" s="467">
        <f>'Summary (8)'!$H71</f>
        <v>2</v>
      </c>
      <c r="K71" s="467">
        <f>'Summary (8)'!$H71</f>
        <v>2</v>
      </c>
      <c r="L71" s="467">
        <f>'Summary (8)'!$H71</f>
        <v>2</v>
      </c>
      <c r="M71" s="467">
        <f>'Summary (8)'!$H71</f>
        <v>2</v>
      </c>
      <c r="N71" s="468">
        <f>'Summary (8)'!$H71</f>
        <v>2</v>
      </c>
      <c r="O71" s="469">
        <f>'Summary (8)'!$H71</f>
        <v>2</v>
      </c>
      <c r="P71" s="466">
        <f>'Summary (8)'!$K71</f>
        <v>3</v>
      </c>
      <c r="Q71" s="467">
        <f>'Summary (8)'!$K71</f>
        <v>3</v>
      </c>
      <c r="R71" s="467">
        <f>'Summary (8)'!$K71</f>
        <v>3</v>
      </c>
      <c r="S71" s="467">
        <f>'Summary (8)'!$K71</f>
        <v>3</v>
      </c>
      <c r="T71" s="467">
        <f>'Summary (8)'!$K71</f>
        <v>3</v>
      </c>
      <c r="U71" s="468">
        <f>'Summary (8)'!$K71</f>
        <v>3</v>
      </c>
      <c r="V71" s="469">
        <f>'Summary (8)'!$K71</f>
        <v>3</v>
      </c>
      <c r="W71" s="466">
        <f>'Summary (8)'!$N71</f>
        <v>4</v>
      </c>
      <c r="X71" s="467">
        <f>'Summary (8)'!$N71</f>
        <v>4</v>
      </c>
      <c r="Y71" s="467">
        <f>'Summary (8)'!$N71</f>
        <v>4</v>
      </c>
      <c r="Z71" s="467">
        <f>'Summary (8)'!$N71</f>
        <v>4</v>
      </c>
      <c r="AA71" s="467">
        <f>'Summary (8)'!$N71</f>
        <v>4</v>
      </c>
      <c r="AB71" s="468">
        <f>'Summary (8)'!$N71</f>
        <v>4</v>
      </c>
      <c r="AC71" s="469">
        <f>'Summary (8)'!$N71</f>
        <v>4</v>
      </c>
      <c r="AD71" s="466">
        <f>'Summary (8)'!$Q71</f>
        <v>5</v>
      </c>
      <c r="AE71" s="467">
        <f>'Summary (8)'!$Q71</f>
        <v>5</v>
      </c>
      <c r="AF71" s="467">
        <f>'Summary (8)'!$Q71</f>
        <v>5</v>
      </c>
      <c r="AG71" s="467">
        <f>'Summary (8)'!$Q71</f>
        <v>5</v>
      </c>
      <c r="AH71" s="467">
        <f>'Summary (8)'!$Q71</f>
        <v>5</v>
      </c>
      <c r="AI71" s="468">
        <f>'Summary (8)'!$Q71</f>
        <v>5</v>
      </c>
      <c r="AJ71" s="469">
        <f>'Summary (8)'!$Q71</f>
        <v>5</v>
      </c>
      <c r="AK71" s="466">
        <f>'Summary (8)'!$T71</f>
        <v>6</v>
      </c>
      <c r="AL71" s="467">
        <f>'Summary (8)'!$T71</f>
        <v>6</v>
      </c>
      <c r="AM71" s="467">
        <f>'Summary (8)'!$T71</f>
        <v>6</v>
      </c>
      <c r="AN71" s="467">
        <f>'Summary (8)'!$T71</f>
        <v>6</v>
      </c>
      <c r="AO71" s="467">
        <f>'Summary (8)'!$T71</f>
        <v>6</v>
      </c>
      <c r="AP71" s="468">
        <f>'Summary (8)'!$T71</f>
        <v>6</v>
      </c>
      <c r="AQ71" s="469">
        <f>'Summary (8)'!$T71</f>
        <v>6</v>
      </c>
      <c r="AR71" s="466">
        <f>'Summary (8)'!$W71</f>
        <v>7</v>
      </c>
      <c r="AS71" s="467">
        <f>'Summary (8)'!$W71</f>
        <v>7</v>
      </c>
      <c r="AT71" s="467">
        <f>'Summary (8)'!$W71</f>
        <v>7</v>
      </c>
      <c r="AU71" s="467">
        <f>'Summary (8)'!$W71</f>
        <v>7</v>
      </c>
      <c r="AV71" s="467">
        <f>'Summary (8)'!$W71</f>
        <v>7</v>
      </c>
      <c r="AW71" s="468">
        <f>'Summary (8)'!$W71</f>
        <v>7</v>
      </c>
      <c r="AX71" s="469">
        <f>'Summary (8)'!$W71</f>
        <v>7</v>
      </c>
      <c r="AY71" s="466">
        <f>'Summary (8)'!$Z71</f>
        <v>8</v>
      </c>
      <c r="AZ71" s="467">
        <f>'Summary (8)'!$Z71</f>
        <v>8</v>
      </c>
      <c r="BA71" s="467">
        <f>'Summary (8)'!$Z71</f>
        <v>8</v>
      </c>
      <c r="BB71" s="467">
        <f>'Summary (8)'!$Z71</f>
        <v>8</v>
      </c>
      <c r="BC71" s="467">
        <f>'Summary (8)'!$Z71</f>
        <v>8</v>
      </c>
      <c r="BD71" s="468">
        <f>'Summary (8)'!$Z71</f>
        <v>8</v>
      </c>
      <c r="BE71" s="469">
        <f>'Summary (8)'!$Z71</f>
        <v>8</v>
      </c>
      <c r="BF71" s="466">
        <f>'Summary (8)'!$AC71</f>
        <v>9</v>
      </c>
      <c r="BG71" s="467">
        <f>'Summary (8)'!$AC71</f>
        <v>9</v>
      </c>
      <c r="BH71" s="467">
        <f>'Summary (8)'!$AC71</f>
        <v>9</v>
      </c>
      <c r="BI71" s="467">
        <f>'Summary (8)'!$AC71</f>
        <v>9</v>
      </c>
      <c r="BJ71" s="467">
        <f>'Summary (8)'!$AC71</f>
        <v>9</v>
      </c>
      <c r="BK71" s="468">
        <f>'Summary (8)'!$AC71</f>
        <v>9</v>
      </c>
      <c r="BL71" s="469">
        <f>'Summary (8)'!$AC71</f>
        <v>9</v>
      </c>
      <c r="BM71" s="466">
        <f>'Summary (8)'!$AF71</f>
        <v>10</v>
      </c>
      <c r="BN71" s="467">
        <f>'Summary (8)'!$AF71</f>
        <v>10</v>
      </c>
      <c r="BO71" s="467">
        <f>'Summary (8)'!$AF71</f>
        <v>10</v>
      </c>
      <c r="BP71" s="467">
        <f>'Summary (8)'!$AF71</f>
        <v>10</v>
      </c>
      <c r="BQ71" s="467">
        <f>'Summary (8)'!$AF71</f>
        <v>10</v>
      </c>
      <c r="BR71" s="468">
        <f>'Summary (8)'!$AF71</f>
        <v>10</v>
      </c>
      <c r="BS71" s="469">
        <f>'Summary (8)'!$AF71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(8)'!$E72</f>
        <v>45108</v>
      </c>
      <c r="C72" s="180">
        <f>'Summary (8)'!$E72</f>
        <v>45108</v>
      </c>
      <c r="D72" s="180">
        <f>'Summary (8)'!$E72</f>
        <v>45108</v>
      </c>
      <c r="E72" s="180">
        <f>'Summary (8)'!$E72</f>
        <v>45108</v>
      </c>
      <c r="F72" s="180">
        <f>'Summary (8)'!$E72</f>
        <v>45108</v>
      </c>
      <c r="G72" s="471">
        <f>'Summary (8)'!$E72</f>
        <v>45108</v>
      </c>
      <c r="H72" s="472">
        <f>'Summary (8)'!$E72</f>
        <v>45108</v>
      </c>
      <c r="I72" s="470">
        <f>'Summary (8)'!$H72</f>
        <v>45108</v>
      </c>
      <c r="J72" s="180">
        <f>'Summary (8)'!$H72</f>
        <v>45108</v>
      </c>
      <c r="K72" s="180">
        <f>'Summary (8)'!$H72</f>
        <v>45108</v>
      </c>
      <c r="L72" s="180">
        <f>'Summary (8)'!$H72</f>
        <v>45108</v>
      </c>
      <c r="M72" s="180">
        <f>'Summary (8)'!$H72</f>
        <v>45108</v>
      </c>
      <c r="N72" s="471">
        <f>'Summary (8)'!$H72</f>
        <v>45108</v>
      </c>
      <c r="O72" s="472">
        <f>'Summary (8)'!$H72</f>
        <v>45108</v>
      </c>
      <c r="P72" s="470">
        <f>'Summary (8)'!$K72</f>
        <v>45474</v>
      </c>
      <c r="Q72" s="180">
        <f>'Summary (8)'!$K72</f>
        <v>45474</v>
      </c>
      <c r="R72" s="180">
        <f>'Summary (8)'!$K72</f>
        <v>45474</v>
      </c>
      <c r="S72" s="180">
        <f>'Summary (8)'!$K72</f>
        <v>45474</v>
      </c>
      <c r="T72" s="180">
        <f>'Summary (8)'!$K72</f>
        <v>45474</v>
      </c>
      <c r="U72" s="471">
        <f>'Summary (8)'!$K72</f>
        <v>45474</v>
      </c>
      <c r="V72" s="472">
        <f>'Summary (8)'!$K72</f>
        <v>45474</v>
      </c>
      <c r="W72" s="470">
        <f>'Summary (8)'!$N72</f>
        <v>45839</v>
      </c>
      <c r="X72" s="180">
        <f>'Summary (8)'!$N72</f>
        <v>45839</v>
      </c>
      <c r="Y72" s="180">
        <f>'Summary (8)'!$N72</f>
        <v>45839</v>
      </c>
      <c r="Z72" s="180">
        <f>'Summary (8)'!$N72</f>
        <v>45839</v>
      </c>
      <c r="AA72" s="180">
        <f>'Summary (8)'!$N72</f>
        <v>45839</v>
      </c>
      <c r="AB72" s="471">
        <f>'Summary (8)'!$N72</f>
        <v>45839</v>
      </c>
      <c r="AC72" s="472">
        <f>'Summary (8)'!$N72</f>
        <v>45839</v>
      </c>
      <c r="AD72" s="470">
        <f>'Summary (8)'!$Q72</f>
        <v>46204</v>
      </c>
      <c r="AE72" s="180">
        <f>'Summary (8)'!$Q72</f>
        <v>46204</v>
      </c>
      <c r="AF72" s="180">
        <f>'Summary (8)'!$Q72</f>
        <v>46204</v>
      </c>
      <c r="AG72" s="180">
        <f>'Summary (8)'!$Q72</f>
        <v>46204</v>
      </c>
      <c r="AH72" s="180">
        <f>'Summary (8)'!$Q72</f>
        <v>46204</v>
      </c>
      <c r="AI72" s="471">
        <f>'Summary (8)'!$Q72</f>
        <v>46204</v>
      </c>
      <c r="AJ72" s="472">
        <f>'Summary (8)'!$Q72</f>
        <v>46204</v>
      </c>
      <c r="AK72" s="470">
        <f>'Summary (8)'!$T72</f>
        <v>46569</v>
      </c>
      <c r="AL72" s="180">
        <f>'Summary (8)'!$T72</f>
        <v>46569</v>
      </c>
      <c r="AM72" s="180">
        <f>'Summary (8)'!$T72</f>
        <v>46569</v>
      </c>
      <c r="AN72" s="180">
        <f>'Summary (8)'!$T72</f>
        <v>46569</v>
      </c>
      <c r="AO72" s="180">
        <f>'Summary (8)'!$T72</f>
        <v>46569</v>
      </c>
      <c r="AP72" s="471">
        <f>'Summary (8)'!$T72</f>
        <v>46569</v>
      </c>
      <c r="AQ72" s="472">
        <f>'Summary (8)'!$T72</f>
        <v>46569</v>
      </c>
      <c r="AR72" s="470">
        <f>'Summary (8)'!$W72</f>
        <v>46935</v>
      </c>
      <c r="AS72" s="180">
        <f>'Summary (8)'!$W72</f>
        <v>46935</v>
      </c>
      <c r="AT72" s="180">
        <f>'Summary (8)'!$W72</f>
        <v>46935</v>
      </c>
      <c r="AU72" s="180">
        <f>'Summary (8)'!$W72</f>
        <v>46935</v>
      </c>
      <c r="AV72" s="180">
        <f>'Summary (8)'!$W72</f>
        <v>46935</v>
      </c>
      <c r="AW72" s="471">
        <f>'Summary (8)'!$W72</f>
        <v>46935</v>
      </c>
      <c r="AX72" s="472">
        <f>'Summary (8)'!$W72</f>
        <v>46935</v>
      </c>
      <c r="AY72" s="470">
        <f>'Summary (8)'!$Z72</f>
        <v>47300</v>
      </c>
      <c r="AZ72" s="180">
        <f>'Summary (8)'!$Z72</f>
        <v>47300</v>
      </c>
      <c r="BA72" s="180">
        <f>'Summary (8)'!$Z72</f>
        <v>47300</v>
      </c>
      <c r="BB72" s="180">
        <f>'Summary (8)'!$Z72</f>
        <v>47300</v>
      </c>
      <c r="BC72" s="180">
        <f>'Summary (8)'!$Z72</f>
        <v>47300</v>
      </c>
      <c r="BD72" s="471">
        <f>'Summary (8)'!$Z72</f>
        <v>47300</v>
      </c>
      <c r="BE72" s="472">
        <f>'Summary (8)'!$Z72</f>
        <v>47300</v>
      </c>
      <c r="BF72" s="470">
        <f>'Summary (8)'!$AC72</f>
        <v>47665</v>
      </c>
      <c r="BG72" s="180">
        <f>'Summary (8)'!$AC72</f>
        <v>47665</v>
      </c>
      <c r="BH72" s="180">
        <f>'Summary (8)'!$AC72</f>
        <v>47665</v>
      </c>
      <c r="BI72" s="180">
        <f>'Summary (8)'!$AC72</f>
        <v>47665</v>
      </c>
      <c r="BJ72" s="180">
        <f>'Summary (8)'!$AC72</f>
        <v>47665</v>
      </c>
      <c r="BK72" s="471">
        <f>'Summary (8)'!$AC72</f>
        <v>47665</v>
      </c>
      <c r="BL72" s="472">
        <f>'Summary (8)'!$AC72</f>
        <v>47665</v>
      </c>
      <c r="BM72" s="470">
        <f>'Summary (8)'!$AF72</f>
        <v>48030</v>
      </c>
      <c r="BN72" s="180">
        <f>'Summary (8)'!$AF72</f>
        <v>48030</v>
      </c>
      <c r="BO72" s="180">
        <f>'Summary (8)'!$AF72</f>
        <v>48030</v>
      </c>
      <c r="BP72" s="180">
        <f>'Summary (8)'!$AF72</f>
        <v>48030</v>
      </c>
      <c r="BQ72" s="180">
        <f>'Summary (8)'!$AF72</f>
        <v>48030</v>
      </c>
      <c r="BR72" s="471">
        <f>'Summary (8)'!$AF72</f>
        <v>48030</v>
      </c>
      <c r="BS72" s="472">
        <f>'Summary (8)'!$AF72</f>
        <v>48030</v>
      </c>
      <c r="BT72" s="180">
        <f>'Summary (8)'!AI72</f>
        <v>45108</v>
      </c>
      <c r="BU72" s="180">
        <f>'Summary (8)'!AJ72</f>
        <v>45108</v>
      </c>
      <c r="BV72" s="180">
        <f>'Summary (8)'!AK72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(8)'!$E73</f>
        <v>45107</v>
      </c>
      <c r="C73" s="180">
        <f>'Summary (8)'!$E73</f>
        <v>45107</v>
      </c>
      <c r="D73" s="180">
        <f>'Summary (8)'!$E73</f>
        <v>45107</v>
      </c>
      <c r="E73" s="180">
        <f>'Summary (8)'!$E73</f>
        <v>45107</v>
      </c>
      <c r="F73" s="180">
        <f>'Summary (8)'!$E73</f>
        <v>45107</v>
      </c>
      <c r="G73" s="471">
        <f>'Summary (8)'!$E73</f>
        <v>45107</v>
      </c>
      <c r="H73" s="472">
        <f>'Summary (8)'!$E73</f>
        <v>45107</v>
      </c>
      <c r="I73" s="470">
        <f>'Summary (8)'!$H73</f>
        <v>45473</v>
      </c>
      <c r="J73" s="180">
        <f>'Summary (8)'!$H73</f>
        <v>45473</v>
      </c>
      <c r="K73" s="180">
        <f>'Summary (8)'!$H73</f>
        <v>45473</v>
      </c>
      <c r="L73" s="180">
        <f>'Summary (8)'!$H73</f>
        <v>45473</v>
      </c>
      <c r="M73" s="180">
        <f>'Summary (8)'!$H73</f>
        <v>45473</v>
      </c>
      <c r="N73" s="471">
        <f>'Summary (8)'!$H73</f>
        <v>45473</v>
      </c>
      <c r="O73" s="472">
        <f>'Summary (8)'!$H73</f>
        <v>45473</v>
      </c>
      <c r="P73" s="470">
        <f>'Summary (8)'!$K73</f>
        <v>45838</v>
      </c>
      <c r="Q73" s="180">
        <f>'Summary (8)'!$K73</f>
        <v>45838</v>
      </c>
      <c r="R73" s="180">
        <f>'Summary (8)'!$K73</f>
        <v>45838</v>
      </c>
      <c r="S73" s="180">
        <f>'Summary (8)'!$K73</f>
        <v>45838</v>
      </c>
      <c r="T73" s="180">
        <f>'Summary (8)'!$K73</f>
        <v>45838</v>
      </c>
      <c r="U73" s="471">
        <f>'Summary (8)'!$K73</f>
        <v>45838</v>
      </c>
      <c r="V73" s="472">
        <f>'Summary (8)'!$K73</f>
        <v>45838</v>
      </c>
      <c r="W73" s="470">
        <f>'Summary (8)'!$N73</f>
        <v>46203</v>
      </c>
      <c r="X73" s="180">
        <f>'Summary (8)'!$N73</f>
        <v>46203</v>
      </c>
      <c r="Y73" s="180">
        <f>'Summary (8)'!$N73</f>
        <v>46203</v>
      </c>
      <c r="Z73" s="180">
        <f>'Summary (8)'!$N73</f>
        <v>46203</v>
      </c>
      <c r="AA73" s="180">
        <f>'Summary (8)'!$N73</f>
        <v>46203</v>
      </c>
      <c r="AB73" s="471">
        <f>'Summary (8)'!$N73</f>
        <v>46203</v>
      </c>
      <c r="AC73" s="472">
        <f>'Summary (8)'!$N73</f>
        <v>46203</v>
      </c>
      <c r="AD73" s="470">
        <f>'Summary (8)'!$Q73</f>
        <v>46568</v>
      </c>
      <c r="AE73" s="180">
        <f>'Summary (8)'!$Q73</f>
        <v>46568</v>
      </c>
      <c r="AF73" s="180">
        <f>'Summary (8)'!$Q73</f>
        <v>46568</v>
      </c>
      <c r="AG73" s="180">
        <f>'Summary (8)'!$Q73</f>
        <v>46568</v>
      </c>
      <c r="AH73" s="180">
        <f>'Summary (8)'!$Q73</f>
        <v>46568</v>
      </c>
      <c r="AI73" s="471">
        <f>'Summary (8)'!$Q73</f>
        <v>46568</v>
      </c>
      <c r="AJ73" s="472">
        <f>'Summary (8)'!$Q73</f>
        <v>46568</v>
      </c>
      <c r="AK73" s="470">
        <f>'Summary (8)'!$T73</f>
        <v>46934</v>
      </c>
      <c r="AL73" s="180">
        <f>'Summary (8)'!$T73</f>
        <v>46934</v>
      </c>
      <c r="AM73" s="180">
        <f>'Summary (8)'!$T73</f>
        <v>46934</v>
      </c>
      <c r="AN73" s="180">
        <f>'Summary (8)'!$T73</f>
        <v>46934</v>
      </c>
      <c r="AO73" s="180">
        <f>'Summary (8)'!$T73</f>
        <v>46934</v>
      </c>
      <c r="AP73" s="471">
        <f>'Summary (8)'!$T73</f>
        <v>46934</v>
      </c>
      <c r="AQ73" s="472">
        <f>'Summary (8)'!$T73</f>
        <v>46934</v>
      </c>
      <c r="AR73" s="470">
        <f>'Summary (8)'!$W73</f>
        <v>47299</v>
      </c>
      <c r="AS73" s="180">
        <f>'Summary (8)'!$W73</f>
        <v>47299</v>
      </c>
      <c r="AT73" s="180">
        <f>'Summary (8)'!$W73</f>
        <v>47299</v>
      </c>
      <c r="AU73" s="180">
        <f>'Summary (8)'!$W73</f>
        <v>47299</v>
      </c>
      <c r="AV73" s="180">
        <f>'Summary (8)'!$W73</f>
        <v>47299</v>
      </c>
      <c r="AW73" s="471">
        <f>'Summary (8)'!$W73</f>
        <v>47299</v>
      </c>
      <c r="AX73" s="472">
        <f>'Summary (8)'!$W73</f>
        <v>47299</v>
      </c>
      <c r="AY73" s="470">
        <f>'Summary (8)'!$Z73</f>
        <v>47664</v>
      </c>
      <c r="AZ73" s="180">
        <f>'Summary (8)'!$Z73</f>
        <v>47664</v>
      </c>
      <c r="BA73" s="180">
        <f>'Summary (8)'!$Z73</f>
        <v>47664</v>
      </c>
      <c r="BB73" s="180">
        <f>'Summary (8)'!$Z73</f>
        <v>47664</v>
      </c>
      <c r="BC73" s="180">
        <f>'Summary (8)'!$Z73</f>
        <v>47664</v>
      </c>
      <c r="BD73" s="471">
        <f>'Summary (8)'!$Z73</f>
        <v>47664</v>
      </c>
      <c r="BE73" s="472">
        <f>'Summary (8)'!$Z73</f>
        <v>47664</v>
      </c>
      <c r="BF73" s="470">
        <f>'Summary (8)'!$AC73</f>
        <v>48029</v>
      </c>
      <c r="BG73" s="180">
        <f>'Summary (8)'!$AC73</f>
        <v>48029</v>
      </c>
      <c r="BH73" s="180">
        <f>'Summary (8)'!$AC73</f>
        <v>48029</v>
      </c>
      <c r="BI73" s="180">
        <f>'Summary (8)'!$AC73</f>
        <v>48029</v>
      </c>
      <c r="BJ73" s="180">
        <f>'Summary (8)'!$AC73</f>
        <v>48029</v>
      </c>
      <c r="BK73" s="471">
        <f>'Summary (8)'!$AC73</f>
        <v>48029</v>
      </c>
      <c r="BL73" s="472">
        <f>'Summary (8)'!$AC73</f>
        <v>48029</v>
      </c>
      <c r="BM73" s="470">
        <f>'Summary (8)'!$AF73</f>
        <v>48395</v>
      </c>
      <c r="BN73" s="180">
        <f>'Summary (8)'!$AF73</f>
        <v>48395</v>
      </c>
      <c r="BO73" s="180">
        <f>'Summary (8)'!$AF73</f>
        <v>48395</v>
      </c>
      <c r="BP73" s="180">
        <f>'Summary (8)'!$AF73</f>
        <v>48395</v>
      </c>
      <c r="BQ73" s="180">
        <f>'Summary (8)'!$AF73</f>
        <v>48395</v>
      </c>
      <c r="BR73" s="471">
        <f>'Summary (8)'!$AF73</f>
        <v>48395</v>
      </c>
      <c r="BS73" s="472">
        <f>'Summary (8)'!$AF73</f>
        <v>48395</v>
      </c>
      <c r="BT73" s="180">
        <f>'Summary (8)'!AI73</f>
        <v>45838</v>
      </c>
      <c r="BU73" s="180">
        <f>'Summary (8)'!AJ73</f>
        <v>45838</v>
      </c>
      <c r="BV73" s="180">
        <f>'Summary (8)'!AK73</f>
        <v>45838</v>
      </c>
    </row>
    <row r="74" spans="1:111" s="169" customFormat="1">
      <c r="A74" s="461" t="s">
        <v>105</v>
      </c>
      <c r="B74" s="470">
        <f>'Summary (8)'!$E74</f>
        <v>0</v>
      </c>
      <c r="C74" s="180">
        <f>'Summary (8)'!$E74</f>
        <v>0</v>
      </c>
      <c r="D74" s="180">
        <f>'Summary (8)'!$E74</f>
        <v>0</v>
      </c>
      <c r="E74" s="180">
        <f>'Summary (8)'!$E74</f>
        <v>0</v>
      </c>
      <c r="F74" s="180">
        <f>'Summary (8)'!$E74</f>
        <v>0</v>
      </c>
      <c r="G74" s="471">
        <f>'Summary (8)'!$E74</f>
        <v>0</v>
      </c>
      <c r="H74" s="472">
        <f>'Summary (8)'!$E74</f>
        <v>0</v>
      </c>
      <c r="I74" s="470">
        <f>'Summary (8)'!$H74</f>
        <v>0</v>
      </c>
      <c r="J74" s="180">
        <f>'Summary (8)'!$H74</f>
        <v>0</v>
      </c>
      <c r="K74" s="180">
        <f>'Summary (8)'!$H74</f>
        <v>0</v>
      </c>
      <c r="L74" s="180">
        <f>'Summary (8)'!$H74</f>
        <v>0</v>
      </c>
      <c r="M74" s="180">
        <f>'Summary (8)'!$H74</f>
        <v>0</v>
      </c>
      <c r="N74" s="471">
        <f>'Summary (8)'!$H74</f>
        <v>0</v>
      </c>
      <c r="O74" s="472">
        <f>'Summary (8)'!$H74</f>
        <v>0</v>
      </c>
      <c r="P74" s="470">
        <f>'Summary (8)'!$K74</f>
        <v>0</v>
      </c>
      <c r="Q74" s="180">
        <f>'Summary (8)'!$K74</f>
        <v>0</v>
      </c>
      <c r="R74" s="180">
        <f>'Summary (8)'!$K74</f>
        <v>0</v>
      </c>
      <c r="S74" s="180">
        <f>'Summary (8)'!$K74</f>
        <v>0</v>
      </c>
      <c r="T74" s="180">
        <f>'Summary (8)'!$K74</f>
        <v>0</v>
      </c>
      <c r="U74" s="471">
        <f>'Summary (8)'!$K74</f>
        <v>0</v>
      </c>
      <c r="V74" s="472">
        <f>'Summary (8)'!$K74</f>
        <v>0</v>
      </c>
      <c r="W74" s="470">
        <f>'Summary (8)'!$N74</f>
        <v>0</v>
      </c>
      <c r="X74" s="180">
        <f>'Summary (8)'!$N74</f>
        <v>0</v>
      </c>
      <c r="Y74" s="180">
        <f>'Summary (8)'!$N74</f>
        <v>0</v>
      </c>
      <c r="Z74" s="180">
        <f>'Summary (8)'!$N74</f>
        <v>0</v>
      </c>
      <c r="AA74" s="180">
        <f>'Summary (8)'!$N74</f>
        <v>0</v>
      </c>
      <c r="AB74" s="471">
        <f>'Summary (8)'!$N74</f>
        <v>0</v>
      </c>
      <c r="AC74" s="472">
        <f>'Summary (8)'!$N74</f>
        <v>0</v>
      </c>
      <c r="AD74" s="470">
        <f>'Summary (8)'!$Q74</f>
        <v>0</v>
      </c>
      <c r="AE74" s="180">
        <f>'Summary (8)'!$Q74</f>
        <v>0</v>
      </c>
      <c r="AF74" s="180">
        <f>'Summary (8)'!$Q74</f>
        <v>0</v>
      </c>
      <c r="AG74" s="180">
        <f>'Summary (8)'!$Q74</f>
        <v>0</v>
      </c>
      <c r="AH74" s="180">
        <f>'Summary (8)'!$Q74</f>
        <v>0</v>
      </c>
      <c r="AI74" s="471">
        <f>'Summary (8)'!$Q74</f>
        <v>0</v>
      </c>
      <c r="AJ74" s="472">
        <f>'Summary (8)'!$Q74</f>
        <v>0</v>
      </c>
      <c r="AK74" s="470">
        <f>'Summary (8)'!$T74</f>
        <v>0</v>
      </c>
      <c r="AL74" s="180">
        <f>'Summary (8)'!$T74</f>
        <v>0</v>
      </c>
      <c r="AM74" s="180">
        <f>'Summary (8)'!$T74</f>
        <v>0</v>
      </c>
      <c r="AN74" s="180">
        <f>'Summary (8)'!$T74</f>
        <v>0</v>
      </c>
      <c r="AO74" s="180">
        <f>'Summary (8)'!$T74</f>
        <v>0</v>
      </c>
      <c r="AP74" s="471">
        <f>'Summary (8)'!$T74</f>
        <v>0</v>
      </c>
      <c r="AQ74" s="472">
        <f>'Summary (8)'!$T74</f>
        <v>0</v>
      </c>
      <c r="AR74" s="470">
        <f>'Summary (8)'!$W74</f>
        <v>0</v>
      </c>
      <c r="AS74" s="180">
        <f>'Summary (8)'!$W74</f>
        <v>0</v>
      </c>
      <c r="AT74" s="180">
        <f>'Summary (8)'!$W74</f>
        <v>0</v>
      </c>
      <c r="AU74" s="180">
        <f>'Summary (8)'!$W74</f>
        <v>0</v>
      </c>
      <c r="AV74" s="180">
        <f>'Summary (8)'!$W74</f>
        <v>0</v>
      </c>
      <c r="AW74" s="471">
        <f>'Summary (8)'!$W74</f>
        <v>0</v>
      </c>
      <c r="AX74" s="472">
        <f>'Summary (8)'!$W74</f>
        <v>0</v>
      </c>
      <c r="AY74" s="470">
        <f>'Summary (8)'!$Z74</f>
        <v>0</v>
      </c>
      <c r="AZ74" s="180">
        <f>'Summary (8)'!$Z74</f>
        <v>0</v>
      </c>
      <c r="BA74" s="180">
        <f>'Summary (8)'!$Z74</f>
        <v>0</v>
      </c>
      <c r="BB74" s="180">
        <f>'Summary (8)'!$Z74</f>
        <v>0</v>
      </c>
      <c r="BC74" s="180">
        <f>'Summary (8)'!$Z74</f>
        <v>0</v>
      </c>
      <c r="BD74" s="471">
        <f>'Summary (8)'!$Z74</f>
        <v>0</v>
      </c>
      <c r="BE74" s="472">
        <f>'Summary (8)'!$Z74</f>
        <v>0</v>
      </c>
      <c r="BF74" s="470">
        <f>'Summary (8)'!$AC74</f>
        <v>0</v>
      </c>
      <c r="BG74" s="180">
        <f>'Summary (8)'!$AC74</f>
        <v>0</v>
      </c>
      <c r="BH74" s="180">
        <f>'Summary (8)'!$AC74</f>
        <v>0</v>
      </c>
      <c r="BI74" s="180">
        <f>'Summary (8)'!$AC74</f>
        <v>0</v>
      </c>
      <c r="BJ74" s="180">
        <f>'Summary (8)'!$AC74</f>
        <v>0</v>
      </c>
      <c r="BK74" s="471">
        <f>'Summary (8)'!$AC74</f>
        <v>0</v>
      </c>
      <c r="BL74" s="472">
        <f>'Summary (8)'!$AC74</f>
        <v>0</v>
      </c>
      <c r="BM74" s="470">
        <f>'Summary (8)'!$AF74</f>
        <v>0</v>
      </c>
      <c r="BN74" s="180">
        <f>'Summary (8)'!$AF74</f>
        <v>0</v>
      </c>
      <c r="BO74" s="180">
        <f>'Summary (8)'!$AF74</f>
        <v>0</v>
      </c>
      <c r="BP74" s="180">
        <f>'Summary (8)'!$AF74</f>
        <v>0</v>
      </c>
      <c r="BQ74" s="180">
        <f>'Summary (8)'!$AF74</f>
        <v>0</v>
      </c>
      <c r="BR74" s="471">
        <f>'Summary (8)'!$AF74</f>
        <v>0</v>
      </c>
      <c r="BS74" s="472">
        <f>'Summary (8)'!$AF74</f>
        <v>0</v>
      </c>
      <c r="BT74" s="180">
        <f>'Summary (8)'!AI74</f>
        <v>0</v>
      </c>
      <c r="BU74" s="180">
        <f>'Summary (8)'!AJ74</f>
        <v>0</v>
      </c>
      <c r="BV74" s="180">
        <f>'Summary (8)'!AK74</f>
        <v>0</v>
      </c>
    </row>
    <row r="75" spans="1:111" s="169" customFormat="1" ht="16.5" thickBot="1">
      <c r="A75" s="462" t="s">
        <v>117</v>
      </c>
      <c r="B75" s="473">
        <f>'Summary (8)'!$E75</f>
        <v>0</v>
      </c>
      <c r="C75" s="474">
        <f>'Summary (8)'!$E75</f>
        <v>0</v>
      </c>
      <c r="D75" s="474">
        <f>'Summary (8)'!$E75</f>
        <v>0</v>
      </c>
      <c r="E75" s="474">
        <f>'Summary (8)'!$E75</f>
        <v>0</v>
      </c>
      <c r="F75" s="474">
        <f>'Summary (8)'!$E75</f>
        <v>0</v>
      </c>
      <c r="G75" s="475">
        <f>'Summary (8)'!$E75</f>
        <v>0</v>
      </c>
      <c r="H75" s="476">
        <f>'Summary (8)'!$E75</f>
        <v>0</v>
      </c>
      <c r="I75" s="473">
        <f>'Summary (8)'!$H75</f>
        <v>0</v>
      </c>
      <c r="J75" s="474">
        <f>'Summary (8)'!$H75</f>
        <v>0</v>
      </c>
      <c r="K75" s="474">
        <f>'Summary (8)'!$H75</f>
        <v>0</v>
      </c>
      <c r="L75" s="474">
        <f>'Summary (8)'!$H75</f>
        <v>0</v>
      </c>
      <c r="M75" s="474">
        <f>'Summary (8)'!$H75</f>
        <v>0</v>
      </c>
      <c r="N75" s="475">
        <f>'Summary (8)'!$H75</f>
        <v>0</v>
      </c>
      <c r="O75" s="476">
        <f>'Summary (8)'!$H75</f>
        <v>0</v>
      </c>
      <c r="P75" s="473">
        <f>'Summary (8)'!$K75</f>
        <v>0</v>
      </c>
      <c r="Q75" s="474">
        <f>'Summary (8)'!$K75</f>
        <v>0</v>
      </c>
      <c r="R75" s="474">
        <f>'Summary (8)'!$K75</f>
        <v>0</v>
      </c>
      <c r="S75" s="474">
        <f>'Summary (8)'!$K75</f>
        <v>0</v>
      </c>
      <c r="T75" s="474">
        <f>'Summary (8)'!$K75</f>
        <v>0</v>
      </c>
      <c r="U75" s="475">
        <f>'Summary (8)'!$K75</f>
        <v>0</v>
      </c>
      <c r="V75" s="476">
        <f>'Summary (8)'!$K75</f>
        <v>0</v>
      </c>
      <c r="W75" s="473">
        <f>'Summary (8)'!$N75</f>
        <v>0</v>
      </c>
      <c r="X75" s="474">
        <f>'Summary (8)'!$N75</f>
        <v>0</v>
      </c>
      <c r="Y75" s="474">
        <f>'Summary (8)'!$N75</f>
        <v>0</v>
      </c>
      <c r="Z75" s="474">
        <f>'Summary (8)'!$N75</f>
        <v>0</v>
      </c>
      <c r="AA75" s="474">
        <f>'Summary (8)'!$N75</f>
        <v>0</v>
      </c>
      <c r="AB75" s="475">
        <f>'Summary (8)'!$N75</f>
        <v>0</v>
      </c>
      <c r="AC75" s="476">
        <f>'Summary (8)'!$N75</f>
        <v>0</v>
      </c>
      <c r="AD75" s="473">
        <f>'Summary (8)'!$Q75</f>
        <v>0</v>
      </c>
      <c r="AE75" s="474">
        <f>'Summary (8)'!$Q75</f>
        <v>0</v>
      </c>
      <c r="AF75" s="474">
        <f>'Summary (8)'!$Q75</f>
        <v>0</v>
      </c>
      <c r="AG75" s="474">
        <f>'Summary (8)'!$Q75</f>
        <v>0</v>
      </c>
      <c r="AH75" s="474">
        <f>'Summary (8)'!$Q75</f>
        <v>0</v>
      </c>
      <c r="AI75" s="475">
        <f>'Summary (8)'!$Q75</f>
        <v>0</v>
      </c>
      <c r="AJ75" s="476">
        <f>'Summary (8)'!$Q75</f>
        <v>0</v>
      </c>
      <c r="AK75" s="473">
        <f>'Summary (8)'!$T75</f>
        <v>0</v>
      </c>
      <c r="AL75" s="474">
        <f>'Summary (8)'!$T75</f>
        <v>0</v>
      </c>
      <c r="AM75" s="474">
        <f>'Summary (8)'!$T75</f>
        <v>0</v>
      </c>
      <c r="AN75" s="474">
        <f>'Summary (8)'!$T75</f>
        <v>0</v>
      </c>
      <c r="AO75" s="474">
        <f>'Summary (8)'!$T75</f>
        <v>0</v>
      </c>
      <c r="AP75" s="475">
        <f>'Summary (8)'!$T75</f>
        <v>0</v>
      </c>
      <c r="AQ75" s="476">
        <f>'Summary (8)'!$T75</f>
        <v>0</v>
      </c>
      <c r="AR75" s="473">
        <f>'Summary (8)'!$W75</f>
        <v>0</v>
      </c>
      <c r="AS75" s="474">
        <f>'Summary (8)'!$W75</f>
        <v>0</v>
      </c>
      <c r="AT75" s="474">
        <f>'Summary (8)'!$W75</f>
        <v>0</v>
      </c>
      <c r="AU75" s="474">
        <f>'Summary (8)'!$W75</f>
        <v>0</v>
      </c>
      <c r="AV75" s="474">
        <f>'Summary (8)'!$W75</f>
        <v>0</v>
      </c>
      <c r="AW75" s="475">
        <f>'Summary (8)'!$W75</f>
        <v>0</v>
      </c>
      <c r="AX75" s="476">
        <f>'Summary (8)'!$W75</f>
        <v>0</v>
      </c>
      <c r="AY75" s="473">
        <f>'Summary (8)'!$Z75</f>
        <v>0</v>
      </c>
      <c r="AZ75" s="474">
        <f>'Summary (8)'!$Z75</f>
        <v>0</v>
      </c>
      <c r="BA75" s="474">
        <f>'Summary (8)'!$Z75</f>
        <v>0</v>
      </c>
      <c r="BB75" s="474">
        <f>'Summary (8)'!$Z75</f>
        <v>0</v>
      </c>
      <c r="BC75" s="474">
        <f>'Summary (8)'!$Z75</f>
        <v>0</v>
      </c>
      <c r="BD75" s="475">
        <f>'Summary (8)'!$Z75</f>
        <v>0</v>
      </c>
      <c r="BE75" s="476">
        <f>'Summary (8)'!$Z75</f>
        <v>0</v>
      </c>
      <c r="BF75" s="473">
        <f>'Summary (8)'!$AC75</f>
        <v>0</v>
      </c>
      <c r="BG75" s="474">
        <f>'Summary (8)'!$AC75</f>
        <v>0</v>
      </c>
      <c r="BH75" s="474">
        <f>'Summary (8)'!$AC75</f>
        <v>0</v>
      </c>
      <c r="BI75" s="474">
        <f>'Summary (8)'!$AC75</f>
        <v>0</v>
      </c>
      <c r="BJ75" s="474">
        <f>'Summary (8)'!$AC75</f>
        <v>0</v>
      </c>
      <c r="BK75" s="475">
        <f>'Summary (8)'!$AC75</f>
        <v>0</v>
      </c>
      <c r="BL75" s="476">
        <f>'Summary (8)'!$AC75</f>
        <v>0</v>
      </c>
      <c r="BM75" s="473">
        <f>'Summary (8)'!$AF75</f>
        <v>0</v>
      </c>
      <c r="BN75" s="474">
        <f>'Summary (8)'!$AF75</f>
        <v>0</v>
      </c>
      <c r="BO75" s="474">
        <f>'Summary (8)'!$AF75</f>
        <v>0</v>
      </c>
      <c r="BP75" s="474">
        <f>'Summary (8)'!$AF75</f>
        <v>0</v>
      </c>
      <c r="BQ75" s="474">
        <f>'Summary (8)'!$AF75</f>
        <v>0</v>
      </c>
      <c r="BR75" s="475">
        <f>'Summary (8)'!$AF75</f>
        <v>0</v>
      </c>
      <c r="BS75" s="476">
        <f>'Summary (8)'!$AF75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4" t="str">
        <f>'Summary (8)'!A1</f>
        <v>DEPARTMENT OF HOMELESSNESS AND SUPPORTIVE HOUSING</v>
      </c>
      <c r="B1" s="164"/>
      <c r="C1" s="164"/>
      <c r="D1" s="164"/>
      <c r="E1" s="164"/>
      <c r="F1" s="164"/>
      <c r="AH1" s="98"/>
    </row>
    <row r="2" spans="1:36" ht="15.75">
      <c r="A2" s="174" t="s">
        <v>183</v>
      </c>
      <c r="B2" s="174"/>
      <c r="C2" s="174"/>
      <c r="D2" s="166"/>
      <c r="E2" s="164"/>
      <c r="F2" s="167"/>
    </row>
    <row r="3" spans="1:36" ht="15" customHeight="1">
      <c r="A3" s="184" t="s">
        <v>105</v>
      </c>
      <c r="B3" s="1123">
        <f>'Summary (8)'!B3</f>
        <v>0</v>
      </c>
      <c r="C3" s="1123"/>
      <c r="D3" s="169"/>
      <c r="E3" s="169"/>
      <c r="F3" s="169"/>
    </row>
    <row r="4" spans="1:36" ht="15" customHeight="1">
      <c r="A4" s="185" t="str">
        <f>'Summary (8)'!A7</f>
        <v>Provider Name</v>
      </c>
      <c r="B4" s="1124">
        <f>'Summary (8)'!B7</f>
        <v>0</v>
      </c>
      <c r="C4" s="1124"/>
      <c r="D4" s="165"/>
      <c r="E4" s="165"/>
      <c r="F4" s="165"/>
    </row>
    <row r="5" spans="1:36" ht="15" customHeight="1">
      <c r="A5" s="185" t="str">
        <f>'Summary (8)'!A8</f>
        <v>Program</v>
      </c>
      <c r="B5" s="1124" t="str">
        <f>'Summary (8)'!B8</f>
        <v xml:space="preserve">Flexible Housing Subsidy Pool </v>
      </c>
      <c r="C5" s="1124"/>
      <c r="D5" s="165"/>
      <c r="E5" s="165"/>
      <c r="F5" s="165"/>
    </row>
    <row r="6" spans="1:36" ht="15.75">
      <c r="A6" s="185" t="str">
        <f>'Summary (8)'!A9</f>
        <v>F$P Contract ID#</v>
      </c>
      <c r="B6" s="1125" t="str">
        <f>'Summary (8)'!B9</f>
        <v>N/A</v>
      </c>
      <c r="C6" s="1125"/>
      <c r="D6" s="164"/>
      <c r="E6" s="164"/>
      <c r="F6" s="164"/>
    </row>
    <row r="7" spans="1:36" ht="15.75">
      <c r="A7" s="185" t="s">
        <v>165</v>
      </c>
      <c r="B7" s="1279">
        <f>'Summary (8)'!B12</f>
        <v>0</v>
      </c>
      <c r="C7" s="1280"/>
      <c r="D7" s="164"/>
      <c r="E7" s="164"/>
      <c r="F7" s="164"/>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129" t="str">
        <f>'Summary (8)'!E16</f>
        <v>Year 1</v>
      </c>
      <c r="C9" s="1130"/>
      <c r="D9" s="1131"/>
      <c r="E9" s="1132" t="str">
        <f>'Summary (8)'!H16</f>
        <v>Year 2</v>
      </c>
      <c r="F9" s="1133"/>
      <c r="G9" s="1134"/>
      <c r="H9" s="1135" t="str">
        <f>'Summary (8)'!K16</f>
        <v>Year 3</v>
      </c>
      <c r="I9" s="1136"/>
      <c r="J9" s="1137"/>
      <c r="K9" s="1138" t="str">
        <f>'Summary (8)'!N16</f>
        <v>Year 4</v>
      </c>
      <c r="L9" s="1139"/>
      <c r="M9" s="1140"/>
      <c r="N9" s="1141" t="str">
        <f>'Summary (8)'!Q16</f>
        <v>Year 5</v>
      </c>
      <c r="O9" s="1142"/>
      <c r="P9" s="1143"/>
      <c r="Q9" s="1144" t="str">
        <f>'Summary (8)'!T16</f>
        <v>Year 6</v>
      </c>
      <c r="R9" s="1145"/>
      <c r="S9" s="1146"/>
      <c r="T9" s="1147" t="str">
        <f>'Summary (8)'!W16</f>
        <v>Year 7</v>
      </c>
      <c r="U9" s="1148"/>
      <c r="V9" s="1149"/>
      <c r="W9" s="1150" t="str">
        <f>'Summary (8)'!Z16</f>
        <v>Year 8</v>
      </c>
      <c r="X9" s="1151"/>
      <c r="Y9" s="1152"/>
      <c r="Z9" s="1153" t="str">
        <f>'Summary (8)'!AC16</f>
        <v>Year 9</v>
      </c>
      <c r="AA9" s="1154"/>
      <c r="AB9" s="1155"/>
      <c r="AC9" s="1156" t="str">
        <f>'Summary (8)'!AF16</f>
        <v>Year 10</v>
      </c>
      <c r="AD9" s="1157"/>
      <c r="AE9" s="1158"/>
      <c r="AF9" s="1126" t="s">
        <v>143</v>
      </c>
      <c r="AG9" s="1127"/>
      <c r="AH9" s="1128"/>
      <c r="AJ9"/>
    </row>
    <row r="10" spans="1:36" s="35" customFormat="1" ht="27" customHeight="1">
      <c r="B10" s="28" t="str">
        <f>'Salary Detail (8)'!F9</f>
        <v>7/1/2023 - 6/30/2023</v>
      </c>
      <c r="C10" s="105" t="str">
        <f>'Salary Detail (8)'!G9</f>
        <v>7/1/2023 - 6/30/2023</v>
      </c>
      <c r="D10" s="29" t="str">
        <f>'Salary Detail (8)'!H9</f>
        <v>7/1/2023 - 6/30/2023</v>
      </c>
      <c r="E10" s="36" t="str">
        <f>'Salary Detail (8)'!M9</f>
        <v>7/1/2023 - 6/30/2024</v>
      </c>
      <c r="F10" s="106" t="str">
        <f>'Salary Detail (8)'!N9</f>
        <v>7/1/2023 - 6/30/2024</v>
      </c>
      <c r="G10" s="37" t="str">
        <f>'Salary Detail (8)'!O9</f>
        <v>7/1/2023 - 6/30/2024</v>
      </c>
      <c r="H10" s="50" t="str">
        <f>'Salary Detail (8)'!T9</f>
        <v>N/A</v>
      </c>
      <c r="I10" s="51" t="str">
        <f>'Salary Detail (8)'!U9</f>
        <v>N/A</v>
      </c>
      <c r="J10" s="107" t="str">
        <f>'Salary Detail (8)'!V9</f>
        <v>N/A</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7/1/2023 - 6/30/2025</v>
      </c>
      <c r="AG10" s="103" t="str">
        <f>'Salary Detail (8)'!BU9</f>
        <v>7/1/2023 - 6/30/2025</v>
      </c>
      <c r="AH10" s="95" t="str">
        <f>'Salary Detail (8)'!BV9</f>
        <v>7/1/2023 - 6/30/2025</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59</v>
      </c>
      <c r="AH11" s="97" t="str">
        <f>'Salary Detail (8)'!BV10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7" customFormat="1"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197</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200</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202</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113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114</v>
      </c>
      <c r="B112" s="109">
        <f>'Summary (8)'!E72</f>
        <v>45108</v>
      </c>
      <c r="C112" s="109">
        <f>'Summary (8)'!F72</f>
        <v>45108</v>
      </c>
      <c r="D112" s="109">
        <f>'Summary (8)'!G72</f>
        <v>45108</v>
      </c>
      <c r="E112" s="109">
        <f>'Summary (8)'!H72</f>
        <v>45108</v>
      </c>
      <c r="F112" s="109">
        <f>'Summary (8)'!I72</f>
        <v>45108</v>
      </c>
      <c r="G112" s="109">
        <f>'Summary (8)'!J72</f>
        <v>45108</v>
      </c>
      <c r="H112" s="109">
        <f>'Summary (8)'!K72</f>
        <v>45474</v>
      </c>
      <c r="I112" s="109">
        <f>'Summary (8)'!L72</f>
        <v>45474</v>
      </c>
      <c r="J112" s="109">
        <f>'Summary (8)'!M72</f>
        <v>45474</v>
      </c>
      <c r="K112" s="109">
        <f>'Summary (8)'!N72</f>
        <v>45839</v>
      </c>
      <c r="L112" s="109">
        <f>'Summary (8)'!O72</f>
        <v>45839</v>
      </c>
      <c r="M112" s="109">
        <f>'Summary (8)'!P72</f>
        <v>45839</v>
      </c>
      <c r="N112" s="109">
        <f>'Summary (8)'!Q72</f>
        <v>46204</v>
      </c>
      <c r="O112" s="109">
        <f>'Summary (8)'!R72</f>
        <v>46204</v>
      </c>
      <c r="P112" s="109">
        <f>'Summary (8)'!S72</f>
        <v>46204</v>
      </c>
      <c r="Q112" s="109">
        <f>'Summary (8)'!T72</f>
        <v>46569</v>
      </c>
      <c r="R112" s="109">
        <f>'Summary (8)'!U72</f>
        <v>46569</v>
      </c>
      <c r="S112" s="109">
        <f>'Summary (8)'!V72</f>
        <v>46569</v>
      </c>
      <c r="T112" s="109">
        <f>'Summary (8)'!W72</f>
        <v>46935</v>
      </c>
      <c r="U112" s="109">
        <f>'Summary (8)'!X72</f>
        <v>46935</v>
      </c>
      <c r="V112" s="109">
        <f>'Summary (8)'!Y72</f>
        <v>46935</v>
      </c>
      <c r="W112" s="109">
        <f>'Summary (8)'!Z72</f>
        <v>47300</v>
      </c>
      <c r="X112" s="109">
        <f>'Summary (8)'!AA72</f>
        <v>47300</v>
      </c>
      <c r="Y112" s="109">
        <f>'Summary (8)'!AB72</f>
        <v>47300</v>
      </c>
      <c r="Z112" s="109">
        <f>'Summary (8)'!AC72</f>
        <v>47665</v>
      </c>
      <c r="AA112" s="109">
        <f>'Summary (8)'!AD72</f>
        <v>47665</v>
      </c>
      <c r="AB112" s="109">
        <f>'Summary (8)'!AE72</f>
        <v>47665</v>
      </c>
      <c r="AC112" s="109">
        <f>'Summary (8)'!AF72</f>
        <v>48030</v>
      </c>
      <c r="AD112" s="109">
        <f>'Summary (8)'!AG72</f>
        <v>48030</v>
      </c>
      <c r="AE112" s="109">
        <f>'Summary (8)'!AH72</f>
        <v>48030</v>
      </c>
      <c r="AF112" s="109">
        <f>'Summary (8)'!AI72</f>
        <v>45108</v>
      </c>
      <c r="AG112" s="109">
        <f>'Summary (8)'!AJ72</f>
        <v>45108</v>
      </c>
      <c r="AH112" s="109">
        <f>'Summary (8)'!AK72</f>
        <v>45108</v>
      </c>
      <c r="AJ112" s="102"/>
    </row>
    <row r="113" spans="1:36" s="101" customFormat="1">
      <c r="A113" s="109" t="s">
        <v>115</v>
      </c>
      <c r="B113" s="109">
        <f>'Summary (8)'!E73</f>
        <v>45107</v>
      </c>
      <c r="C113" s="109">
        <f>'Summary (8)'!F73</f>
        <v>45107</v>
      </c>
      <c r="D113" s="109">
        <f>'Summary (8)'!G73</f>
        <v>45107</v>
      </c>
      <c r="E113" s="109">
        <f>'Summary (8)'!H73</f>
        <v>45473</v>
      </c>
      <c r="F113" s="109">
        <f>'Summary (8)'!I73</f>
        <v>45473</v>
      </c>
      <c r="G113" s="109">
        <f>'Summary (8)'!J73</f>
        <v>45473</v>
      </c>
      <c r="H113" s="109">
        <f>'Summary (8)'!K73</f>
        <v>45838</v>
      </c>
      <c r="I113" s="109">
        <f>'Summary (8)'!L73</f>
        <v>45838</v>
      </c>
      <c r="J113" s="109">
        <f>'Summary (8)'!M73</f>
        <v>45838</v>
      </c>
      <c r="K113" s="109">
        <f>'Summary (8)'!N73</f>
        <v>46203</v>
      </c>
      <c r="L113" s="109">
        <f>'Summary (8)'!O73</f>
        <v>46203</v>
      </c>
      <c r="M113" s="109">
        <f>'Summary (8)'!P73</f>
        <v>46203</v>
      </c>
      <c r="N113" s="109">
        <f>'Summary (8)'!Q73</f>
        <v>46568</v>
      </c>
      <c r="O113" s="109">
        <f>'Summary (8)'!R73</f>
        <v>46568</v>
      </c>
      <c r="P113" s="109">
        <f>'Summary (8)'!S73</f>
        <v>46568</v>
      </c>
      <c r="Q113" s="109">
        <f>'Summary (8)'!T73</f>
        <v>46934</v>
      </c>
      <c r="R113" s="109">
        <f>'Summary (8)'!U73</f>
        <v>46934</v>
      </c>
      <c r="S113" s="109">
        <f>'Summary (8)'!V73</f>
        <v>46934</v>
      </c>
      <c r="T113" s="109">
        <f>'Summary (8)'!W73</f>
        <v>47299</v>
      </c>
      <c r="U113" s="109">
        <f>'Summary (8)'!X73</f>
        <v>47299</v>
      </c>
      <c r="V113" s="109">
        <f>'Summary (8)'!Y73</f>
        <v>47299</v>
      </c>
      <c r="W113" s="109">
        <f>'Summary (8)'!Z73</f>
        <v>47664</v>
      </c>
      <c r="X113" s="109">
        <f>'Summary (8)'!AA73</f>
        <v>47664</v>
      </c>
      <c r="Y113" s="109">
        <f>'Summary (8)'!AB73</f>
        <v>47664</v>
      </c>
      <c r="Z113" s="109">
        <f>'Summary (8)'!AC73</f>
        <v>48029</v>
      </c>
      <c r="AA113" s="109">
        <f>'Summary (8)'!AD73</f>
        <v>48029</v>
      </c>
      <c r="AB113" s="109">
        <f>'Summary (8)'!AE73</f>
        <v>48029</v>
      </c>
      <c r="AC113" s="109">
        <f>'Summary (8)'!AF73</f>
        <v>48395</v>
      </c>
      <c r="AD113" s="109">
        <f>'Summary (8)'!AG73</f>
        <v>48395</v>
      </c>
      <c r="AE113" s="109">
        <f>'Summary (8)'!AH73</f>
        <v>48395</v>
      </c>
      <c r="AF113" s="109">
        <f>'Summary (8)'!AI73</f>
        <v>45838</v>
      </c>
      <c r="AG113" s="109">
        <f>'Summary (8)'!AJ73</f>
        <v>45838</v>
      </c>
      <c r="AH113" s="109">
        <f>'Summary (8)'!AK73</f>
        <v>45838</v>
      </c>
      <c r="AJ113" s="102"/>
    </row>
    <row r="114" spans="1:36">
      <c r="A114" s="108" t="s">
        <v>105</v>
      </c>
      <c r="B114" s="109">
        <f>'Summary (8)'!E74</f>
        <v>0</v>
      </c>
      <c r="C114" s="109">
        <f>'Summary (8)'!F74</f>
        <v>0</v>
      </c>
      <c r="D114" s="109">
        <f>'Summary (8)'!G74</f>
        <v>0</v>
      </c>
      <c r="E114" s="109">
        <f>'Summary (8)'!H74</f>
        <v>0</v>
      </c>
      <c r="F114" s="109">
        <f>'Summary (8)'!I74</f>
        <v>0</v>
      </c>
      <c r="G114" s="109">
        <f>'Summary (8)'!J74</f>
        <v>0</v>
      </c>
      <c r="H114" s="109">
        <f>'Summary (8)'!K74</f>
        <v>0</v>
      </c>
      <c r="I114" s="109">
        <f>'Summary (8)'!L74</f>
        <v>0</v>
      </c>
      <c r="J114" s="109">
        <f>'Summary (8)'!M74</f>
        <v>0</v>
      </c>
      <c r="K114" s="109">
        <f>'Summary (8)'!N74</f>
        <v>0</v>
      </c>
      <c r="L114" s="109">
        <f>'Summary (8)'!O74</f>
        <v>0</v>
      </c>
      <c r="M114" s="109">
        <f>'Summary (8)'!P74</f>
        <v>0</v>
      </c>
      <c r="N114" s="109">
        <f>'Summary (8)'!Q74</f>
        <v>0</v>
      </c>
      <c r="O114" s="109">
        <f>'Summary (8)'!R74</f>
        <v>0</v>
      </c>
      <c r="P114" s="109">
        <f>'Summary (8)'!S74</f>
        <v>0</v>
      </c>
      <c r="Q114" s="109">
        <f>'Summary (8)'!T74</f>
        <v>0</v>
      </c>
      <c r="R114" s="109">
        <f>'Summary (8)'!U74</f>
        <v>0</v>
      </c>
      <c r="S114" s="109">
        <f>'Summary (8)'!V74</f>
        <v>0</v>
      </c>
      <c r="T114" s="109">
        <f>'Summary (8)'!W74</f>
        <v>0</v>
      </c>
      <c r="U114" s="109">
        <f>'Summary (8)'!X74</f>
        <v>0</v>
      </c>
      <c r="V114" s="109">
        <f>'Summary (8)'!Y74</f>
        <v>0</v>
      </c>
      <c r="W114" s="109">
        <f>'Summary (8)'!Z74</f>
        <v>0</v>
      </c>
      <c r="X114" s="109">
        <f>'Summary (8)'!AA74</f>
        <v>0</v>
      </c>
      <c r="Y114" s="109">
        <f>'Summary (8)'!AB74</f>
        <v>0</v>
      </c>
      <c r="Z114" s="109">
        <f>'Summary (8)'!AC74</f>
        <v>0</v>
      </c>
      <c r="AA114" s="109">
        <f>'Summary (8)'!AD74</f>
        <v>0</v>
      </c>
      <c r="AB114" s="109">
        <f>'Summary (8)'!AE74</f>
        <v>0</v>
      </c>
      <c r="AC114" s="109">
        <f>'Summary (8)'!AF74</f>
        <v>0</v>
      </c>
      <c r="AD114" s="109">
        <f>'Summary (8)'!AG74</f>
        <v>0</v>
      </c>
      <c r="AE114" s="109">
        <f>'Summary (8)'!AH74</f>
        <v>0</v>
      </c>
      <c r="AF114" s="109">
        <f>'Summary (8)'!AI74</f>
        <v>0</v>
      </c>
      <c r="AG114" s="109">
        <f>'Summary (8)'!AJ74</f>
        <v>0</v>
      </c>
      <c r="AH114" s="109">
        <f>'Summary (8)'!AK74</f>
        <v>0</v>
      </c>
    </row>
    <row r="115" spans="1:36">
      <c r="A115" s="108" t="s">
        <v>117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5546875" defaultRowHeight="12.75"/>
  <cols>
    <col min="1" max="1" width="31.5703125" style="12" customWidth="1"/>
    <col min="2" max="2" width="10.5703125" style="12" customWidth="1"/>
    <col min="3" max="3" width="11.42578125" style="427"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204</v>
      </c>
      <c r="B1" s="1163" t="s">
        <v>205</v>
      </c>
      <c r="C1" s="1163"/>
      <c r="G1" s="464" t="s">
        <v>206</v>
      </c>
      <c r="H1" s="464" t="s">
        <v>207</v>
      </c>
      <c r="I1" s="464"/>
    </row>
    <row r="2" spans="1:10" ht="20.25" customHeight="1" thickBot="1">
      <c r="A2" s="525">
        <f>'Summary (8)'!B12</f>
        <v>0</v>
      </c>
      <c r="B2" s="1161"/>
      <c r="C2" s="1162"/>
      <c r="D2" s="752" t="s">
        <v>208</v>
      </c>
      <c r="F2" s="477"/>
      <c r="G2" s="478" t="e">
        <f>VLOOKUP(B2,'Dropdown Lists'!E:F,2,FALSE)</f>
        <v>#N/A</v>
      </c>
      <c r="H2" s="478" t="e">
        <f>VLOOKUP(B2,'Dropdown Lists'!E:G,3,FALSE)</f>
        <v>#N/A</v>
      </c>
      <c r="I2" s="478"/>
    </row>
    <row r="3" spans="1:10" s="7" customFormat="1" ht="38.25">
      <c r="A3" s="482" t="s">
        <v>209</v>
      </c>
      <c r="B3" s="483" t="s">
        <v>175</v>
      </c>
      <c r="C3" s="484" t="s">
        <v>176</v>
      </c>
      <c r="D3" s="483" t="s">
        <v>210</v>
      </c>
      <c r="E3" s="483" t="s">
        <v>211</v>
      </c>
      <c r="F3" s="485" t="s">
        <v>212</v>
      </c>
      <c r="H3" s="18"/>
      <c r="I3" s="18"/>
    </row>
    <row r="4" spans="1:10">
      <c r="A4" s="862">
        <f>'Salary Detail (8)'!A12</f>
        <v>0</v>
      </c>
      <c r="B4" s="9" t="e">
        <f t="array" ref="B4">INDEX('Salary Detail (8)'!$B12:$BS12,0,MATCH(1,('Salary Detail (8)'!$B$11:$BS$11='Budget Narrative (8)'!$B$3)*('Salary Detail (8)'!$B$72:$BS$72='Budget Narrative (8)'!$G$2),0))</f>
        <v>#N/A</v>
      </c>
      <c r="C4" s="457" t="e">
        <f t="array" ref="C4">INDEX('Salary Detail (8)'!$B12:$BS12,0,MATCH(1,('Salary Detail (8)'!$B$10:$BS$10="New")*('Salary Detail (8)'!$B$72:$BS$72='Budget Narrative (8)'!$G$2),0))</f>
        <v>#N/A</v>
      </c>
      <c r="D4" s="27"/>
      <c r="E4" s="27"/>
      <c r="F4" s="486"/>
      <c r="G4" s="10"/>
      <c r="H4" s="11"/>
      <c r="I4" s="11"/>
      <c r="J4" s="18"/>
    </row>
    <row r="5" spans="1:10">
      <c r="A5" s="862">
        <f>'Salary Detail (8)'!A13</f>
        <v>0</v>
      </c>
      <c r="B5" s="9" t="e">
        <f t="array" ref="B5">INDEX('Salary Detail (8)'!$B13:$BS13,0,MATCH(1,('Salary Detail (8)'!$B$11:$BS$11='Budget Narrative (8)'!$B$3)*('Salary Detail (8)'!$B$72:$BS$72='Budget Narrative (8)'!$G$2),0))</f>
        <v>#N/A</v>
      </c>
      <c r="C5" s="457" t="e">
        <f t="array" ref="C5">INDEX('Salary Detail (8)'!$B13:$BS13,0,MATCH(1,('Salary Detail (8)'!$B$10:$BS$10="New")*('Salary Detail (8)'!$B$72:$BS$72='Budget Narrative (8)'!$G$2),0))</f>
        <v>#N/A</v>
      </c>
      <c r="D5" s="27"/>
      <c r="E5" s="14"/>
      <c r="F5" s="486"/>
      <c r="G5" s="10"/>
      <c r="H5" s="11"/>
      <c r="I5" s="479"/>
      <c r="J5" s="18"/>
    </row>
    <row r="6" spans="1:10">
      <c r="A6" s="862">
        <f>'Salary Detail (8)'!A14</f>
        <v>0</v>
      </c>
      <c r="B6" s="9" t="e">
        <f t="array" ref="B6">INDEX('Salary Detail (8)'!$B14:$BS14,0,MATCH(1,('Salary Detail (8)'!$B$11:$BS$11='Budget Narrative (8)'!$B$3)*('Salary Detail (8)'!$B$72:$BS$72='Budget Narrative (8)'!$G$2),0))</f>
        <v>#N/A</v>
      </c>
      <c r="C6" s="457" t="e">
        <f t="array" ref="C6">INDEX('Salary Detail (8)'!$B14:$BS14,0,MATCH(1,('Salary Detail (8)'!$B$10:$BS$10="New")*('Salary Detail (8)'!$B$72:$BS$72='Budget Narrative (8)'!$G$2),0))</f>
        <v>#N/A</v>
      </c>
      <c r="D6" s="27"/>
      <c r="E6" s="14"/>
      <c r="F6" s="486"/>
      <c r="G6" s="10"/>
      <c r="H6" s="11"/>
      <c r="I6" s="480"/>
      <c r="J6" s="18"/>
    </row>
    <row r="7" spans="1:10">
      <c r="A7" s="862">
        <f>'Salary Detail (8)'!A15</f>
        <v>0</v>
      </c>
      <c r="B7" s="9" t="e">
        <f t="array" ref="B7">INDEX('Salary Detail (8)'!$B15:$BS15,0,MATCH(1,('Salary Detail (8)'!$B$11:$BS$11='Budget Narrative (8)'!$B$3)*('Salary Detail (8)'!$B$72:$BS$72='Budget Narrative (8)'!$G$2),0))</f>
        <v>#N/A</v>
      </c>
      <c r="C7" s="457" t="e">
        <f t="array" ref="C7">INDEX('Salary Detail (8)'!$B15:$BS15,0,MATCH(1,('Salary Detail (8)'!$B$10:$BS$10="New")*('Salary Detail (8)'!$B$72:$BS$72='Budget Narrative (8)'!$G$2),0))</f>
        <v>#N/A</v>
      </c>
      <c r="D7" s="27"/>
      <c r="E7" s="14"/>
      <c r="F7" s="486"/>
      <c r="G7" s="10"/>
      <c r="H7" s="11"/>
      <c r="I7" s="11"/>
      <c r="J7" s="18"/>
    </row>
    <row r="8" spans="1:10">
      <c r="A8" s="862">
        <f>'Salary Detail (8)'!A16</f>
        <v>0</v>
      </c>
      <c r="B8" s="9" t="e">
        <f t="array" ref="B8">INDEX('Salary Detail (8)'!$B16:$BS16,0,MATCH(1,('Salary Detail (8)'!$B$11:$BS$11='Budget Narrative (8)'!$B$3)*('Salary Detail (8)'!$B$72:$BS$72='Budget Narrative (8)'!$G$2),0))</f>
        <v>#N/A</v>
      </c>
      <c r="C8" s="457" t="e">
        <f t="array" ref="C8">INDEX('Salary Detail (8)'!$B16:$BS16,0,MATCH(1,('Salary Detail (8)'!$B$10:$BS$10="New")*('Salary Detail (8)'!$B$72:$BS$72='Budget Narrative (8)'!$G$2),0))</f>
        <v>#N/A</v>
      </c>
      <c r="D8" s="27"/>
      <c r="E8" s="14"/>
      <c r="F8" s="486"/>
      <c r="G8" s="10"/>
      <c r="H8" s="11"/>
      <c r="I8" s="11"/>
      <c r="J8" s="18"/>
    </row>
    <row r="9" spans="1:10">
      <c r="A9" s="862">
        <f>'Salary Detail (8)'!A17</f>
        <v>0</v>
      </c>
      <c r="B9" s="9" t="e">
        <f t="array" ref="B9">INDEX('Salary Detail (8)'!$B17:$BS17,0,MATCH(1,('Salary Detail (8)'!$B$11:$BS$11='Budget Narrative (8)'!$B$3)*('Salary Detail (8)'!$B$72:$BS$72='Budget Narrative (8)'!$G$2),0))</f>
        <v>#N/A</v>
      </c>
      <c r="C9" s="457" t="e">
        <f t="array" ref="C9">INDEX('Salary Detail (8)'!$B17:$BS17,0,MATCH(1,('Salary Detail (8)'!$B$10:$BS$10="New")*('Salary Detail (8)'!$B$72:$BS$72='Budget Narrative (8)'!$G$2),0))</f>
        <v>#N/A</v>
      </c>
      <c r="D9" s="27"/>
      <c r="E9" s="14"/>
      <c r="F9" s="486"/>
      <c r="G9" s="10"/>
      <c r="H9" s="11"/>
      <c r="I9" s="11"/>
      <c r="J9" s="18"/>
    </row>
    <row r="10" spans="1:10">
      <c r="A10" s="862">
        <f>'Salary Detail (8)'!A18</f>
        <v>0</v>
      </c>
      <c r="B10" s="9" t="e">
        <f t="array" ref="B10">INDEX('Salary Detail (8)'!$B18:$BS18,0,MATCH(1,('Salary Detail (8)'!$B$11:$BS$11='Budget Narrative (8)'!$B$3)*('Salary Detail (8)'!$B$72:$BS$72='Budget Narrative (8)'!$G$2),0))</f>
        <v>#N/A</v>
      </c>
      <c r="C10" s="457" t="e">
        <f t="array" ref="C10">INDEX('Salary Detail (8)'!$B18:$BS18,0,MATCH(1,('Salary Detail (8)'!$B$10:$BS$10="New")*('Salary Detail (8)'!$B$72:$BS$72='Budget Narrative (8)'!$G$2),0))</f>
        <v>#N/A</v>
      </c>
      <c r="D10" s="27"/>
      <c r="E10" s="14"/>
      <c r="F10" s="486"/>
      <c r="G10" s="10"/>
      <c r="H10" s="11"/>
      <c r="I10" s="11"/>
      <c r="J10" s="18"/>
    </row>
    <row r="11" spans="1:10">
      <c r="A11" s="862">
        <f>'Salary Detail (8)'!A19</f>
        <v>0</v>
      </c>
      <c r="B11" s="9" t="e">
        <f t="array" ref="B11">INDEX('Salary Detail (8)'!$B19:$BS19,0,MATCH(1,('Salary Detail (8)'!$B$11:$BS$11='Budget Narrative (8)'!$B$3)*('Salary Detail (8)'!$B$72:$BS$72='Budget Narrative (8)'!$G$2),0))</f>
        <v>#N/A</v>
      </c>
      <c r="C11" s="457" t="e">
        <f t="array" ref="C11">INDEX('Salary Detail (8)'!$B19:$BS19,0,MATCH(1,('Salary Detail (8)'!$B$10:$BS$10="New")*('Salary Detail (8)'!$B$72:$BS$72='Budget Narrative (8)'!$G$2),0))</f>
        <v>#N/A</v>
      </c>
      <c r="D11" s="27"/>
      <c r="E11" s="14"/>
      <c r="F11" s="486"/>
      <c r="G11" s="10"/>
      <c r="H11" s="11"/>
      <c r="I11" s="11"/>
      <c r="J11" s="18"/>
    </row>
    <row r="12" spans="1:10">
      <c r="A12" s="862">
        <f>'Salary Detail (8)'!A20</f>
        <v>0</v>
      </c>
      <c r="B12" s="9" t="e">
        <f t="array" ref="B12">INDEX('Salary Detail (8)'!$B20:$BS20,0,MATCH(1,('Salary Detail (8)'!$B$11:$BS$11='Budget Narrative (8)'!$B$3)*('Salary Detail (8)'!$B$72:$BS$72='Budget Narrative (8)'!$G$2),0))</f>
        <v>#N/A</v>
      </c>
      <c r="C12" s="457" t="e">
        <f t="array" ref="C12">INDEX('Salary Detail (8)'!$B20:$BS20,0,MATCH(1,('Salary Detail (8)'!$B$10:$BS$10="New")*('Salary Detail (8)'!$B$72:$BS$72='Budget Narrative (8)'!$G$2),0))</f>
        <v>#N/A</v>
      </c>
      <c r="D12" s="27"/>
      <c r="E12" s="14"/>
      <c r="F12" s="486"/>
      <c r="G12" s="10"/>
      <c r="H12" s="11"/>
      <c r="I12" s="11"/>
      <c r="J12" s="18"/>
    </row>
    <row r="13" spans="1:10">
      <c r="A13" s="862">
        <f>'Salary Detail (8)'!A21</f>
        <v>0</v>
      </c>
      <c r="B13" s="9" t="e">
        <f t="array" ref="B13">INDEX('Salary Detail (8)'!$B21:$BS21,0,MATCH(1,('Salary Detail (8)'!$B$11:$BS$11='Budget Narrative (8)'!$B$3)*('Salary Detail (8)'!$B$72:$BS$72='Budget Narrative (8)'!$G$2),0))</f>
        <v>#N/A</v>
      </c>
      <c r="C13" s="457" t="e">
        <f t="array" ref="C13">INDEX('Salary Detail (8)'!$B21:$BS21,0,MATCH(1,('Salary Detail (8)'!$B$10:$BS$10="New")*('Salary Detail (8)'!$B$72:$BS$72='Budget Narrative (8)'!$G$2),0))</f>
        <v>#N/A</v>
      </c>
      <c r="D13" s="27"/>
      <c r="E13" s="14"/>
      <c r="F13" s="486"/>
      <c r="G13" s="10"/>
      <c r="H13" s="11"/>
      <c r="I13" s="11"/>
      <c r="J13" s="18"/>
    </row>
    <row r="14" spans="1:10">
      <c r="A14" s="862">
        <f>'Salary Detail (8)'!A22</f>
        <v>0</v>
      </c>
      <c r="B14" s="9" t="e">
        <f t="array" ref="B14">INDEX('Salary Detail (8)'!$B22:$BS22,0,MATCH(1,('Salary Detail (8)'!$B$11:$BS$11='Budget Narrative (8)'!$B$3)*('Salary Detail (8)'!$B$72:$BS$72='Budget Narrative (8)'!$G$2),0))</f>
        <v>#N/A</v>
      </c>
      <c r="C14" s="457" t="e">
        <f t="array" ref="C14">INDEX('Salary Detail (8)'!$B22:$BS22,0,MATCH(1,('Salary Detail (8)'!$B$10:$BS$10="New")*('Salary Detail (8)'!$B$72:$BS$72='Budget Narrative (8)'!$G$2),0))</f>
        <v>#N/A</v>
      </c>
      <c r="D14" s="27"/>
      <c r="E14" s="14"/>
      <c r="F14" s="486"/>
      <c r="G14" s="10"/>
      <c r="H14" s="11"/>
      <c r="I14" s="11"/>
      <c r="J14" s="18"/>
    </row>
    <row r="15" spans="1:10">
      <c r="A15" s="862">
        <f>'Salary Detail (8)'!A23</f>
        <v>0</v>
      </c>
      <c r="B15" s="9" t="e">
        <f t="array" ref="B15">INDEX('Salary Detail (8)'!$B23:$BS23,0,MATCH(1,('Salary Detail (8)'!$B$11:$BS$11='Budget Narrative (8)'!$B$3)*('Salary Detail (8)'!$B$72:$BS$72='Budget Narrative (8)'!$G$2),0))</f>
        <v>#N/A</v>
      </c>
      <c r="C15" s="457" t="e">
        <f t="array" ref="C15">INDEX('Salary Detail (8)'!$B23:$BS23,0,MATCH(1,('Salary Detail (8)'!$B$10:$BS$10="New")*('Salary Detail (8)'!$B$72:$BS$72='Budget Narrative (8)'!$G$2),0))</f>
        <v>#N/A</v>
      </c>
      <c r="D15" s="27"/>
      <c r="E15" s="14"/>
      <c r="F15" s="486"/>
      <c r="G15" s="10"/>
      <c r="H15" s="11"/>
      <c r="I15" s="11"/>
      <c r="J15" s="18"/>
    </row>
    <row r="16" spans="1:10">
      <c r="A16" s="862">
        <f>'Salary Detail (8)'!A24</f>
        <v>0</v>
      </c>
      <c r="B16" s="9" t="e">
        <f t="array" ref="B16">INDEX('Salary Detail (8)'!$B24:$BS24,0,MATCH(1,('Salary Detail (8)'!$B$11:$BS$11='Budget Narrative (8)'!$B$3)*('Salary Detail (8)'!$B$72:$BS$72='Budget Narrative (8)'!$G$2),0))</f>
        <v>#N/A</v>
      </c>
      <c r="C16" s="457" t="e">
        <f t="array" ref="C16">INDEX('Salary Detail (8)'!$B24:$BS24,0,MATCH(1,('Salary Detail (8)'!$B$10:$BS$10="New")*('Salary Detail (8)'!$B$72:$BS$72='Budget Narrative (8)'!$G$2),0))</f>
        <v>#N/A</v>
      </c>
      <c r="D16" s="27"/>
      <c r="E16" s="14"/>
      <c r="F16" s="486"/>
      <c r="G16" s="10"/>
      <c r="H16" s="11"/>
      <c r="I16" s="11"/>
      <c r="J16" s="18"/>
    </row>
    <row r="17" spans="1:10">
      <c r="A17" s="862">
        <f>'Salary Detail (8)'!A25</f>
        <v>0</v>
      </c>
      <c r="B17" s="9" t="e">
        <f t="array" ref="B17">INDEX('Salary Detail (8)'!$B25:$BS25,0,MATCH(1,('Salary Detail (8)'!$B$11:$BS$11='Budget Narrative (8)'!$B$3)*('Salary Detail (8)'!$B$72:$BS$72='Budget Narrative (8)'!$G$2),0))</f>
        <v>#N/A</v>
      </c>
      <c r="C17" s="457" t="e">
        <f t="array" ref="C17">INDEX('Salary Detail (8)'!$B25:$BS25,0,MATCH(1,('Salary Detail (8)'!$B$10:$BS$10="New")*('Salary Detail (8)'!$B$72:$BS$72='Budget Narrative (8)'!$G$2),0))</f>
        <v>#N/A</v>
      </c>
      <c r="D17" s="27"/>
      <c r="E17" s="14"/>
      <c r="F17" s="486"/>
      <c r="G17" s="10"/>
      <c r="H17" s="11"/>
      <c r="I17" s="11"/>
      <c r="J17" s="18"/>
    </row>
    <row r="18" spans="1:10">
      <c r="A18" s="862">
        <f>'Salary Detail (8)'!A26</f>
        <v>0</v>
      </c>
      <c r="B18" s="9" t="e">
        <f t="array" ref="B18">INDEX('Salary Detail (8)'!$B26:$BS26,0,MATCH(1,('Salary Detail (8)'!$B$11:$BS$11='Budget Narrative (8)'!$B$3)*('Salary Detail (8)'!$B$72:$BS$72='Budget Narrative (8)'!$G$2),0))</f>
        <v>#N/A</v>
      </c>
      <c r="C18" s="457" t="e">
        <f t="array" ref="C18">INDEX('Salary Detail (8)'!$B26:$BS26,0,MATCH(1,('Salary Detail (8)'!$B$10:$BS$10="New")*('Salary Detail (8)'!$B$72:$BS$72='Budget Narrative (8)'!$G$2),0))</f>
        <v>#N/A</v>
      </c>
      <c r="D18" s="27"/>
      <c r="E18" s="14"/>
      <c r="F18" s="486"/>
      <c r="G18" s="10"/>
      <c r="H18" s="11"/>
      <c r="I18" s="11"/>
      <c r="J18" s="18"/>
    </row>
    <row r="19" spans="1:10">
      <c r="A19" s="862">
        <f>'Salary Detail (8)'!A27</f>
        <v>0</v>
      </c>
      <c r="B19" s="9" t="e">
        <f t="array" ref="B19">INDEX('Salary Detail (8)'!$B27:$BS27,0,MATCH(1,('Salary Detail (8)'!$B$11:$BS$11='Budget Narrative (8)'!$B$3)*('Salary Detail (8)'!$B$72:$BS$72='Budget Narrative (8)'!$G$2),0))</f>
        <v>#N/A</v>
      </c>
      <c r="C19" s="457" t="e">
        <f t="array" ref="C19">INDEX('Salary Detail (8)'!$B27:$BS27,0,MATCH(1,('Salary Detail (8)'!$B$10:$BS$10="New")*('Salary Detail (8)'!$B$72:$BS$72='Budget Narrative (8)'!$G$2),0))</f>
        <v>#N/A</v>
      </c>
      <c r="D19" s="27"/>
      <c r="E19" s="14"/>
      <c r="F19" s="486"/>
      <c r="G19" s="10"/>
      <c r="H19" s="11"/>
      <c r="I19" s="11"/>
      <c r="J19" s="18"/>
    </row>
    <row r="20" spans="1:10">
      <c r="A20" s="862">
        <f>'Salary Detail (8)'!A28</f>
        <v>0</v>
      </c>
      <c r="B20" s="9" t="e">
        <f t="array" ref="B20">INDEX('Salary Detail (8)'!$B28:$BS28,0,MATCH(1,('Salary Detail (8)'!$B$11:$BS$11='Budget Narrative (8)'!$B$3)*('Salary Detail (8)'!$B$72:$BS$72='Budget Narrative (8)'!$G$2),0))</f>
        <v>#N/A</v>
      </c>
      <c r="C20" s="457" t="e">
        <f t="array" ref="C20">INDEX('Salary Detail (8)'!$B28:$BS28,0,MATCH(1,('Salary Detail (8)'!$B$10:$BS$10="New")*('Salary Detail (8)'!$B$72:$BS$72='Budget Narrative (8)'!$G$2),0))</f>
        <v>#N/A</v>
      </c>
      <c r="D20" s="27"/>
      <c r="E20" s="14"/>
      <c r="F20" s="486"/>
      <c r="G20" s="10"/>
      <c r="H20" s="11"/>
      <c r="I20" s="11"/>
      <c r="J20" s="18"/>
    </row>
    <row r="21" spans="1:10">
      <c r="A21" s="862">
        <f>'Salary Detail (8)'!A29</f>
        <v>0</v>
      </c>
      <c r="B21" s="9" t="e">
        <f t="array" ref="B21">INDEX('Salary Detail (8)'!$B29:$BS29,0,MATCH(1,('Salary Detail (8)'!$B$11:$BS$11='Budget Narrative (8)'!$B$3)*('Salary Detail (8)'!$B$72:$BS$72='Budget Narrative (8)'!$G$2),0))</f>
        <v>#N/A</v>
      </c>
      <c r="C21" s="457" t="e">
        <f t="array" ref="C21">INDEX('Salary Detail (8)'!$B29:$BS29,0,MATCH(1,('Salary Detail (8)'!$B$10:$BS$10="New")*('Salary Detail (8)'!$B$72:$BS$72='Budget Narrative (8)'!$G$2),0))</f>
        <v>#N/A</v>
      </c>
      <c r="D21" s="27"/>
      <c r="E21" s="14"/>
      <c r="F21" s="486"/>
      <c r="G21" s="10"/>
      <c r="H21" s="11"/>
      <c r="I21" s="11"/>
      <c r="J21" s="18"/>
    </row>
    <row r="22" spans="1:10">
      <c r="A22" s="862">
        <f>'Salary Detail (8)'!A30</f>
        <v>0</v>
      </c>
      <c r="B22" s="9" t="e">
        <f t="array" ref="B22">INDEX('Salary Detail (8)'!$B30:$BS30,0,MATCH(1,('Salary Detail (8)'!$B$11:$BS$11='Budget Narrative (8)'!$B$3)*('Salary Detail (8)'!$B$72:$BS$72='Budget Narrative (8)'!$G$2),0))</f>
        <v>#N/A</v>
      </c>
      <c r="C22" s="457" t="e">
        <f t="array" ref="C22">INDEX('Salary Detail (8)'!$B30:$BS30,0,MATCH(1,('Salary Detail (8)'!$B$10:$BS$10="New")*('Salary Detail (8)'!$B$72:$BS$72='Budget Narrative (8)'!$G$2),0))</f>
        <v>#N/A</v>
      </c>
      <c r="D22" s="27"/>
      <c r="E22" s="14"/>
      <c r="F22" s="486"/>
      <c r="G22" s="10"/>
      <c r="H22" s="11"/>
      <c r="I22" s="11"/>
      <c r="J22" s="18"/>
    </row>
    <row r="23" spans="1:10">
      <c r="A23" s="862">
        <f>'Salary Detail (8)'!A31</f>
        <v>0</v>
      </c>
      <c r="B23" s="9" t="e">
        <f t="array" ref="B23">INDEX('Salary Detail (8)'!$B31:$BS31,0,MATCH(1,('Salary Detail (8)'!$B$11:$BS$11='Budget Narrative (8)'!$B$3)*('Salary Detail (8)'!$B$72:$BS$72='Budget Narrative (8)'!$G$2),0))</f>
        <v>#N/A</v>
      </c>
      <c r="C23" s="457" t="e">
        <f t="array" ref="C23">INDEX('Salary Detail (8)'!$B31:$BS31,0,MATCH(1,('Salary Detail (8)'!$B$10:$BS$10="New")*('Salary Detail (8)'!$B$72:$BS$72='Budget Narrative (8)'!$G$2),0))</f>
        <v>#N/A</v>
      </c>
      <c r="D23" s="27"/>
      <c r="E23" s="14"/>
      <c r="F23" s="486"/>
      <c r="G23" s="10"/>
      <c r="H23" s="11"/>
      <c r="I23" s="11"/>
      <c r="J23" s="18"/>
    </row>
    <row r="24" spans="1:10">
      <c r="A24" s="862">
        <f>'Salary Detail (8)'!A32</f>
        <v>0</v>
      </c>
      <c r="B24" s="9" t="e">
        <f t="array" ref="B24">INDEX('Salary Detail (8)'!$B32:$BS32,0,MATCH(1,('Salary Detail (8)'!$B$11:$BS$11='Budget Narrative (8)'!$B$3)*('Salary Detail (8)'!$B$72:$BS$72='Budget Narrative (8)'!$G$2),0))</f>
        <v>#N/A</v>
      </c>
      <c r="C24" s="457" t="e">
        <f t="array" ref="C24">INDEX('Salary Detail (8)'!$B32:$BS32,0,MATCH(1,('Salary Detail (8)'!$B$10:$BS$10="New")*('Salary Detail (8)'!$B$72:$BS$72='Budget Narrative (8)'!$G$2),0))</f>
        <v>#N/A</v>
      </c>
      <c r="D24" s="27"/>
      <c r="E24" s="14"/>
      <c r="F24" s="486"/>
      <c r="G24" s="10"/>
      <c r="H24" s="11"/>
      <c r="I24" s="11"/>
      <c r="J24" s="18"/>
    </row>
    <row r="25" spans="1:10">
      <c r="A25" s="862">
        <f>'Salary Detail (8)'!A33</f>
        <v>0</v>
      </c>
      <c r="B25" s="9" t="e">
        <f t="array" ref="B25">INDEX('Salary Detail (8)'!$B33:$BS33,0,MATCH(1,('Salary Detail (8)'!$B$11:$BS$11='Budget Narrative (8)'!$B$3)*('Salary Detail (8)'!$B$72:$BS$72='Budget Narrative (8)'!$G$2),0))</f>
        <v>#N/A</v>
      </c>
      <c r="C25" s="457" t="e">
        <f t="array" ref="C25">INDEX('Salary Detail (8)'!$B33:$BS33,0,MATCH(1,('Salary Detail (8)'!$B$10:$BS$10="New")*('Salary Detail (8)'!$B$72:$BS$72='Budget Narrative (8)'!$G$2),0))</f>
        <v>#N/A</v>
      </c>
      <c r="D25" s="27"/>
      <c r="E25" s="14"/>
      <c r="F25" s="486"/>
      <c r="G25" s="10"/>
      <c r="H25" s="11"/>
      <c r="I25" s="11"/>
      <c r="J25" s="18"/>
    </row>
    <row r="26" spans="1:10">
      <c r="A26" s="862">
        <f>'Salary Detail (8)'!A34</f>
        <v>0</v>
      </c>
      <c r="B26" s="9" t="e">
        <f t="array" ref="B26">INDEX('Salary Detail (8)'!$B34:$BS34,0,MATCH(1,('Salary Detail (8)'!$B$11:$BS$11='Budget Narrative (8)'!$B$3)*('Salary Detail (8)'!$B$72:$BS$72='Budget Narrative (8)'!$G$2),0))</f>
        <v>#N/A</v>
      </c>
      <c r="C26" s="457" t="e">
        <f t="array" ref="C26">INDEX('Salary Detail (8)'!$B34:$BS34,0,MATCH(1,('Salary Detail (8)'!$B$10:$BS$10="New")*('Salary Detail (8)'!$B$72:$BS$72='Budget Narrative (8)'!$G$2),0))</f>
        <v>#N/A</v>
      </c>
      <c r="D26" s="27"/>
      <c r="E26" s="14"/>
      <c r="F26" s="486"/>
      <c r="G26" s="10"/>
      <c r="H26" s="11"/>
      <c r="I26" s="11"/>
      <c r="J26" s="18"/>
    </row>
    <row r="27" spans="1:10">
      <c r="A27" s="862">
        <f>'Salary Detail (8)'!A35</f>
        <v>0</v>
      </c>
      <c r="B27" s="9" t="e">
        <f t="array" ref="B27">INDEX('Salary Detail (8)'!$B35:$BS35,0,MATCH(1,('Salary Detail (8)'!$B$11:$BS$11='Budget Narrative (8)'!$B$3)*('Salary Detail (8)'!$B$72:$BS$72='Budget Narrative (8)'!$G$2),0))</f>
        <v>#N/A</v>
      </c>
      <c r="C27" s="457" t="e">
        <f t="array" ref="C27">INDEX('Salary Detail (8)'!$B35:$BS35,0,MATCH(1,('Salary Detail (8)'!$B$10:$BS$10="New")*('Salary Detail (8)'!$B$72:$BS$72='Budget Narrative (8)'!$G$2),0))</f>
        <v>#N/A</v>
      </c>
      <c r="D27" s="27"/>
      <c r="E27" s="14"/>
      <c r="F27" s="486"/>
      <c r="G27" s="10"/>
      <c r="H27" s="11"/>
      <c r="I27" s="11"/>
      <c r="J27" s="18"/>
    </row>
    <row r="28" spans="1:10">
      <c r="A28" s="862">
        <f>'Salary Detail (8)'!A36</f>
        <v>0</v>
      </c>
      <c r="B28" s="9" t="e">
        <f t="array" ref="B28">INDEX('Salary Detail (8)'!$B36:$BS36,0,MATCH(1,('Salary Detail (8)'!$B$11:$BS$11='Budget Narrative (8)'!$B$3)*('Salary Detail (8)'!$B$72:$BS$72='Budget Narrative (8)'!$G$2),0))</f>
        <v>#N/A</v>
      </c>
      <c r="C28" s="457" t="e">
        <f t="array" ref="C28">INDEX('Salary Detail (8)'!$B36:$BS36,0,MATCH(1,('Salary Detail (8)'!$B$10:$BS$10="New")*('Salary Detail (8)'!$B$72:$BS$72='Budget Narrative (8)'!$G$2),0))</f>
        <v>#N/A</v>
      </c>
      <c r="D28" s="27"/>
      <c r="E28" s="14"/>
      <c r="F28" s="486"/>
      <c r="G28" s="10"/>
      <c r="H28" s="11"/>
      <c r="I28" s="11"/>
      <c r="J28" s="18"/>
    </row>
    <row r="29" spans="1:10">
      <c r="A29" s="862">
        <f>'Salary Detail (8)'!A37</f>
        <v>0</v>
      </c>
      <c r="B29" s="9" t="e">
        <f t="array" ref="B29">INDEX('Salary Detail (8)'!$B37:$BS37,0,MATCH(1,('Salary Detail (8)'!$B$11:$BS$11='Budget Narrative (8)'!$B$3)*('Salary Detail (8)'!$B$72:$BS$72='Budget Narrative (8)'!$G$2),0))</f>
        <v>#N/A</v>
      </c>
      <c r="C29" s="457" t="e">
        <f t="array" ref="C29">INDEX('Salary Detail (8)'!$B37:$BS37,0,MATCH(1,('Salary Detail (8)'!$B$10:$BS$10="New")*('Salary Detail (8)'!$B$72:$BS$72='Budget Narrative (8)'!$G$2),0))</f>
        <v>#N/A</v>
      </c>
      <c r="D29" s="27"/>
      <c r="E29" s="14"/>
      <c r="F29" s="486"/>
      <c r="G29" s="10"/>
      <c r="H29" s="11"/>
      <c r="I29" s="11"/>
      <c r="J29" s="18"/>
    </row>
    <row r="30" spans="1:10">
      <c r="A30" s="862">
        <f>'Salary Detail (8)'!A38</f>
        <v>0</v>
      </c>
      <c r="B30" s="9" t="e">
        <f t="array" ref="B30">INDEX('Salary Detail (8)'!$B38:$BS38,0,MATCH(1,('Salary Detail (8)'!$B$11:$BS$11='Budget Narrative (8)'!$B$3)*('Salary Detail (8)'!$B$72:$BS$72='Budget Narrative (8)'!$G$2),0))</f>
        <v>#N/A</v>
      </c>
      <c r="C30" s="457" t="e">
        <f t="array" ref="C30">INDEX('Salary Detail (8)'!$B38:$BS38,0,MATCH(1,('Salary Detail (8)'!$B$10:$BS$10="New")*('Salary Detail (8)'!$B$72:$BS$72='Budget Narrative (8)'!$G$2),0))</f>
        <v>#N/A</v>
      </c>
      <c r="D30" s="27"/>
      <c r="E30" s="14"/>
      <c r="F30" s="486"/>
      <c r="G30" s="10"/>
      <c r="H30" s="11"/>
      <c r="I30" s="11"/>
      <c r="J30" s="18"/>
    </row>
    <row r="31" spans="1:10">
      <c r="A31" s="862">
        <f>'Salary Detail (8)'!A39</f>
        <v>0</v>
      </c>
      <c r="B31" s="9" t="e">
        <f t="array" ref="B31">INDEX('Salary Detail (8)'!$B39:$BS39,0,MATCH(1,('Salary Detail (8)'!$B$11:$BS$11='Budget Narrative (8)'!$B$3)*('Salary Detail (8)'!$B$72:$BS$72='Budget Narrative (8)'!$G$2),0))</f>
        <v>#N/A</v>
      </c>
      <c r="C31" s="457" t="e">
        <f t="array" ref="C31">INDEX('Salary Detail (8)'!$B39:$BS39,0,MATCH(1,('Salary Detail (8)'!$B$10:$BS$10="New")*('Salary Detail (8)'!$B$72:$BS$72='Budget Narrative (8)'!$G$2),0))</f>
        <v>#N/A</v>
      </c>
      <c r="D31" s="27"/>
      <c r="E31" s="14"/>
      <c r="F31" s="486"/>
      <c r="G31" s="10"/>
      <c r="H31" s="11"/>
      <c r="I31" s="11"/>
      <c r="J31" s="18"/>
    </row>
    <row r="32" spans="1:10">
      <c r="A32" s="862">
        <f>'Salary Detail (8)'!A40</f>
        <v>0</v>
      </c>
      <c r="B32" s="9" t="e">
        <f t="array" ref="B32">INDEX('Salary Detail (8)'!$B40:$BS40,0,MATCH(1,('Salary Detail (8)'!$B$11:$BS$11='Budget Narrative (8)'!$B$3)*('Salary Detail (8)'!$B$72:$BS$72='Budget Narrative (8)'!$G$2),0))</f>
        <v>#N/A</v>
      </c>
      <c r="C32" s="457" t="e">
        <f t="array" ref="C32">INDEX('Salary Detail (8)'!$B40:$BS40,0,MATCH(1,('Salary Detail (8)'!$B$10:$BS$10="New")*('Salary Detail (8)'!$B$72:$BS$72='Budget Narrative (8)'!$G$2),0))</f>
        <v>#N/A</v>
      </c>
      <c r="D32" s="27"/>
      <c r="E32" s="14"/>
      <c r="F32" s="486"/>
      <c r="G32" s="10"/>
      <c r="H32" s="11"/>
      <c r="I32" s="11"/>
      <c r="J32" s="18"/>
    </row>
    <row r="33" spans="1:10">
      <c r="A33" s="862">
        <f>'Salary Detail (8)'!A41</f>
        <v>0</v>
      </c>
      <c r="B33" s="9" t="e">
        <f t="array" ref="B33">INDEX('Salary Detail (8)'!$B41:$BS41,0,MATCH(1,('Salary Detail (8)'!$B$11:$BS$11='Budget Narrative (8)'!$B$3)*('Salary Detail (8)'!$B$72:$BS$72='Budget Narrative (8)'!$G$2),0))</f>
        <v>#N/A</v>
      </c>
      <c r="C33" s="457" t="e">
        <f t="array" ref="C33">INDEX('Salary Detail (8)'!$B41:$BS41,0,MATCH(1,('Salary Detail (8)'!$B$10:$BS$10="New")*('Salary Detail (8)'!$B$72:$BS$72='Budget Narrative (8)'!$G$2),0))</f>
        <v>#N/A</v>
      </c>
      <c r="D33" s="27"/>
      <c r="E33" s="14"/>
      <c r="F33" s="486"/>
      <c r="G33" s="10"/>
      <c r="H33" s="11"/>
      <c r="I33" s="11"/>
      <c r="J33" s="18"/>
    </row>
    <row r="34" spans="1:10">
      <c r="A34" s="862">
        <f>'Salary Detail (8)'!A42</f>
        <v>0</v>
      </c>
      <c r="B34" s="9" t="e">
        <f t="array" ref="B34">INDEX('Salary Detail (8)'!$B42:$BS42,0,MATCH(1,('Salary Detail (8)'!$B$11:$BS$11='Budget Narrative (8)'!$B$3)*('Salary Detail (8)'!$B$72:$BS$72='Budget Narrative (8)'!$G$2),0))</f>
        <v>#N/A</v>
      </c>
      <c r="C34" s="457" t="e">
        <f t="array" ref="C34">INDEX('Salary Detail (8)'!$B42:$BS42,0,MATCH(1,('Salary Detail (8)'!$B$10:$BS$10="New")*('Salary Detail (8)'!$B$72:$BS$72='Budget Narrative (8)'!$G$2),0))</f>
        <v>#N/A</v>
      </c>
      <c r="D34" s="27"/>
      <c r="E34" s="14"/>
      <c r="F34" s="486"/>
      <c r="G34" s="10"/>
      <c r="H34" s="11"/>
      <c r="I34" s="11"/>
      <c r="J34" s="18"/>
    </row>
    <row r="35" spans="1:10">
      <c r="A35" s="862">
        <f>'Salary Detail (8)'!A43</f>
        <v>0</v>
      </c>
      <c r="B35" s="9" t="e">
        <f t="array" ref="B35">INDEX('Salary Detail (8)'!$B43:$BS43,0,MATCH(1,('Salary Detail (8)'!$B$11:$BS$11='Budget Narrative (8)'!$B$3)*('Salary Detail (8)'!$B$72:$BS$72='Budget Narrative (8)'!$G$2),0))</f>
        <v>#N/A</v>
      </c>
      <c r="C35" s="457" t="e">
        <f t="array" ref="C35">INDEX('Salary Detail (8)'!$B43:$BS43,0,MATCH(1,('Salary Detail (8)'!$B$10:$BS$10="New")*('Salary Detail (8)'!$B$72:$BS$72='Budget Narrative (8)'!$G$2),0))</f>
        <v>#N/A</v>
      </c>
      <c r="D35" s="27"/>
      <c r="E35" s="14"/>
      <c r="F35" s="486"/>
      <c r="G35" s="10"/>
      <c r="H35" s="11"/>
      <c r="I35" s="11"/>
      <c r="J35" s="18"/>
    </row>
    <row r="36" spans="1:10">
      <c r="A36" s="862">
        <f>'Salary Detail (8)'!A44</f>
        <v>0</v>
      </c>
      <c r="B36" s="9" t="e">
        <f t="array" ref="B36">INDEX('Salary Detail (8)'!$B44:$BS44,0,MATCH(1,('Salary Detail (8)'!$B$11:$BS$11='Budget Narrative (8)'!$B$3)*('Salary Detail (8)'!$B$72:$BS$72='Budget Narrative (8)'!$G$2),0))</f>
        <v>#N/A</v>
      </c>
      <c r="C36" s="457" t="e">
        <f t="array" ref="C36">INDEX('Salary Detail (8)'!$B44:$BS44,0,MATCH(1,('Salary Detail (8)'!$B$10:$BS$10="New")*('Salary Detail (8)'!$B$72:$BS$72='Budget Narrative (8)'!$G$2),0))</f>
        <v>#N/A</v>
      </c>
      <c r="D36" s="27"/>
      <c r="E36" s="14"/>
      <c r="F36" s="486"/>
      <c r="G36" s="10"/>
      <c r="H36" s="11"/>
      <c r="I36" s="11"/>
      <c r="J36" s="18"/>
    </row>
    <row r="37" spans="1:10">
      <c r="A37" s="862">
        <f>'Salary Detail (8)'!A45</f>
        <v>0</v>
      </c>
      <c r="B37" s="9" t="e">
        <f t="array" ref="B37">INDEX('Salary Detail (8)'!$B45:$BS45,0,MATCH(1,('Salary Detail (8)'!$B$11:$BS$11='Budget Narrative (8)'!$B$3)*('Salary Detail (8)'!$B$72:$BS$72='Budget Narrative (8)'!$G$2),0))</f>
        <v>#N/A</v>
      </c>
      <c r="C37" s="457" t="e">
        <f t="array" ref="C37">INDEX('Salary Detail (8)'!$B45:$BS45,0,MATCH(1,('Salary Detail (8)'!$B$10:$BS$10="New")*('Salary Detail (8)'!$B$72:$BS$72='Budget Narrative (8)'!$G$2),0))</f>
        <v>#N/A</v>
      </c>
      <c r="D37" s="27"/>
      <c r="E37" s="14"/>
      <c r="F37" s="486"/>
      <c r="G37" s="10"/>
      <c r="H37" s="11"/>
      <c r="I37" s="11"/>
      <c r="J37" s="18"/>
    </row>
    <row r="38" spans="1:10">
      <c r="A38" s="862">
        <f>'Salary Detail (8)'!A46</f>
        <v>0</v>
      </c>
      <c r="B38" s="9" t="e">
        <f t="array" ref="B38">INDEX('Salary Detail (8)'!$B46:$BS46,0,MATCH(1,('Salary Detail (8)'!$B$11:$BS$11='Budget Narrative (8)'!$B$3)*('Salary Detail (8)'!$B$72:$BS$72='Budget Narrative (8)'!$G$2),0))</f>
        <v>#N/A</v>
      </c>
      <c r="C38" s="457" t="e">
        <f t="array" ref="C38">INDEX('Salary Detail (8)'!$B46:$BS46,0,MATCH(1,('Salary Detail (8)'!$B$10:$BS$10="New")*('Salary Detail (8)'!$B$72:$BS$72='Budget Narrative (8)'!$G$2),0))</f>
        <v>#N/A</v>
      </c>
      <c r="D38" s="27"/>
      <c r="E38" s="14"/>
      <c r="F38" s="486"/>
      <c r="G38" s="10"/>
      <c r="H38" s="11"/>
      <c r="I38" s="11"/>
      <c r="J38" s="18"/>
    </row>
    <row r="39" spans="1:10">
      <c r="A39" s="862">
        <f>'Salary Detail (8)'!A47</f>
        <v>0</v>
      </c>
      <c r="B39" s="9" t="e">
        <f t="array" ref="B39">INDEX('Salary Detail (8)'!$B47:$BS47,0,MATCH(1,('Salary Detail (8)'!$B$11:$BS$11='Budget Narrative (8)'!$B$3)*('Salary Detail (8)'!$B$72:$BS$72='Budget Narrative (8)'!$G$2),0))</f>
        <v>#N/A</v>
      </c>
      <c r="C39" s="457" t="e">
        <f t="array" ref="C39">INDEX('Salary Detail (8)'!$B47:$BS47,0,MATCH(1,('Salary Detail (8)'!$B$10:$BS$10="New")*('Salary Detail (8)'!$B$72:$BS$72='Budget Narrative (8)'!$G$2),0))</f>
        <v>#N/A</v>
      </c>
      <c r="D39" s="27"/>
      <c r="E39" s="14"/>
      <c r="F39" s="486"/>
      <c r="G39" s="10"/>
      <c r="H39" s="11"/>
      <c r="I39" s="11"/>
      <c r="J39" s="18"/>
    </row>
    <row r="40" spans="1:10">
      <c r="A40" s="862">
        <f>'Salary Detail (8)'!A48</f>
        <v>0</v>
      </c>
      <c r="B40" s="9" t="e">
        <f t="array" ref="B40">INDEX('Salary Detail (8)'!$B48:$BS48,0,MATCH(1,('Salary Detail (8)'!$B$11:$BS$11='Budget Narrative (8)'!$B$3)*('Salary Detail (8)'!$B$72:$BS$72='Budget Narrative (8)'!$G$2),0))</f>
        <v>#N/A</v>
      </c>
      <c r="C40" s="457" t="e">
        <f t="array" ref="C40">INDEX('Salary Detail (8)'!$B48:$BS48,0,MATCH(1,('Salary Detail (8)'!$B$10:$BS$10="New")*('Salary Detail (8)'!$B$72:$BS$72='Budget Narrative (8)'!$G$2),0))</f>
        <v>#N/A</v>
      </c>
      <c r="D40" s="27"/>
      <c r="F40" s="486"/>
    </row>
    <row r="41" spans="1:10">
      <c r="A41" s="862">
        <f>'Salary Detail (8)'!A49</f>
        <v>0</v>
      </c>
      <c r="B41" s="9" t="e">
        <f t="array" ref="B41">INDEX('Salary Detail (8)'!$B49:$BS49,0,MATCH(1,('Salary Detail (8)'!$B$11:$BS$11='Budget Narrative (8)'!$B$3)*('Salary Detail (8)'!$B$72:$BS$72='Budget Narrative (8)'!$G$2),0))</f>
        <v>#N/A</v>
      </c>
      <c r="C41" s="457" t="e">
        <f t="array" ref="C41">INDEX('Salary Detail (8)'!$B49:$BS49,0,MATCH(1,('Salary Detail (8)'!$B$10:$BS$10="New")*('Salary Detail (8)'!$B$72:$BS$72='Budget Narrative (8)'!$G$2),0))</f>
        <v>#N/A</v>
      </c>
      <c r="D41" s="27"/>
      <c r="F41" s="486"/>
    </row>
    <row r="42" spans="1:10" ht="15.75" customHeight="1">
      <c r="A42" s="862">
        <f>'Salary Detail (8)'!A50</f>
        <v>0</v>
      </c>
      <c r="B42" s="9" t="e">
        <f t="array" ref="B42">INDEX('Salary Detail (8)'!$B50:$BS50,0,MATCH(1,('Salary Detail (8)'!$B$11:$BS$11='Budget Narrative (8)'!$B$3)*('Salary Detail (8)'!$B$72:$BS$72='Budget Narrative (8)'!$G$2),0))</f>
        <v>#N/A</v>
      </c>
      <c r="C42" s="457" t="e">
        <f t="array" ref="C42">INDEX('Salary Detail (8)'!$B50:$BS50,0,MATCH(1,('Salary Detail (8)'!$B$10:$BS$10="New")*('Salary Detail (8)'!$B$72:$BS$72='Budget Narrative (8)'!$G$2),0))</f>
        <v>#N/A</v>
      </c>
      <c r="D42" s="27"/>
      <c r="E42" s="14"/>
      <c r="F42" s="486"/>
      <c r="G42" s="10"/>
      <c r="H42" s="11"/>
      <c r="I42" s="11"/>
      <c r="J42" s="18"/>
    </row>
    <row r="43" spans="1:10" ht="15.75" customHeight="1">
      <c r="A43" s="862">
        <f>'Salary Detail (8)'!A51</f>
        <v>0</v>
      </c>
      <c r="B43" s="9" t="e">
        <f t="array" ref="B43">INDEX('Salary Detail (8)'!$B51:$BS51,0,MATCH(1,('Salary Detail (8)'!$B$11:$BS$11='Budget Narrative (8)'!$B$3)*('Salary Detail (8)'!$B$72:$BS$72='Budget Narrative (8)'!$G$2),0))</f>
        <v>#N/A</v>
      </c>
      <c r="C43" s="457" t="e">
        <f t="array" ref="C43">INDEX('Salary Detail (8)'!$B51:$BS51,0,MATCH(1,('Salary Detail (8)'!$B$10:$BS$10="New")*('Salary Detail (8)'!$B$72:$BS$72='Budget Narrative (8)'!$G$2),0))</f>
        <v>#N/A</v>
      </c>
      <c r="D43" s="27"/>
      <c r="E43" s="14"/>
      <c r="F43" s="486"/>
      <c r="G43" s="10"/>
      <c r="H43" s="11"/>
      <c r="I43" s="11"/>
      <c r="J43" s="18"/>
    </row>
    <row r="44" spans="1:10" ht="15.75" customHeight="1">
      <c r="A44" s="862">
        <f>'Salary Detail (8)'!A52</f>
        <v>0</v>
      </c>
      <c r="B44" s="9" t="e">
        <f t="array" ref="B44">INDEX('Salary Detail (8)'!$B52:$BS52,0,MATCH(1,('Salary Detail (8)'!$B$11:$BS$11='Budget Narrative (8)'!$B$3)*('Salary Detail (8)'!$B$72:$BS$72='Budget Narrative (8)'!$G$2),0))</f>
        <v>#N/A</v>
      </c>
      <c r="C44" s="457" t="e">
        <f t="array" ref="C44">INDEX('Salary Detail (8)'!$B52:$BS52,0,MATCH(1,('Salary Detail (8)'!$B$10:$BS$10="New")*('Salary Detail (8)'!$B$72:$BS$72='Budget Narrative (8)'!$G$2),0))</f>
        <v>#N/A</v>
      </c>
      <c r="D44" s="27"/>
      <c r="E44" s="14"/>
      <c r="F44" s="486"/>
      <c r="G44" s="10"/>
      <c r="H44" s="11"/>
      <c r="I44" s="11"/>
      <c r="J44" s="18"/>
    </row>
    <row r="45" spans="1:10" ht="15.75" customHeight="1">
      <c r="A45" s="864">
        <f>'Salary Detail (8)'!A53</f>
        <v>0</v>
      </c>
      <c r="B45" s="9" t="e">
        <f t="array" ref="B45">INDEX('Salary Detail (8)'!$B53:$BS53,0,MATCH(1,('Salary Detail (8)'!$B$11:$BS$11='Budget Narrative (8)'!$B$3)*('Salary Detail (8)'!$B$72:$BS$72='Budget Narrative (8)'!$G$2),0))</f>
        <v>#N/A</v>
      </c>
      <c r="C45" s="457" t="e">
        <f t="array" ref="C45">INDEX('Salary Detail (8)'!$B53:$BS53,0,MATCH(1,('Salary Detail (8)'!$B$10:$BS$10="New")*('Salary Detail (8)'!$B$72:$BS$72='Budget Narrative (8)'!$G$2),0))</f>
        <v>#N/A</v>
      </c>
      <c r="D45" s="424"/>
      <c r="E45" s="425"/>
      <c r="F45" s="486"/>
      <c r="G45" s="10"/>
      <c r="H45" s="11"/>
      <c r="I45" s="11"/>
      <c r="J45" s="18"/>
    </row>
    <row r="46" spans="1:10" ht="15.75" customHeight="1">
      <c r="A46" s="864" t="s">
        <v>213</v>
      </c>
      <c r="B46" s="481" t="e">
        <f>SUM(B4:B45)</f>
        <v>#N/A</v>
      </c>
      <c r="C46" s="429" t="e">
        <f>SUM(C4:C45)</f>
        <v>#N/A</v>
      </c>
      <c r="D46" s="424"/>
      <c r="E46" s="425"/>
      <c r="F46" s="487"/>
      <c r="G46" s="10"/>
      <c r="H46" s="11"/>
      <c r="I46" s="11"/>
      <c r="J46" s="18"/>
    </row>
    <row r="47" spans="1:10" ht="26.25" thickBot="1">
      <c r="A47" s="488" t="s">
        <v>214</v>
      </c>
      <c r="B47" s="489"/>
      <c r="C47" s="490" t="e">
        <f t="array" ref="C47">INDEX('Salary Detail (8)'!$B58:$BS58,0,MATCH(1,('Salary Detail (8)'!$B$10:$BS$10="New")*('Salary Detail (8)'!$B$72:$BS$72='Budget Narrative (8)'!$G$2),0))</f>
        <v>#N/A</v>
      </c>
      <c r="D47" s="491" t="s">
        <v>215</v>
      </c>
      <c r="E47" s="492"/>
      <c r="F47" s="493"/>
      <c r="G47" s="16"/>
      <c r="H47" s="11"/>
      <c r="I47" s="11"/>
      <c r="J47" s="7"/>
    </row>
    <row r="48" spans="1:10" ht="13.5" thickBot="1">
      <c r="A48" s="526" t="s">
        <v>216</v>
      </c>
      <c r="B48" s="527"/>
      <c r="C48" s="528" t="e">
        <f>C46+C47</f>
        <v>#N/A</v>
      </c>
      <c r="E48" s="14"/>
      <c r="F48" s="14"/>
      <c r="G48" s="16"/>
      <c r="H48" s="11"/>
      <c r="I48" s="11"/>
      <c r="J48" s="7"/>
    </row>
    <row r="49" spans="1:10" ht="13.5" thickBot="1">
      <c r="A49" s="14"/>
      <c r="B49" s="16"/>
      <c r="C49" s="428"/>
      <c r="E49" s="14"/>
      <c r="F49" s="14"/>
      <c r="G49" s="16"/>
      <c r="H49" s="11"/>
      <c r="I49" s="11"/>
      <c r="J49" s="7"/>
    </row>
    <row r="50" spans="1:10" s="7" customFormat="1" ht="39" customHeight="1">
      <c r="A50" s="1166" t="s">
        <v>184</v>
      </c>
      <c r="B50" s="1167"/>
      <c r="C50" s="484" t="s">
        <v>185</v>
      </c>
      <c r="D50" s="483" t="s">
        <v>210</v>
      </c>
      <c r="E50" s="485" t="s">
        <v>211</v>
      </c>
      <c r="F50" s="465"/>
    </row>
    <row r="51" spans="1:10">
      <c r="A51" s="1164" t="str">
        <f>'Operating Detail (8)'!A13</f>
        <v>Rental of Property</v>
      </c>
      <c r="B51" s="1165"/>
      <c r="C51" s="539" t="e">
        <f t="array" ref="C51">INDEX('Operating Detail (8)'!$B13:$AE13,0,MATCH(1,('Operating Detail (8)'!$B$11:$AE$11="New")*('Operating Detail (8)'!$B$112:$AE$112='Budget Narrative (8)'!$G$2),0))</f>
        <v>#N/A</v>
      </c>
      <c r="D51" s="27"/>
      <c r="E51" s="494"/>
      <c r="F51" s="863"/>
      <c r="H51" s="15"/>
      <c r="I51" s="15"/>
      <c r="J51" s="7"/>
    </row>
    <row r="52" spans="1:10">
      <c r="A52" s="1164" t="str">
        <f>'Operating Detail (8)'!A14</f>
        <v xml:space="preserve">Utilities(Elec, Water, Gas, Phone, Scavenger) </v>
      </c>
      <c r="B52" s="1165"/>
      <c r="C52" s="539" t="e">
        <f t="array" ref="C52">INDEX('Operating Detail (8)'!$B14:$AE14,0,MATCH(1,('Operating Detail (8)'!$B$11:$AE$11="New")*('Operating Detail (8)'!$B$112:$AE$112='Budget Narrative (8)'!$G$2),0))</f>
        <v>#N/A</v>
      </c>
      <c r="D52" s="27"/>
      <c r="E52" s="495"/>
      <c r="F52" s="863"/>
      <c r="H52" s="15"/>
      <c r="I52" s="15"/>
      <c r="J52" s="7"/>
    </row>
    <row r="53" spans="1:10">
      <c r="A53" s="1164" t="str">
        <f>'Operating Detail (8)'!A15</f>
        <v>Office Supplies, Postage</v>
      </c>
      <c r="B53" s="1165"/>
      <c r="C53" s="539" t="e">
        <f t="array" ref="C53">INDEX('Operating Detail (8)'!$B15:$AE15,0,MATCH(1,('Operating Detail (8)'!$B$11:$AE$11="New")*('Operating Detail (8)'!$B$112:$AE$112='Budget Narrative (8)'!$G$2),0))</f>
        <v>#N/A</v>
      </c>
      <c r="D53" s="27"/>
      <c r="E53" s="496"/>
      <c r="F53" s="863"/>
      <c r="G53" s="6"/>
      <c r="H53" s="11"/>
      <c r="I53" s="11"/>
      <c r="J53" s="18"/>
    </row>
    <row r="54" spans="1:10">
      <c r="A54" s="1164" t="str">
        <f>'Operating Detail (8)'!A16</f>
        <v>Building Maintenance Supplies and Repair</v>
      </c>
      <c r="B54" s="1165"/>
      <c r="C54" s="539" t="e">
        <f t="array" ref="C54">INDEX('Operating Detail (8)'!$B16:$AE16,0,MATCH(1,('Operating Detail (8)'!$B$11:$AE$11="New")*('Operating Detail (8)'!$B$112:$AE$112='Budget Narrative (8)'!$G$2),0))</f>
        <v>#N/A</v>
      </c>
      <c r="D54" s="27"/>
      <c r="E54" s="496"/>
      <c r="F54" s="863"/>
      <c r="G54" s="6"/>
      <c r="H54" s="11"/>
      <c r="I54" s="11"/>
      <c r="J54" s="18"/>
    </row>
    <row r="55" spans="1:10">
      <c r="A55" s="1164" t="str">
        <f>'Operating Detail (8)'!A17</f>
        <v>Printing and Reproduction</v>
      </c>
      <c r="B55" s="1165"/>
      <c r="C55" s="539" t="e">
        <f t="array" ref="C55">INDEX('Operating Detail (8)'!$B17:$AE17,0,MATCH(1,('Operating Detail (8)'!$B$11:$AE$11="New")*('Operating Detail (8)'!$B$112:$AE$112='Budget Narrative (8)'!$G$2),0))</f>
        <v>#N/A</v>
      </c>
      <c r="D55" s="27"/>
      <c r="E55" s="495"/>
      <c r="F55" s="863"/>
      <c r="H55" s="15"/>
      <c r="I55" s="15"/>
      <c r="J55" s="18"/>
    </row>
    <row r="56" spans="1:10">
      <c r="A56" s="1164" t="str">
        <f>'Operating Detail (8)'!A18</f>
        <v>Insurance</v>
      </c>
      <c r="B56" s="1165"/>
      <c r="C56" s="539" t="e">
        <f t="array" ref="C56">INDEX('Operating Detail (8)'!$B18:$AE18,0,MATCH(1,('Operating Detail (8)'!$B$11:$AE$11="New")*('Operating Detail (8)'!$B$112:$AE$112='Budget Narrative (8)'!$G$2),0))</f>
        <v>#N/A</v>
      </c>
      <c r="D56" s="27"/>
      <c r="E56" s="495"/>
      <c r="F56" s="863"/>
      <c r="H56" s="15"/>
      <c r="I56" s="15"/>
      <c r="J56" s="18"/>
    </row>
    <row r="57" spans="1:10">
      <c r="A57" s="1164" t="str">
        <f>'Operating Detail (8)'!A19</f>
        <v>Staff Training</v>
      </c>
      <c r="B57" s="1165"/>
      <c r="C57" s="539" t="e">
        <f t="array" ref="C57">INDEX('Operating Detail (8)'!$B19:$AE19,0,MATCH(1,('Operating Detail (8)'!$B$11:$AE$11="New")*('Operating Detail (8)'!$B$112:$AE$112='Budget Narrative (8)'!$G$2),0))</f>
        <v>#N/A</v>
      </c>
      <c r="D57" s="27"/>
      <c r="E57" s="495"/>
      <c r="F57" s="863"/>
      <c r="H57" s="15"/>
      <c r="I57" s="15"/>
      <c r="J57" s="18"/>
    </row>
    <row r="58" spans="1:10">
      <c r="A58" s="1164" t="str">
        <f>'Operating Detail (8)'!A20</f>
        <v>Staff Travel-(Local &amp; Out of Town)</v>
      </c>
      <c r="B58" s="1165"/>
      <c r="C58" s="539" t="e">
        <f t="array" ref="C58">INDEX('Operating Detail (8)'!$B20:$AE20,0,MATCH(1,('Operating Detail (8)'!$B$11:$AE$11="New")*('Operating Detail (8)'!$B$112:$AE$112='Budget Narrative (8)'!$G$2),0))</f>
        <v>#N/A</v>
      </c>
      <c r="D58" s="27"/>
      <c r="E58" s="495"/>
      <c r="F58" s="863"/>
      <c r="H58" s="15"/>
      <c r="I58" s="15"/>
      <c r="J58" s="18"/>
    </row>
    <row r="59" spans="1:10">
      <c r="A59" s="1164" t="str">
        <f>'Operating Detail (8)'!A21</f>
        <v>Rental of Equipment</v>
      </c>
      <c r="B59" s="1165"/>
      <c r="C59" s="539" t="e">
        <f t="array" ref="C59">INDEX('Operating Detail (8)'!$B21:$AE21,0,MATCH(1,('Operating Detail (8)'!$B$11:$AE$11="New")*('Operating Detail (8)'!$B$112:$AE$112='Budget Narrative (8)'!$G$2),0))</f>
        <v>#N/A</v>
      </c>
      <c r="D59" s="27"/>
      <c r="E59" s="495"/>
      <c r="F59" s="863"/>
      <c r="H59" s="15"/>
      <c r="I59" s="15"/>
      <c r="J59" s="18"/>
    </row>
    <row r="60" spans="1:10">
      <c r="A60" s="1164">
        <f>'Operating Detail (8)'!A22</f>
        <v>0</v>
      </c>
      <c r="B60" s="1165"/>
      <c r="C60" s="539" t="e">
        <f t="array" ref="C60">INDEX('Operating Detail (8)'!$B22:$AE22,0,MATCH(1,('Operating Detail (8)'!$B$11:$AE$11="New")*('Operating Detail (8)'!$B$112:$AE$112='Budget Narrative (8)'!$G$2),0))</f>
        <v>#N/A</v>
      </c>
      <c r="D60" s="27"/>
      <c r="E60" s="497"/>
      <c r="F60" s="863"/>
      <c r="H60" s="15"/>
      <c r="I60" s="15"/>
      <c r="J60" s="18"/>
    </row>
    <row r="61" spans="1:10">
      <c r="A61" s="1164">
        <f>'Operating Detail (8)'!A23</f>
        <v>0</v>
      </c>
      <c r="B61" s="1165"/>
      <c r="C61" s="539" t="e">
        <f t="array" ref="C61">INDEX('Operating Detail (8)'!$B23:$AE23,0,MATCH(1,('Operating Detail (8)'!$B$11:$AE$11="New")*('Operating Detail (8)'!$B$112:$AE$112='Budget Narrative (8)'!$G$2),0))</f>
        <v>#N/A</v>
      </c>
      <c r="D61" s="27"/>
      <c r="E61" s="498"/>
      <c r="F61" s="863"/>
      <c r="G61" s="6"/>
      <c r="H61" s="11"/>
      <c r="I61" s="11"/>
      <c r="J61" s="18"/>
    </row>
    <row r="62" spans="1:10">
      <c r="A62" s="1164">
        <f>'Operating Detail (8)'!A24</f>
        <v>0</v>
      </c>
      <c r="B62" s="1165"/>
      <c r="C62" s="539" t="e">
        <f t="array" ref="C62">INDEX('Operating Detail (8)'!$B24:$AE24,0,MATCH(1,('Operating Detail (8)'!$B$11:$AE$11="New")*('Operating Detail (8)'!$B$112:$AE$112='Budget Narrative (8)'!$G$2),0))</f>
        <v>#N/A</v>
      </c>
      <c r="D62" s="27"/>
      <c r="E62" s="498"/>
      <c r="F62" s="863"/>
      <c r="G62" s="6"/>
      <c r="H62" s="11"/>
      <c r="I62" s="11"/>
      <c r="J62" s="18"/>
    </row>
    <row r="63" spans="1:10">
      <c r="A63" s="1164">
        <f>'Operating Detail (8)'!A25</f>
        <v>0</v>
      </c>
      <c r="B63" s="1165"/>
      <c r="C63" s="539" t="e">
        <f t="array" ref="C63">INDEX('Operating Detail (8)'!$B25:$AE25,0,MATCH(1,('Operating Detail (8)'!$B$11:$AE$11="New")*('Operating Detail (8)'!$B$112:$AE$112='Budget Narrative (8)'!$G$2),0))</f>
        <v>#N/A</v>
      </c>
      <c r="D63" s="27"/>
      <c r="E63" s="498"/>
      <c r="F63" s="863"/>
      <c r="G63" s="6"/>
      <c r="H63" s="11"/>
      <c r="I63" s="11"/>
      <c r="J63" s="18"/>
    </row>
    <row r="64" spans="1:10">
      <c r="A64" s="1164">
        <f>'Operating Detail (8)'!A26</f>
        <v>0</v>
      </c>
      <c r="B64" s="1165"/>
      <c r="C64" s="539" t="e">
        <f t="array" ref="C64">INDEX('Operating Detail (8)'!$B26:$AE26,0,MATCH(1,('Operating Detail (8)'!$B$11:$AE$11="New")*('Operating Detail (8)'!$B$112:$AE$112='Budget Narrative (8)'!$G$2),0))</f>
        <v>#N/A</v>
      </c>
      <c r="D64" s="27"/>
      <c r="E64" s="499"/>
      <c r="F64" s="863"/>
      <c r="G64" s="6"/>
      <c r="H64" s="11"/>
      <c r="I64" s="11"/>
      <c r="J64" s="18"/>
    </row>
    <row r="65" spans="1:10">
      <c r="A65" s="1164">
        <f>'Operating Detail (8)'!A27</f>
        <v>0</v>
      </c>
      <c r="B65" s="1165"/>
      <c r="C65" s="539" t="e">
        <f t="array" ref="C65">INDEX('Operating Detail (8)'!$B27:$AE27,0,MATCH(1,('Operating Detail (8)'!$B$11:$AE$11="New")*('Operating Detail (8)'!$B$112:$AE$112='Budget Narrative (8)'!$G$2),0))</f>
        <v>#N/A</v>
      </c>
      <c r="D65" s="27"/>
      <c r="E65" s="498"/>
      <c r="F65" s="863"/>
      <c r="G65" s="6"/>
    </row>
    <row r="66" spans="1:10">
      <c r="A66" s="1164">
        <f>'Operating Detail (8)'!A28</f>
        <v>0</v>
      </c>
      <c r="B66" s="1165"/>
      <c r="C66" s="539" t="e">
        <f t="array" ref="C66">INDEX('Operating Detail (8)'!$B28:$AE28,0,MATCH(1,('Operating Detail (8)'!$B$11:$AE$11="New")*('Operating Detail (8)'!$B$112:$AE$112='Budget Narrative (8)'!$G$2),0))</f>
        <v>#N/A</v>
      </c>
      <c r="D66" s="27"/>
      <c r="E66" s="498"/>
      <c r="F66" s="863"/>
      <c r="G66" s="6"/>
      <c r="H66" s="11"/>
      <c r="I66" s="11"/>
      <c r="J66" s="18"/>
    </row>
    <row r="67" spans="1:10">
      <c r="A67" s="1164">
        <f>'Operating Detail (8)'!A29</f>
        <v>0</v>
      </c>
      <c r="B67" s="1165"/>
      <c r="C67" s="539" t="e">
        <f t="array" ref="C67">INDEX('Operating Detail (8)'!$B29:$AE29,0,MATCH(1,('Operating Detail (8)'!$B$11:$AE$11="New")*('Operating Detail (8)'!$B$112:$AE$112='Budget Narrative (8)'!$G$2),0))</f>
        <v>#N/A</v>
      </c>
      <c r="D67" s="27"/>
      <c r="E67" s="498"/>
      <c r="F67" s="863"/>
      <c r="G67" s="6"/>
      <c r="H67" s="11"/>
      <c r="I67" s="11"/>
      <c r="J67" s="18"/>
    </row>
    <row r="68" spans="1:10">
      <c r="A68" s="1164">
        <f>'Operating Detail (8)'!A30</f>
        <v>0</v>
      </c>
      <c r="B68" s="1165"/>
      <c r="C68" s="539" t="e">
        <f t="array" ref="C68">INDEX('Operating Detail (8)'!$B30:$AE30,0,MATCH(1,('Operating Detail (8)'!$B$11:$AE$11="New")*('Operating Detail (8)'!$B$112:$AE$112='Budget Narrative (8)'!$G$2),0))</f>
        <v>#N/A</v>
      </c>
      <c r="D68" s="27"/>
      <c r="E68" s="498"/>
      <c r="F68" s="863"/>
      <c r="G68" s="6"/>
      <c r="H68" s="11"/>
      <c r="I68" s="11"/>
      <c r="J68" s="18"/>
    </row>
    <row r="69" spans="1:10">
      <c r="A69" s="1164">
        <f>'Operating Detail (8)'!A31</f>
        <v>0</v>
      </c>
      <c r="B69" s="1165"/>
      <c r="C69" s="539" t="e">
        <f t="array" ref="C69">INDEX('Operating Detail (8)'!$B31:$AE31,0,MATCH(1,('Operating Detail (8)'!$B$11:$AE$11="New")*('Operating Detail (8)'!$B$112:$AE$112='Budget Narrative (8)'!$G$2),0))</f>
        <v>#N/A</v>
      </c>
      <c r="D69" s="27"/>
      <c r="E69" s="498"/>
      <c r="F69" s="863"/>
      <c r="G69" s="6"/>
      <c r="H69" s="11"/>
      <c r="I69" s="11"/>
    </row>
    <row r="70" spans="1:10">
      <c r="A70" s="1164">
        <f>'Operating Detail (8)'!A32</f>
        <v>0</v>
      </c>
      <c r="B70" s="1165"/>
      <c r="C70" s="539" t="e">
        <f t="array" ref="C70">INDEX('Operating Detail (8)'!$B32:$AE32,0,MATCH(1,('Operating Detail (8)'!$B$11:$AE$11="New")*('Operating Detail (8)'!$B$112:$AE$112='Budget Narrative (8)'!$G$2),0))</f>
        <v>#N/A</v>
      </c>
      <c r="D70" s="27"/>
      <c r="E70" s="498"/>
      <c r="F70" s="863"/>
      <c r="G70" s="6"/>
      <c r="H70" s="11"/>
      <c r="I70" s="11"/>
      <c r="J70" s="18"/>
    </row>
    <row r="71" spans="1:10">
      <c r="A71" s="1164">
        <f>'Operating Detail (8)'!A33</f>
        <v>0</v>
      </c>
      <c r="B71" s="1165"/>
      <c r="C71" s="539" t="e">
        <f t="array" ref="C71">INDEX('Operating Detail (8)'!$B33:$AE33,0,MATCH(1,('Operating Detail (8)'!$B$11:$AE$11="New")*('Operating Detail (8)'!$B$112:$AE$112='Budget Narrative (8)'!$G$2),0))</f>
        <v>#N/A</v>
      </c>
      <c r="D71" s="27"/>
      <c r="E71" s="500"/>
      <c r="F71" s="863"/>
      <c r="G71" s="6"/>
      <c r="H71" s="11"/>
      <c r="I71" s="11"/>
      <c r="J71" s="18"/>
    </row>
    <row r="72" spans="1:10">
      <c r="A72" s="1164">
        <f>'Operating Detail (8)'!A34</f>
        <v>0</v>
      </c>
      <c r="B72" s="1165"/>
      <c r="C72" s="539" t="e">
        <f t="array" ref="C72">INDEX('Operating Detail (8)'!$B34:$AE34,0,MATCH(1,('Operating Detail (8)'!$B$11:$AE$11="New")*('Operating Detail (8)'!$B$112:$AE$112='Budget Narrative (8)'!$G$2),0))</f>
        <v>#N/A</v>
      </c>
      <c r="D72" s="27"/>
      <c r="E72" s="498"/>
      <c r="F72" s="863"/>
      <c r="G72" s="6"/>
      <c r="H72" s="11"/>
      <c r="I72" s="11"/>
      <c r="J72" s="18"/>
    </row>
    <row r="73" spans="1:10">
      <c r="A73" s="1164">
        <f>'Operating Detail (8)'!A35</f>
        <v>0</v>
      </c>
      <c r="B73" s="1165"/>
      <c r="C73" s="539" t="e">
        <f t="array" ref="C73">INDEX('Operating Detail (8)'!$B35:$AE35,0,MATCH(1,('Operating Detail (8)'!$B$11:$AE$11="New")*('Operating Detail (8)'!$B$112:$AE$112='Budget Narrative (8)'!$G$2),0))</f>
        <v>#N/A</v>
      </c>
      <c r="D73" s="27"/>
      <c r="E73" s="498"/>
      <c r="F73" s="863"/>
    </row>
    <row r="74" spans="1:10">
      <c r="A74" s="1164">
        <f>'Operating Detail (8)'!A36</f>
        <v>0</v>
      </c>
      <c r="B74" s="1165"/>
      <c r="C74" s="539" t="e">
        <f t="array" ref="C74">INDEX('Operating Detail (8)'!$B36:$AE36,0,MATCH(1,('Operating Detail (8)'!$B$11:$AE$11="New")*('Operating Detail (8)'!$B$112:$AE$112='Budget Narrative (8)'!$G$2),0))</f>
        <v>#N/A</v>
      </c>
      <c r="D74" s="27"/>
      <c r="E74" s="498"/>
      <c r="F74" s="863"/>
      <c r="G74" s="6"/>
      <c r="H74" s="11"/>
      <c r="I74" s="11"/>
      <c r="J74" s="7"/>
    </row>
    <row r="75" spans="1:10">
      <c r="A75" s="1164">
        <f>'Operating Detail (8)'!A37</f>
        <v>0</v>
      </c>
      <c r="B75" s="1165"/>
      <c r="C75" s="539" t="e">
        <f t="array" ref="C75">INDEX('Operating Detail (8)'!$B37:$AE37,0,MATCH(1,('Operating Detail (8)'!$B$11:$AE$11="New")*('Operating Detail (8)'!$B$112:$AE$112='Budget Narrative (8)'!$G$2),0))</f>
        <v>#N/A</v>
      </c>
      <c r="D75" s="27"/>
      <c r="E75" s="498"/>
      <c r="F75" s="863"/>
      <c r="G75" s="6"/>
      <c r="H75" s="11"/>
      <c r="I75" s="11"/>
      <c r="J75" s="7"/>
    </row>
    <row r="76" spans="1:10">
      <c r="A76" s="1164">
        <f>'Operating Detail (8)'!A38</f>
        <v>0</v>
      </c>
      <c r="B76" s="1165"/>
      <c r="C76" s="539" t="e">
        <f t="array" ref="C76">INDEX('Operating Detail (8)'!$B38:$AE38,0,MATCH(1,('Operating Detail (8)'!$B$11:$AE$11="New")*('Operating Detail (8)'!$B$112:$AE$112='Budget Narrative (8)'!$G$2),0))</f>
        <v>#N/A</v>
      </c>
      <c r="D76" s="27"/>
      <c r="E76" s="498"/>
      <c r="F76" s="863"/>
      <c r="G76" s="6"/>
      <c r="H76" s="11"/>
      <c r="I76" s="11"/>
      <c r="J76" s="7"/>
    </row>
    <row r="77" spans="1:10">
      <c r="A77" s="1164">
        <f>'Operating Detail (8)'!A39</f>
        <v>0</v>
      </c>
      <c r="B77" s="1165"/>
      <c r="C77" s="539" t="e">
        <f t="array" ref="C77">INDEX('Operating Detail (8)'!$B39:$AE39,0,MATCH(1,('Operating Detail (8)'!$B$11:$AE$11="New")*('Operating Detail (8)'!$B$112:$AE$112='Budget Narrative (8)'!$G$2),0))</f>
        <v>#N/A</v>
      </c>
      <c r="D77" s="27"/>
      <c r="E77" s="498"/>
      <c r="F77" s="863"/>
      <c r="G77" s="6"/>
    </row>
    <row r="78" spans="1:10">
      <c r="A78" s="1164">
        <f>'Operating Detail (8)'!A40</f>
        <v>0</v>
      </c>
      <c r="B78" s="1165"/>
      <c r="C78" s="539" t="e">
        <f t="array" ref="C78">INDEX('Operating Detail (8)'!$B40:$AE40,0,MATCH(1,('Operating Detail (8)'!$B$11:$AE$11="New")*('Operating Detail (8)'!$B$112:$AE$112='Budget Narrative (8)'!$G$2),0))</f>
        <v>#N/A</v>
      </c>
      <c r="D78" s="27"/>
      <c r="E78" s="498"/>
      <c r="F78" s="863"/>
      <c r="G78" s="6"/>
      <c r="H78" s="11"/>
      <c r="I78" s="11"/>
      <c r="J78" s="18"/>
    </row>
    <row r="79" spans="1:10">
      <c r="A79" s="1164">
        <f>'Operating Detail (8)'!A41</f>
        <v>0</v>
      </c>
      <c r="B79" s="1165"/>
      <c r="C79" s="539" t="e">
        <f t="array" ref="C79">INDEX('Operating Detail (8)'!$B41:$AE41,0,MATCH(1,('Operating Detail (8)'!$B$11:$AE$11="New")*('Operating Detail (8)'!$B$112:$AE$112='Budget Narrative (8)'!$G$2),0))</f>
        <v>#N/A</v>
      </c>
      <c r="D79" s="27"/>
      <c r="E79" s="498"/>
      <c r="F79" s="863"/>
      <c r="G79" s="6"/>
      <c r="H79" s="11"/>
      <c r="I79" s="11"/>
      <c r="J79" s="18"/>
    </row>
    <row r="80" spans="1:10">
      <c r="A80" s="1164" t="str">
        <f>'Operating Detail (8)'!A42</f>
        <v>Consultants</v>
      </c>
      <c r="B80" s="1165"/>
      <c r="C80" s="539" t="e">
        <f t="array" ref="C80">INDEX('Operating Detail (8)'!$B42:$AE42,0,MATCH(1,('Operating Detail (8)'!$B$11:$AE$11="New")*('Operating Detail (8)'!$B$112:$AE$112='Budget Narrative (8)'!$G$2),0))</f>
        <v>#N/A</v>
      </c>
      <c r="D80" s="27"/>
      <c r="E80" s="498"/>
      <c r="F80" s="863"/>
      <c r="G80" s="6"/>
      <c r="H80" s="11"/>
      <c r="I80" s="11"/>
      <c r="J80" s="18"/>
    </row>
    <row r="81" spans="1:10">
      <c r="A81" s="1164">
        <f>'Operating Detail (8)'!A43</f>
        <v>0</v>
      </c>
      <c r="B81" s="1165"/>
      <c r="C81" s="539" t="e">
        <f t="array" ref="C81">INDEX('Operating Detail (8)'!$B43:$AE43,0,MATCH(1,('Operating Detail (8)'!$B$11:$AE$11="New")*('Operating Detail (8)'!$B$112:$AE$112='Budget Narrative (8)'!$G$2),0))</f>
        <v>#N/A</v>
      </c>
      <c r="D81" s="27"/>
      <c r="E81" s="498"/>
      <c r="F81" s="863"/>
      <c r="G81" s="6"/>
      <c r="H81" s="11"/>
      <c r="I81" s="11"/>
      <c r="J81" s="18"/>
    </row>
    <row r="82" spans="1:10">
      <c r="A82" s="1164">
        <f>'Operating Detail (8)'!A44</f>
        <v>0</v>
      </c>
      <c r="B82" s="1165"/>
      <c r="C82" s="539" t="e">
        <f t="array" ref="C82">INDEX('Operating Detail (8)'!$B44:$AE44,0,MATCH(1,('Operating Detail (8)'!$B$11:$AE$11="New")*('Operating Detail (8)'!$B$112:$AE$112='Budget Narrative (8)'!$G$2),0))</f>
        <v>#N/A</v>
      </c>
      <c r="D82" s="27"/>
      <c r="E82" s="498"/>
      <c r="F82" s="863"/>
      <c r="G82" s="6"/>
      <c r="H82" s="11"/>
      <c r="I82" s="11"/>
      <c r="J82" s="18"/>
    </row>
    <row r="83" spans="1:10">
      <c r="A83" s="1164">
        <f>'Operating Detail (8)'!A45</f>
        <v>0</v>
      </c>
      <c r="B83" s="1165"/>
      <c r="C83" s="539" t="e">
        <f t="array" ref="C83">INDEX('Operating Detail (8)'!$B45:$AE45,0,MATCH(1,('Operating Detail (8)'!$B$11:$AE$11="New")*('Operating Detail (8)'!$B$112:$AE$112='Budget Narrative (8)'!$G$2),0))</f>
        <v>#N/A</v>
      </c>
      <c r="D83" s="27"/>
      <c r="E83" s="498"/>
      <c r="F83" s="863"/>
      <c r="G83" s="6"/>
      <c r="H83" s="11"/>
      <c r="I83" s="11"/>
      <c r="J83" s="18"/>
    </row>
    <row r="84" spans="1:10">
      <c r="A84" s="1164">
        <f>'Operating Detail (8)'!A46</f>
        <v>0</v>
      </c>
      <c r="B84" s="1165"/>
      <c r="C84" s="539" t="e">
        <f t="array" ref="C84">INDEX('Operating Detail (8)'!$B46:$AE46,0,MATCH(1,('Operating Detail (8)'!$B$11:$AE$11="New")*('Operating Detail (8)'!$B$112:$AE$112='Budget Narrative (8)'!$G$2),0))</f>
        <v>#N/A</v>
      </c>
      <c r="D84" s="27"/>
      <c r="E84" s="498"/>
      <c r="F84" s="863"/>
      <c r="G84" s="6"/>
      <c r="H84" s="11"/>
      <c r="I84" s="11"/>
      <c r="J84" s="18"/>
    </row>
    <row r="85" spans="1:10">
      <c r="A85" s="1164">
        <f>'Operating Detail (8)'!A47</f>
        <v>0</v>
      </c>
      <c r="B85" s="1165"/>
      <c r="C85" s="539" t="e">
        <f t="array" ref="C85">INDEX('Operating Detail (8)'!$B47:$AE47,0,MATCH(1,('Operating Detail (8)'!$B$11:$AE$11="New")*('Operating Detail (8)'!$B$112:$AE$112='Budget Narrative (8)'!$G$2),0))</f>
        <v>#N/A</v>
      </c>
      <c r="D85" s="27"/>
      <c r="E85" s="498"/>
      <c r="F85" s="863"/>
      <c r="G85" s="6"/>
      <c r="H85" s="11"/>
      <c r="I85" s="11"/>
      <c r="J85" s="18"/>
    </row>
    <row r="86" spans="1:10">
      <c r="A86" s="1164">
        <f>'Operating Detail (8)'!A48</f>
        <v>0</v>
      </c>
      <c r="B86" s="1165"/>
      <c r="C86" s="539" t="e">
        <f t="array" ref="C86">INDEX('Operating Detail (8)'!$B48:$AE48,0,MATCH(1,('Operating Detail (8)'!$B$11:$AE$11="New")*('Operating Detail (8)'!$B$112:$AE$112='Budget Narrative (8)'!$G$2),0))</f>
        <v>#N/A</v>
      </c>
      <c r="D86" s="27"/>
      <c r="E86" s="498"/>
      <c r="F86" s="863"/>
      <c r="G86" s="6"/>
      <c r="H86" s="11"/>
      <c r="I86" s="11"/>
      <c r="J86" s="18"/>
    </row>
    <row r="87" spans="1:10">
      <c r="A87" s="1164">
        <f>'Operating Detail (8)'!A49</f>
        <v>0</v>
      </c>
      <c r="B87" s="1165"/>
      <c r="C87" s="539" t="e">
        <f t="array" ref="C87">INDEX('Operating Detail (8)'!$B49:$AE49,0,MATCH(1,('Operating Detail (8)'!$B$11:$AE$11="New")*('Operating Detail (8)'!$B$112:$AE$112='Budget Narrative (8)'!$G$2),0))</f>
        <v>#N/A</v>
      </c>
      <c r="D87" s="27"/>
      <c r="E87" s="498"/>
      <c r="F87" s="863"/>
      <c r="G87" s="6"/>
      <c r="H87" s="11"/>
      <c r="I87" s="11"/>
      <c r="J87" s="18"/>
    </row>
    <row r="88" spans="1:10">
      <c r="A88" s="1164">
        <f>'Operating Detail (8)'!A50</f>
        <v>0</v>
      </c>
      <c r="B88" s="1165"/>
      <c r="C88" s="539" t="e">
        <f t="array" ref="C88">INDEX('Operating Detail (8)'!$B50:$AE50,0,MATCH(1,('Operating Detail (8)'!$B$11:$AE$11="New")*('Operating Detail (8)'!$B$112:$AE$112='Budget Narrative (8)'!$G$2),0))</f>
        <v>#N/A</v>
      </c>
      <c r="D88" s="18"/>
      <c r="E88" s="498"/>
      <c r="F88" s="863"/>
      <c r="G88" s="6"/>
      <c r="H88" s="11"/>
      <c r="I88" s="11"/>
      <c r="J88" s="18"/>
    </row>
    <row r="89" spans="1:10">
      <c r="A89" s="1164">
        <f>'Operating Detail (8)'!A51</f>
        <v>0</v>
      </c>
      <c r="B89" s="1165"/>
      <c r="C89" s="539" t="e">
        <f t="array" ref="C89">INDEX('Operating Detail (8)'!$B51:$AE51,0,MATCH(1,('Operating Detail (8)'!$B$11:$AE$11="New")*('Operating Detail (8)'!$B$112:$AE$112='Budget Narrative (8)'!$G$2),0))</f>
        <v>#N/A</v>
      </c>
      <c r="D89" s="18"/>
      <c r="E89" s="498"/>
      <c r="F89" s="863"/>
      <c r="G89" s="6"/>
      <c r="H89" s="11"/>
      <c r="I89" s="11"/>
      <c r="J89" s="18"/>
    </row>
    <row r="90" spans="1:10">
      <c r="A90" s="1164">
        <f>'Operating Detail (8)'!A52</f>
        <v>0</v>
      </c>
      <c r="B90" s="1165"/>
      <c r="C90" s="539" t="e">
        <f t="array" ref="C90">INDEX('Operating Detail (8)'!$B52:$AE52,0,MATCH(1,('Operating Detail (8)'!$B$11:$AE$11="New")*('Operating Detail (8)'!$B$112:$AE$112='Budget Narrative (8)'!$G$2),0))</f>
        <v>#N/A</v>
      </c>
      <c r="D90" s="18"/>
      <c r="E90" s="498"/>
      <c r="F90" s="863"/>
      <c r="G90" s="6"/>
      <c r="H90" s="11"/>
      <c r="I90" s="11"/>
      <c r="J90" s="18"/>
    </row>
    <row r="91" spans="1:10">
      <c r="A91" s="1164">
        <f>'Operating Detail (8)'!A53</f>
        <v>0</v>
      </c>
      <c r="B91" s="1165"/>
      <c r="C91" s="539" t="e">
        <f t="array" ref="C91">INDEX('Operating Detail (8)'!$B53:$AE53,0,MATCH(1,('Operating Detail (8)'!$B$11:$AE$11="New")*('Operating Detail (8)'!$B$112:$AE$112='Budget Narrative (8)'!$G$2),0))</f>
        <v>#N/A</v>
      </c>
      <c r="D91" s="18"/>
      <c r="E91" s="498"/>
      <c r="F91" s="863"/>
      <c r="G91" s="6"/>
      <c r="H91" s="11"/>
      <c r="I91" s="11"/>
      <c r="J91" s="18"/>
    </row>
    <row r="92" spans="1:10">
      <c r="A92" s="1164" t="str">
        <f>'Operating Detail (8)'!A54</f>
        <v>Subcontractors (First $25k Only)</v>
      </c>
      <c r="B92" s="1165"/>
      <c r="C92" s="539" t="e">
        <f t="array" ref="C92">INDEX('Operating Detail (8)'!$B54:$AE54,0,MATCH(1,('Operating Detail (8)'!$B$11:$AE$11="New")*('Operating Detail (8)'!$B$112:$AE$112='Budget Narrative (8)'!$G$2),0))</f>
        <v>#N/A</v>
      </c>
      <c r="D92" s="18"/>
      <c r="E92" s="498"/>
      <c r="F92" s="863"/>
      <c r="G92" s="6"/>
      <c r="H92" s="11"/>
      <c r="I92" s="11"/>
      <c r="J92" s="18"/>
    </row>
    <row r="93" spans="1:10">
      <c r="A93" s="1164">
        <f>'Operating Detail (8)'!A55</f>
        <v>0</v>
      </c>
      <c r="B93" s="1165"/>
      <c r="C93" s="539" t="e">
        <f t="array" ref="C93">INDEX('Operating Detail (8)'!$B55:$AE55,0,MATCH(1,('Operating Detail (8)'!$B$11:$AE$11="New")*('Operating Detail (8)'!$B$112:$AE$112='Budget Narrative (8)'!$G$2),0))</f>
        <v>#N/A</v>
      </c>
      <c r="D93" s="18"/>
      <c r="E93" s="498"/>
      <c r="F93" s="863"/>
      <c r="G93" s="6"/>
      <c r="H93" s="11"/>
      <c r="I93" s="11"/>
      <c r="J93" s="18"/>
    </row>
    <row r="94" spans="1:10">
      <c r="A94" s="1164">
        <f>'Operating Detail (8)'!A56</f>
        <v>0</v>
      </c>
      <c r="B94" s="1165"/>
      <c r="C94" s="539" t="e">
        <f t="array" ref="C94">INDEX('Operating Detail (8)'!$B56:$AE56,0,MATCH(1,('Operating Detail (8)'!$B$11:$AE$11="New")*('Operating Detail (8)'!$B$112:$AE$112='Budget Narrative (8)'!$G$2),0))</f>
        <v>#N/A</v>
      </c>
      <c r="D94" s="18"/>
      <c r="E94" s="498"/>
      <c r="F94" s="863"/>
      <c r="G94" s="6"/>
      <c r="H94" s="11"/>
      <c r="I94" s="11"/>
      <c r="J94" s="18"/>
    </row>
    <row r="95" spans="1:10">
      <c r="A95" s="1164">
        <f>'Operating Detail (8)'!A57</f>
        <v>0</v>
      </c>
      <c r="B95" s="1165"/>
      <c r="C95" s="539" t="e">
        <f t="array" ref="C95">INDEX('Operating Detail (8)'!$B57:$AE57,0,MATCH(1,('Operating Detail (8)'!$B$11:$AE$11="New")*('Operating Detail (8)'!$B$112:$AE$112='Budget Narrative (8)'!$G$2),0))</f>
        <v>#N/A</v>
      </c>
      <c r="D95" s="18"/>
      <c r="E95" s="498"/>
      <c r="F95" s="863"/>
      <c r="G95" s="6"/>
      <c r="H95" s="11"/>
      <c r="I95" s="11"/>
      <c r="J95" s="18"/>
    </row>
    <row r="96" spans="1:10">
      <c r="A96" s="1164">
        <f>'Operating Detail (8)'!A58</f>
        <v>0</v>
      </c>
      <c r="B96" s="1165"/>
      <c r="C96" s="539" t="e">
        <f t="array" ref="C96">INDEX('Operating Detail (8)'!$B58:$AE58,0,MATCH(1,('Operating Detail (8)'!$B$11:$AE$11="New")*('Operating Detail (8)'!$B$112:$AE$112='Budget Narrative (8)'!$G$2),0))</f>
        <v>#N/A</v>
      </c>
      <c r="D96" s="18"/>
      <c r="E96" s="498"/>
      <c r="F96" s="863"/>
      <c r="G96" s="6"/>
      <c r="H96" s="11"/>
      <c r="I96" s="11"/>
      <c r="J96" s="18"/>
    </row>
    <row r="97" spans="1:10">
      <c r="A97" s="1164">
        <f>'Operating Detail (8)'!A59</f>
        <v>0</v>
      </c>
      <c r="B97" s="1165"/>
      <c r="C97" s="539" t="e">
        <f t="array" ref="C97">INDEX('Operating Detail (8)'!$B59:$AE59,0,MATCH(1,('Operating Detail (8)'!$B$11:$AE$11="New")*('Operating Detail (8)'!$B$112:$AE$112='Budget Narrative (8)'!$G$2),0))</f>
        <v>#N/A</v>
      </c>
      <c r="D97" s="18"/>
      <c r="E97" s="498"/>
      <c r="F97" s="863"/>
      <c r="G97" s="6"/>
      <c r="H97" s="11"/>
      <c r="I97" s="11"/>
      <c r="J97" s="18"/>
    </row>
    <row r="98" spans="1:10">
      <c r="A98" s="1164">
        <f>'Operating Detail (8)'!A60</f>
        <v>0</v>
      </c>
      <c r="B98" s="1165"/>
      <c r="C98" s="539" t="e">
        <f t="array" ref="C98">INDEX('Operating Detail (8)'!$B60:$AE60,0,MATCH(1,('Operating Detail (8)'!$B$11:$AE$11="New")*('Operating Detail (8)'!$B$112:$AE$112='Budget Narrative (8)'!$G$2),0))</f>
        <v>#N/A</v>
      </c>
      <c r="D98" s="18"/>
      <c r="E98" s="498"/>
      <c r="F98" s="863"/>
      <c r="G98" s="6"/>
      <c r="H98" s="11"/>
      <c r="I98" s="11"/>
      <c r="J98" s="18"/>
    </row>
    <row r="99" spans="1:10">
      <c r="A99" s="1164">
        <f>'Operating Detail (8)'!A61</f>
        <v>0</v>
      </c>
      <c r="B99" s="1165"/>
      <c r="C99" s="539" t="e">
        <f t="array" ref="C99">INDEX('Operating Detail (8)'!$B61:$AE61,0,MATCH(1,('Operating Detail (8)'!$B$11:$AE$11="New")*('Operating Detail (8)'!$B$112:$AE$112='Budget Narrative (8)'!$G$2),0))</f>
        <v>#N/A</v>
      </c>
      <c r="D99" s="18"/>
      <c r="E99" s="498"/>
      <c r="F99" s="863"/>
      <c r="G99" s="6"/>
      <c r="H99" s="11"/>
      <c r="I99" s="11"/>
      <c r="J99" s="18"/>
    </row>
    <row r="100" spans="1:10">
      <c r="A100" s="1164">
        <f>'Operating Detail (8)'!A62</f>
        <v>0</v>
      </c>
      <c r="B100" s="1165"/>
      <c r="C100" s="539" t="e">
        <f t="array" ref="C100">INDEX('Operating Detail (8)'!$B62:$AE62,0,MATCH(1,('Operating Detail (8)'!$B$11:$AE$11="New")*('Operating Detail (8)'!$B$112:$AE$112='Budget Narrative (8)'!$G$2),0))</f>
        <v>#N/A</v>
      </c>
      <c r="D100" s="18"/>
      <c r="E100" s="498"/>
      <c r="F100" s="863"/>
      <c r="G100" s="6"/>
      <c r="H100" s="11"/>
      <c r="I100" s="11"/>
      <c r="J100" s="18"/>
    </row>
    <row r="101" spans="1:10">
      <c r="A101" s="1164">
        <f>'Operating Detail (8)'!A63</f>
        <v>0</v>
      </c>
      <c r="B101" s="1165"/>
      <c r="C101" s="539" t="e">
        <f t="array" ref="C101">INDEX('Operating Detail (8)'!$B63:$AE63,0,MATCH(1,('Operating Detail (8)'!$B$11:$AE$11="New")*('Operating Detail (8)'!$B$112:$AE$112='Budget Narrative (8)'!$G$2),0))</f>
        <v>#N/A</v>
      </c>
      <c r="D101" s="18"/>
      <c r="E101" s="498"/>
      <c r="F101" s="863"/>
      <c r="G101" s="6"/>
      <c r="H101" s="11"/>
      <c r="I101" s="11"/>
      <c r="J101" s="18"/>
    </row>
    <row r="102" spans="1:10">
      <c r="A102" s="1164">
        <f>'Operating Detail (8)'!A64</f>
        <v>0</v>
      </c>
      <c r="B102" s="1165"/>
      <c r="C102" s="539" t="e">
        <f t="array" ref="C102">INDEX('Operating Detail (8)'!$B64:$AE64,0,MATCH(1,('Operating Detail (8)'!$B$11:$AE$11="New")*('Operating Detail (8)'!$B$112:$AE$112='Budget Narrative (8)'!$G$2),0))</f>
        <v>#N/A</v>
      </c>
      <c r="D102" s="18"/>
      <c r="E102" s="498"/>
      <c r="F102" s="863"/>
      <c r="G102" s="6"/>
      <c r="H102" s="11"/>
      <c r="I102" s="11"/>
      <c r="J102" s="18"/>
    </row>
    <row r="103" spans="1:10">
      <c r="A103" s="1164">
        <f>'Operating Detail (8)'!A65</f>
        <v>0</v>
      </c>
      <c r="B103" s="1165"/>
      <c r="C103" s="539" t="e">
        <f t="array" ref="C103">INDEX('Operating Detail (8)'!$B65:$AE65,0,MATCH(1,('Operating Detail (8)'!$B$11:$AE$11="New")*('Operating Detail (8)'!$B$112:$AE$112='Budget Narrative (8)'!$G$2),0))</f>
        <v>#N/A</v>
      </c>
      <c r="D103" s="18"/>
      <c r="E103" s="498"/>
      <c r="F103" s="863"/>
      <c r="G103" s="6"/>
      <c r="H103" s="11"/>
      <c r="I103" s="11"/>
      <c r="J103" s="18"/>
    </row>
    <row r="104" spans="1:10">
      <c r="A104" s="1164">
        <f>'Operating Detail (8)'!A66</f>
        <v>0</v>
      </c>
      <c r="B104" s="1165"/>
      <c r="C104" s="539" t="e">
        <f t="array" ref="C104">INDEX('Operating Detail (8)'!$B66:$AE66,0,MATCH(1,('Operating Detail (8)'!$B$11:$AE$11="New")*('Operating Detail (8)'!$B$112:$AE$112='Budget Narrative (8)'!$G$2),0))</f>
        <v>#N/A</v>
      </c>
      <c r="D104" s="18"/>
      <c r="E104" s="498"/>
      <c r="F104" s="863"/>
      <c r="G104" s="6"/>
      <c r="H104" s="11"/>
      <c r="I104" s="11"/>
      <c r="J104" s="18"/>
    </row>
    <row r="105" spans="1:10">
      <c r="A105" s="1168">
        <f>'Operating Detail (8)'!A67</f>
        <v>0</v>
      </c>
      <c r="B105" s="1169"/>
      <c r="C105" s="770"/>
      <c r="D105" s="426"/>
      <c r="E105" s="501"/>
      <c r="F105" s="863"/>
      <c r="G105" s="6"/>
      <c r="H105" s="11"/>
      <c r="I105" s="11"/>
      <c r="J105" s="18"/>
    </row>
    <row r="106" spans="1:10">
      <c r="A106" s="1170" t="str">
        <f>'Operating Detail (8)'!A68</f>
        <v>TOTAL OPERATING EXPENSES</v>
      </c>
      <c r="B106" s="1171"/>
      <c r="C106" s="429" t="e">
        <f>SUM(C51:C105)</f>
        <v>#N/A</v>
      </c>
      <c r="D106" s="18"/>
      <c r="E106" s="498"/>
      <c r="F106" s="6"/>
      <c r="G106" s="6"/>
      <c r="H106" s="11"/>
      <c r="I106" s="11"/>
      <c r="J106" s="18"/>
    </row>
    <row r="107" spans="1:10" ht="13.5" thickBot="1">
      <c r="A107" s="502" t="s">
        <v>217</v>
      </c>
      <c r="B107" s="503" t="e">
        <f t="array" ref="B107">INDEX('Summary (8)'!E23:AH23,0,MATCH(1,('Summary (8)'!$E$18:$AH$18="New")*('Summary (8)'!$E$72:$AH$72='Budget Narrative (8)'!$G$2),0))</f>
        <v>#N/A</v>
      </c>
      <c r="C107" s="504" t="e">
        <f t="array" ref="C107">INDEX('Summary (8)'!E24:AH24,0,MATCH(1,('Summary (8)'!$E$18:$AH$18="New")*('Summary (8)'!$E$72:$AH$72='Budget Narrative (8)'!$G$2),0))</f>
        <v>#N/A</v>
      </c>
      <c r="D107" s="505"/>
      <c r="E107" s="506"/>
      <c r="F107" s="13"/>
      <c r="J107" s="7"/>
    </row>
    <row r="108" spans="1:10">
      <c r="A108" s="6"/>
      <c r="B108" s="9"/>
      <c r="C108" s="428"/>
      <c r="E108" s="6"/>
      <c r="F108" s="6"/>
      <c r="G108" s="9"/>
      <c r="H108" s="8"/>
      <c r="I108" s="8"/>
      <c r="J108" s="7"/>
    </row>
    <row r="109" spans="1:10" ht="13.5" thickBot="1">
      <c r="A109" s="6"/>
      <c r="B109" s="9"/>
      <c r="C109" s="428"/>
      <c r="E109" s="6"/>
      <c r="F109" s="6"/>
      <c r="G109" s="9"/>
      <c r="H109" s="8"/>
      <c r="I109" s="8"/>
      <c r="J109" s="7"/>
    </row>
    <row r="110" spans="1:10" s="7" customFormat="1" ht="25.5" customHeight="1">
      <c r="A110" s="1166" t="s">
        <v>198</v>
      </c>
      <c r="B110" s="1167"/>
      <c r="C110" s="484" t="s">
        <v>218</v>
      </c>
      <c r="D110" s="483" t="s">
        <v>210</v>
      </c>
      <c r="E110" s="485" t="s">
        <v>211</v>
      </c>
      <c r="F110" s="465"/>
    </row>
    <row r="111" spans="1:10">
      <c r="A111" s="1164">
        <f>'Operating Detail (8)'!A71</f>
        <v>0</v>
      </c>
      <c r="B111" s="1165"/>
      <c r="C111" s="539" t="e">
        <f t="array" ref="C111">INDEX('Operating Detail (8)'!$B71:$AE71,0,MATCH(1,('Operating Detail (8)'!$B$11:$AE$11="New")*('Operating Detail (8)'!$B$112:$AE$112='Budget Narrative (8)'!$G$2),0))</f>
        <v>#N/A</v>
      </c>
      <c r="D111" s="27"/>
      <c r="E111" s="494"/>
      <c r="F111" s="863"/>
    </row>
    <row r="112" spans="1:10">
      <c r="A112" s="1164">
        <f>'Operating Detail (8)'!A72</f>
        <v>0</v>
      </c>
      <c r="B112" s="1165"/>
      <c r="C112" s="539" t="e">
        <f t="array" ref="C112">INDEX('Operating Detail (8)'!$B72:$AE72,0,MATCH(1,('Operating Detail (8)'!$B$11:$AE$11="New")*('Operating Detail (8)'!$B$112:$AE$112='Budget Narrative (8)'!$G$2),0))</f>
        <v>#N/A</v>
      </c>
      <c r="D112" s="27"/>
      <c r="E112" s="495"/>
      <c r="F112" s="863"/>
    </row>
    <row r="113" spans="1:6">
      <c r="A113" s="1164">
        <f>'Operating Detail (8)'!A73</f>
        <v>0</v>
      </c>
      <c r="B113" s="1165"/>
      <c r="C113" s="539" t="e">
        <f t="array" ref="C113">INDEX('Operating Detail (8)'!$B73:$AE73,0,MATCH(1,('Operating Detail (8)'!$B$11:$AE$11="New")*('Operating Detail (8)'!$B$112:$AE$112='Budget Narrative (8)'!$G$2),0))</f>
        <v>#N/A</v>
      </c>
      <c r="D113" s="27"/>
      <c r="E113" s="496"/>
      <c r="F113" s="863"/>
    </row>
    <row r="114" spans="1:6">
      <c r="A114" s="1164">
        <f>'Operating Detail (8)'!A74</f>
        <v>0</v>
      </c>
      <c r="B114" s="1165"/>
      <c r="C114" s="539" t="e">
        <f t="array" ref="C114">INDEX('Operating Detail (8)'!$B74:$AE74,0,MATCH(1,('Operating Detail (8)'!$B$11:$AE$11="New")*('Operating Detail (8)'!$B$112:$AE$112='Budget Narrative (8)'!$G$2),0))</f>
        <v>#N/A</v>
      </c>
      <c r="D114" s="27"/>
      <c r="E114" s="496"/>
      <c r="F114" s="863"/>
    </row>
    <row r="115" spans="1:6">
      <c r="A115" s="1164">
        <f>'Operating Detail (8)'!A75</f>
        <v>0</v>
      </c>
      <c r="B115" s="1165"/>
      <c r="C115" s="539" t="e">
        <f t="array" ref="C115">INDEX('Operating Detail (8)'!$B75:$AE75,0,MATCH(1,('Operating Detail (8)'!$B$11:$AE$11="New")*('Operating Detail (8)'!$B$112:$AE$112='Budget Narrative (8)'!$G$2),0))</f>
        <v>#N/A</v>
      </c>
      <c r="D115" s="27"/>
      <c r="E115" s="495"/>
      <c r="F115" s="863"/>
    </row>
    <row r="116" spans="1:6">
      <c r="A116" s="1164">
        <f>'Operating Detail (8)'!A76</f>
        <v>0</v>
      </c>
      <c r="B116" s="1165"/>
      <c r="C116" s="539" t="e">
        <f t="array" ref="C116">INDEX('Operating Detail (8)'!$B76:$AE76,0,MATCH(1,('Operating Detail (8)'!$B$11:$AE$11="New")*('Operating Detail (8)'!$B$112:$AE$112='Budget Narrative (8)'!$G$2),0))</f>
        <v>#N/A</v>
      </c>
      <c r="D116" s="27"/>
      <c r="E116" s="495"/>
      <c r="F116" s="863"/>
    </row>
    <row r="117" spans="1:6">
      <c r="A117" s="1164">
        <f>'Operating Detail (8)'!A77</f>
        <v>0</v>
      </c>
      <c r="B117" s="1165"/>
      <c r="C117" s="539" t="e">
        <f t="array" ref="C117">INDEX('Operating Detail (8)'!$B77:$AE77,0,MATCH(1,('Operating Detail (8)'!$B$11:$AE$11="New")*('Operating Detail (8)'!$B$112:$AE$112='Budget Narrative (8)'!$G$2),0))</f>
        <v>#N/A</v>
      </c>
      <c r="D117" s="27"/>
      <c r="E117" s="495"/>
      <c r="F117" s="863"/>
    </row>
    <row r="118" spans="1:6">
      <c r="A118" s="1164">
        <f>'Operating Detail (8)'!A78</f>
        <v>0</v>
      </c>
      <c r="B118" s="1165"/>
      <c r="C118" s="539" t="e">
        <f t="array" ref="C118">INDEX('Operating Detail (8)'!$B78:$AE78,0,MATCH(1,('Operating Detail (8)'!$B$11:$AE$11="New")*('Operating Detail (8)'!$B$112:$AE$112='Budget Narrative (8)'!$G$2),0))</f>
        <v>#N/A</v>
      </c>
      <c r="D118" s="27"/>
      <c r="E118" s="495"/>
      <c r="F118" s="863"/>
    </row>
    <row r="119" spans="1:6">
      <c r="A119" s="1164">
        <f>'Operating Detail (8)'!A79</f>
        <v>0</v>
      </c>
      <c r="B119" s="1165"/>
      <c r="C119" s="539" t="e">
        <f t="array" ref="C119">INDEX('Operating Detail (8)'!$B79:$AE79,0,MATCH(1,('Operating Detail (8)'!$B$11:$AE$11="New")*('Operating Detail (8)'!$B$112:$AE$112='Budget Narrative (8)'!$G$2),0))</f>
        <v>#N/A</v>
      </c>
      <c r="E119" s="497"/>
    </row>
    <row r="120" spans="1:6">
      <c r="A120" s="1164">
        <f>'Operating Detail (8)'!A80</f>
        <v>0</v>
      </c>
      <c r="B120" s="1165"/>
      <c r="C120" s="539" t="e">
        <f t="array" ref="C120">INDEX('Operating Detail (8)'!$B80:$AE80,0,MATCH(1,('Operating Detail (8)'!$B$11:$AE$11="New")*('Operating Detail (8)'!$B$112:$AE$112='Budget Narrative (8)'!$G$2),0))</f>
        <v>#N/A</v>
      </c>
      <c r="E120" s="497"/>
    </row>
    <row r="121" spans="1:6">
      <c r="A121" s="1164">
        <f>'Operating Detail (8)'!A81</f>
        <v>0</v>
      </c>
      <c r="B121" s="1165"/>
      <c r="C121" s="539" t="e">
        <f t="array" ref="C121">INDEX('Operating Detail (8)'!$B81:$AE81,0,MATCH(1,('Operating Detail (8)'!$B$11:$AE$11="New")*('Operating Detail (8)'!$B$112:$AE$112='Budget Narrative (8)'!$G$2),0))</f>
        <v>#N/A</v>
      </c>
      <c r="E121" s="497"/>
    </row>
    <row r="122" spans="1:6">
      <c r="A122" s="1164">
        <f>'Operating Detail (8)'!A82</f>
        <v>0</v>
      </c>
      <c r="B122" s="1165"/>
      <c r="C122" s="539" t="e">
        <f t="array" ref="C122">INDEX('Operating Detail (8)'!$B82:$AE82,0,MATCH(1,('Operating Detail (8)'!$B$11:$AE$11="New")*('Operating Detail (8)'!$B$112:$AE$112='Budget Narrative (8)'!$G$2),0))</f>
        <v>#N/A</v>
      </c>
      <c r="E122" s="497"/>
    </row>
    <row r="123" spans="1:6">
      <c r="A123" s="1164"/>
      <c r="B123" s="1165"/>
      <c r="C123" s="539"/>
      <c r="E123" s="497"/>
    </row>
    <row r="124" spans="1:6" ht="13.5" thickBot="1">
      <c r="A124" s="1172" t="str">
        <f>'Operating Detail (8)'!A84</f>
        <v>TOTAL OTHER EXPENSES</v>
      </c>
      <c r="B124" s="1173"/>
      <c r="C124" s="504" t="e">
        <f>SUM(C111:C122)</f>
        <v>#N/A</v>
      </c>
      <c r="D124" s="505"/>
      <c r="E124" s="507"/>
      <c r="F124" s="6"/>
    </row>
    <row r="125" spans="1:6">
      <c r="A125" s="1165">
        <f>'Operating Detail (8)'!A85</f>
        <v>0</v>
      </c>
      <c r="B125" s="1165"/>
      <c r="C125" s="539"/>
    </row>
    <row r="126" spans="1:6" ht="13.5" thickBot="1">
      <c r="A126" s="863"/>
      <c r="B126" s="863"/>
      <c r="C126" s="539"/>
    </row>
    <row r="127" spans="1:6" ht="12.75" customHeight="1">
      <c r="A127" s="1166" t="str">
        <f>'Operating Detail (8)'!A86</f>
        <v>Capital Expenses</v>
      </c>
      <c r="B127" s="1167"/>
      <c r="C127" s="484" t="s">
        <v>218</v>
      </c>
      <c r="D127" s="483" t="s">
        <v>210</v>
      </c>
      <c r="E127" s="485" t="s">
        <v>211</v>
      </c>
    </row>
    <row r="128" spans="1:6">
      <c r="A128" s="1164">
        <f>'Operating Detail (8)'!A87</f>
        <v>0</v>
      </c>
      <c r="B128" s="1165"/>
      <c r="C128" s="539" t="e">
        <f t="array" ref="C128">INDEX('Operating Detail (8)'!$B87:$AE87,0,MATCH(1,('Operating Detail (8)'!$B$11:$AE$11="New")*('Operating Detail (8)'!$B$112:$AE$112='Budget Narrative (8)'!$G$2),0))</f>
        <v>#N/A</v>
      </c>
      <c r="E128" s="497"/>
    </row>
    <row r="129" spans="1:6">
      <c r="A129" s="1164">
        <f>'Operating Detail (8)'!A88</f>
        <v>0</v>
      </c>
      <c r="B129" s="1165"/>
      <c r="C129" s="539" t="e">
        <f t="array" ref="C129">INDEX('Operating Detail (8)'!$B88:$AE88,0,MATCH(1,('Operating Detail (8)'!$B$11:$AE$11="New")*('Operating Detail (8)'!$B$112:$AE$112='Budget Narrative (8)'!$G$2),0))</f>
        <v>#N/A</v>
      </c>
      <c r="E129" s="497"/>
    </row>
    <row r="130" spans="1:6">
      <c r="A130" s="1164">
        <f>'Operating Detail (8)'!A89</f>
        <v>0</v>
      </c>
      <c r="B130" s="1165"/>
      <c r="C130" s="539" t="e">
        <f t="array" ref="C130">INDEX('Operating Detail (8)'!$B89:$AE89,0,MATCH(1,('Operating Detail (8)'!$B$11:$AE$11="New")*('Operating Detail (8)'!$B$112:$AE$112='Budget Narrative (8)'!$G$2),0))</f>
        <v>#N/A</v>
      </c>
      <c r="E130" s="497"/>
    </row>
    <row r="131" spans="1:6">
      <c r="A131" s="1164">
        <f>'Operating Detail (8)'!A90</f>
        <v>0</v>
      </c>
      <c r="B131" s="1165"/>
      <c r="C131" s="539" t="e">
        <f t="array" ref="C131">INDEX('Operating Detail (8)'!$B90:$AE90,0,MATCH(1,('Operating Detail (8)'!$B$11:$AE$11="New")*('Operating Detail (8)'!$B$112:$AE$112='Budget Narrative (8)'!$G$2),0))</f>
        <v>#N/A</v>
      </c>
      <c r="E131" s="497"/>
    </row>
    <row r="132" spans="1:6">
      <c r="A132" s="1164">
        <f>'Operating Detail (8)'!A91</f>
        <v>0</v>
      </c>
      <c r="B132" s="1165"/>
      <c r="C132" s="539" t="e">
        <f t="array" ref="C132">INDEX('Operating Detail (8)'!$B91:$AE91,0,MATCH(1,('Operating Detail (8)'!$B$11:$AE$11="New")*('Operating Detail (8)'!$B$112:$AE$112='Budget Narrative (8)'!$G$2),0))</f>
        <v>#N/A</v>
      </c>
      <c r="E132" s="497"/>
    </row>
    <row r="133" spans="1:6">
      <c r="A133" s="1164">
        <f>'Operating Detail (8)'!A92</f>
        <v>0</v>
      </c>
      <c r="B133" s="1165"/>
      <c r="C133" s="539" t="e">
        <f t="array" ref="C133">INDEX('Operating Detail (8)'!$B92:$AE92,0,MATCH(1,('Operating Detail (8)'!$B$11:$AE$11="New")*('Operating Detail (8)'!$B$112:$AE$112='Budget Narrative (8)'!$G$2),0))</f>
        <v>#N/A</v>
      </c>
      <c r="E133" s="497"/>
    </row>
    <row r="134" spans="1:6">
      <c r="A134" s="1164">
        <f>'Operating Detail (8)'!A93</f>
        <v>0</v>
      </c>
      <c r="B134" s="1165"/>
      <c r="C134" s="539" t="e">
        <f t="array" ref="C134">INDEX('Operating Detail (8)'!$B93:$AE93,0,MATCH(1,('Operating Detail (8)'!$B$11:$AE$11="New")*('Operating Detail (8)'!$B$112:$AE$112='Budget Narrative (8)'!$G$2),0))</f>
        <v>#N/A</v>
      </c>
      <c r="E134" s="497"/>
    </row>
    <row r="135" spans="1:6">
      <c r="A135" s="1164">
        <f>'Operating Detail (8)'!A94</f>
        <v>0</v>
      </c>
      <c r="B135" s="1165"/>
      <c r="C135" s="539"/>
      <c r="E135" s="497"/>
    </row>
    <row r="136" spans="1:6" ht="13.5" thickBot="1">
      <c r="A136" s="1172" t="str">
        <f>'Operating Detail (8)'!A95</f>
        <v>TOTAL CAPITAL EXPENSES</v>
      </c>
      <c r="B136" s="1173"/>
      <c r="C136" s="504" t="e">
        <f>SUM(C128:C134)</f>
        <v>#N/A</v>
      </c>
      <c r="D136" s="505"/>
      <c r="E136" s="507"/>
      <c r="F136" s="6"/>
    </row>
    <row r="137" spans="1:6">
      <c r="A137" s="1165"/>
      <c r="B137" s="1165"/>
      <c r="C137" s="539"/>
    </row>
    <row r="138" spans="1:6" ht="13.5" thickBot="1">
      <c r="A138" s="1165"/>
      <c r="B138" s="1165"/>
      <c r="C138" s="539"/>
    </row>
    <row r="139" spans="1:6">
      <c r="A139" s="1166" t="s">
        <v>166</v>
      </c>
      <c r="B139" s="1167"/>
      <c r="C139" s="484" t="s">
        <v>218</v>
      </c>
      <c r="D139" s="483" t="s">
        <v>210</v>
      </c>
      <c r="E139" s="485" t="s">
        <v>211</v>
      </c>
    </row>
    <row r="140" spans="1:6">
      <c r="A140" s="1164"/>
      <c r="B140" s="1165"/>
      <c r="C140" s="539"/>
      <c r="E140" s="497"/>
    </row>
    <row r="141" spans="1:6">
      <c r="A141" s="1164"/>
      <c r="B141" s="1165"/>
      <c r="C141" s="539"/>
      <c r="E141" s="497"/>
    </row>
    <row r="142" spans="1:6">
      <c r="A142" s="1164"/>
      <c r="B142" s="1165"/>
      <c r="C142" s="539"/>
      <c r="E142" s="497"/>
    </row>
    <row r="143" spans="1:6">
      <c r="A143" s="1164"/>
      <c r="B143" s="1165"/>
      <c r="C143" s="539"/>
      <c r="E143" s="497"/>
    </row>
    <row r="144" spans="1:6">
      <c r="A144" s="1164"/>
      <c r="B144" s="1165"/>
      <c r="C144" s="539"/>
      <c r="E144" s="497"/>
    </row>
    <row r="145" spans="1:5">
      <c r="A145" s="1164"/>
      <c r="B145" s="1165"/>
      <c r="C145" s="539"/>
      <c r="E145" s="497"/>
    </row>
    <row r="146" spans="1:5">
      <c r="A146" s="1164"/>
      <c r="B146" s="1165"/>
      <c r="C146" s="539"/>
      <c r="E146" s="497"/>
    </row>
    <row r="147" spans="1:5">
      <c r="A147" s="1164"/>
      <c r="B147" s="1165"/>
      <c r="C147" s="539"/>
      <c r="E147" s="497"/>
    </row>
    <row r="148" spans="1:5">
      <c r="A148" s="1164"/>
      <c r="B148" s="1165"/>
      <c r="C148" s="539"/>
      <c r="E148" s="497"/>
    </row>
    <row r="149" spans="1:5">
      <c r="A149" s="1164"/>
      <c r="B149" s="1165"/>
      <c r="C149" s="539"/>
      <c r="E149" s="497"/>
    </row>
    <row r="150" spans="1:5">
      <c r="A150" s="1164"/>
      <c r="B150" s="1165"/>
      <c r="C150" s="539"/>
      <c r="E150" s="497"/>
    </row>
    <row r="151" spans="1:5">
      <c r="A151" s="1164"/>
      <c r="B151" s="1165"/>
      <c r="C151" s="539"/>
      <c r="E151" s="497"/>
    </row>
    <row r="152" spans="1:5">
      <c r="A152" s="1164"/>
      <c r="B152" s="1165"/>
      <c r="C152" s="539"/>
      <c r="E152" s="497"/>
    </row>
    <row r="153" spans="1:5">
      <c r="A153" s="1164"/>
      <c r="B153" s="1165"/>
      <c r="C153" s="539"/>
      <c r="E153" s="497"/>
    </row>
    <row r="154" spans="1:5">
      <c r="A154" s="1164"/>
      <c r="B154" s="1165"/>
      <c r="C154" s="539"/>
      <c r="E154" s="497"/>
    </row>
    <row r="155" spans="1:5">
      <c r="A155" s="1164"/>
      <c r="B155" s="1165"/>
      <c r="C155" s="539"/>
      <c r="E155" s="497"/>
    </row>
    <row r="156" spans="1:5">
      <c r="A156" s="1164"/>
      <c r="B156" s="1165"/>
      <c r="C156" s="539"/>
      <c r="E156" s="497"/>
    </row>
    <row r="157" spans="1:5">
      <c r="A157" s="1164"/>
      <c r="B157" s="1165"/>
      <c r="C157" s="539"/>
      <c r="E157" s="497"/>
    </row>
    <row r="158" spans="1:5">
      <c r="A158" s="1164"/>
      <c r="B158" s="1165"/>
      <c r="C158" s="539"/>
      <c r="E158" s="497"/>
    </row>
    <row r="159" spans="1:5">
      <c r="A159" s="1164"/>
      <c r="B159" s="1165"/>
      <c r="C159" s="539"/>
      <c r="E159" s="497"/>
    </row>
    <row r="160" spans="1:5">
      <c r="A160" s="1164"/>
      <c r="B160" s="1165"/>
      <c r="C160" s="539"/>
      <c r="E160" s="497"/>
    </row>
    <row r="161" spans="1:9">
      <c r="A161" s="1164"/>
      <c r="B161" s="1165"/>
      <c r="C161" s="539"/>
      <c r="E161" s="497"/>
    </row>
    <row r="162" spans="1:9">
      <c r="A162" s="1164"/>
      <c r="B162" s="1165"/>
      <c r="C162" s="539"/>
      <c r="E162" s="497"/>
    </row>
    <row r="163" spans="1:9">
      <c r="A163" s="1164"/>
      <c r="B163" s="1165"/>
      <c r="C163" s="539"/>
      <c r="E163" s="497"/>
    </row>
    <row r="164" spans="1:9">
      <c r="A164" s="1164"/>
      <c r="B164" s="1165"/>
      <c r="C164" s="539"/>
      <c r="E164" s="497"/>
    </row>
    <row r="165" spans="1:9">
      <c r="A165" s="1164"/>
      <c r="B165" s="1165"/>
      <c r="C165" s="539"/>
      <c r="E165" s="497"/>
    </row>
    <row r="166" spans="1:9">
      <c r="A166" s="1164"/>
      <c r="B166" s="1165"/>
      <c r="C166" s="539"/>
      <c r="E166" s="497"/>
    </row>
    <row r="167" spans="1:9">
      <c r="A167" s="1164"/>
      <c r="B167" s="1165"/>
      <c r="C167" s="539"/>
      <c r="E167" s="497"/>
    </row>
    <row r="168" spans="1:9">
      <c r="A168" s="1164"/>
      <c r="B168" s="1165"/>
      <c r="C168" s="539"/>
      <c r="E168" s="497"/>
    </row>
    <row r="169" spans="1:9">
      <c r="A169" s="1176" t="s">
        <v>224</v>
      </c>
      <c r="B169" s="1177"/>
      <c r="C169" s="771">
        <f>SUM(C140:C168)</f>
        <v>0</v>
      </c>
      <c r="D169" s="540"/>
      <c r="E169" s="541"/>
    </row>
    <row r="170" spans="1:9" ht="13.5" thickBot="1">
      <c r="A170" s="1172" t="s">
        <v>225</v>
      </c>
      <c r="B170" s="1173"/>
      <c r="C170" s="772" t="e">
        <f t="array" ref="C170">INDEX('Summary (8)'!$E27:$AH27,0,MATCH(1,('Summary (8)'!$E18:$AH18="New")*('Summary (8)'!$E72:$AH72='Budget Narrative (8)'!$G$2),0))</f>
        <v>#N/A</v>
      </c>
      <c r="D170" s="505"/>
      <c r="E170" s="507"/>
    </row>
    <row r="171" spans="1:9">
      <c r="A171" s="1165" t="s">
        <v>226</v>
      </c>
      <c r="B171" s="1165"/>
      <c r="C171" s="539" t="e">
        <f>C170-C169</f>
        <v>#N/A</v>
      </c>
    </row>
    <row r="172" spans="1:9" ht="13.5" thickBot="1">
      <c r="A172" s="1165"/>
      <c r="B172" s="1165"/>
      <c r="C172" s="539"/>
    </row>
    <row r="173" spans="1:9" ht="15">
      <c r="A173" s="1183" t="s">
        <v>227</v>
      </c>
      <c r="B173" s="1184"/>
      <c r="C173" s="1184"/>
      <c r="D173" s="1184"/>
      <c r="E173" s="1184"/>
      <c r="F173" s="1184"/>
      <c r="G173" s="1184"/>
      <c r="H173" s="1184"/>
      <c r="I173" s="1185"/>
    </row>
    <row r="174" spans="1:9">
      <c r="A174" s="1175" t="s">
        <v>228</v>
      </c>
      <c r="B174" s="1175"/>
      <c r="C174" s="1175"/>
      <c r="D174" s="767" t="s">
        <v>223</v>
      </c>
      <c r="E174" s="1178" t="s">
        <v>229</v>
      </c>
      <c r="F174" s="1178"/>
      <c r="G174" s="1178" t="s">
        <v>230</v>
      </c>
      <c r="H174" s="1178"/>
      <c r="I174" s="1178"/>
    </row>
    <row r="175" spans="1:9" ht="96.75" customHeight="1">
      <c r="A175" s="1179" t="s">
        <v>231</v>
      </c>
      <c r="B175" s="1179"/>
      <c r="C175" s="1179"/>
      <c r="D175" s="768" t="s">
        <v>232</v>
      </c>
      <c r="E175" s="1199"/>
      <c r="F175" s="1199"/>
      <c r="G175" s="1200" t="s">
        <v>233</v>
      </c>
      <c r="H175" s="1201"/>
      <c r="I175" s="1202"/>
    </row>
    <row r="176" spans="1:9">
      <c r="A176" s="1179"/>
      <c r="B176" s="1179"/>
      <c r="C176" s="1179"/>
      <c r="D176" s="768" t="s">
        <v>234</v>
      </c>
      <c r="E176" s="1180" t="s">
        <v>251</v>
      </c>
      <c r="F176" s="1181"/>
      <c r="G176" s="1203"/>
      <c r="H176" s="1204"/>
      <c r="I176" s="1205"/>
    </row>
    <row r="177" spans="1:9">
      <c r="A177" s="1179"/>
      <c r="B177" s="1179"/>
      <c r="C177" s="1179"/>
      <c r="D177" s="768" t="s">
        <v>235</v>
      </c>
      <c r="E177" s="1180" t="s">
        <v>252</v>
      </c>
      <c r="F177" s="1181"/>
      <c r="G177" s="1203"/>
      <c r="H177" s="1204"/>
      <c r="I177" s="1205"/>
    </row>
    <row r="178" spans="1:9" ht="25.5">
      <c r="A178" s="1179"/>
      <c r="B178" s="1179"/>
      <c r="C178" s="1179"/>
      <c r="D178" s="768" t="s">
        <v>236</v>
      </c>
      <c r="E178" s="1180" t="s">
        <v>253</v>
      </c>
      <c r="F178" s="1181"/>
      <c r="G178" s="1203"/>
      <c r="H178" s="1204"/>
      <c r="I178" s="1205"/>
    </row>
    <row r="179" spans="1:9" ht="25.5">
      <c r="A179" s="1179"/>
      <c r="B179" s="1179"/>
      <c r="C179" s="1179"/>
      <c r="D179" s="768" t="s">
        <v>237</v>
      </c>
      <c r="E179" s="1180" t="s">
        <v>254</v>
      </c>
      <c r="F179" s="1181"/>
      <c r="G179" s="1203"/>
      <c r="H179" s="1204"/>
      <c r="I179" s="1205"/>
    </row>
    <row r="180" spans="1:9" ht="25.5">
      <c r="A180" s="1179"/>
      <c r="B180" s="1179"/>
      <c r="C180" s="1179"/>
      <c r="D180" s="768" t="s">
        <v>238</v>
      </c>
      <c r="E180" s="1180" t="s">
        <v>254</v>
      </c>
      <c r="F180" s="1181"/>
      <c r="G180" s="1203"/>
      <c r="H180" s="1204"/>
      <c r="I180" s="1205"/>
    </row>
    <row r="181" spans="1:9">
      <c r="A181" s="1179"/>
      <c r="B181" s="1179"/>
      <c r="C181" s="1179"/>
      <c r="D181" s="768" t="s">
        <v>239</v>
      </c>
      <c r="E181" s="1180" t="s">
        <v>255</v>
      </c>
      <c r="F181" s="1181"/>
      <c r="G181" s="1203"/>
      <c r="H181" s="1204"/>
      <c r="I181" s="1205"/>
    </row>
    <row r="182" spans="1:9">
      <c r="A182" s="1179"/>
      <c r="B182" s="1179"/>
      <c r="C182" s="1179"/>
      <c r="D182" s="768" t="s">
        <v>240</v>
      </c>
      <c r="E182" s="1180" t="s">
        <v>256</v>
      </c>
      <c r="F182" s="1181"/>
      <c r="G182" s="1203"/>
      <c r="H182" s="1204"/>
      <c r="I182" s="1205"/>
    </row>
    <row r="183" spans="1:9" ht="25.5">
      <c r="A183" s="1179"/>
      <c r="B183" s="1179"/>
      <c r="C183" s="1179"/>
      <c r="D183" s="768" t="s">
        <v>241</v>
      </c>
      <c r="E183" s="1180" t="s">
        <v>257</v>
      </c>
      <c r="F183" s="1181"/>
      <c r="G183" s="1206"/>
      <c r="H183" s="1207"/>
      <c r="I183" s="1208"/>
    </row>
    <row r="184" spans="1:9">
      <c r="A184" s="1179"/>
      <c r="B184" s="1179"/>
      <c r="C184" s="1179"/>
      <c r="D184" s="769"/>
      <c r="E184" s="1193"/>
      <c r="F184" s="1194"/>
      <c r="G184" s="1195"/>
      <c r="H184" s="1196"/>
      <c r="I184" s="1197"/>
    </row>
    <row r="185" spans="1:9" ht="15.75">
      <c r="A185" s="1179"/>
      <c r="B185" s="1179"/>
      <c r="C185" s="1179"/>
      <c r="D185" s="768" t="s">
        <v>242</v>
      </c>
      <c r="E185" s="1180" t="s">
        <v>258</v>
      </c>
      <c r="F185" s="1181"/>
      <c r="G185" s="1182"/>
      <c r="H185" s="1182"/>
      <c r="I185" s="1182"/>
    </row>
    <row r="186" spans="1:9" ht="28.5">
      <c r="A186" s="1179"/>
      <c r="B186" s="1179"/>
      <c r="C186" s="1179"/>
      <c r="D186" s="768" t="s">
        <v>243</v>
      </c>
      <c r="E186" s="1180" t="s">
        <v>259</v>
      </c>
      <c r="F186" s="1181"/>
      <c r="G186" s="1182"/>
      <c r="H186" s="1182"/>
      <c r="I186" s="1182"/>
    </row>
    <row r="187" spans="1:9" ht="28.5">
      <c r="A187" s="1179"/>
      <c r="B187" s="1179"/>
      <c r="C187" s="1179"/>
      <c r="D187" s="768" t="s">
        <v>244</v>
      </c>
      <c r="E187" s="1180" t="s">
        <v>260</v>
      </c>
      <c r="F187" s="1181"/>
      <c r="G187" s="1182"/>
      <c r="H187" s="1182"/>
      <c r="I187" s="1182"/>
    </row>
    <row r="188" spans="1:9" ht="25.5">
      <c r="A188" s="1179" t="s">
        <v>245</v>
      </c>
      <c r="B188" s="1179"/>
      <c r="C188" s="1179"/>
      <c r="D188" s="865" t="s">
        <v>246</v>
      </c>
      <c r="E188" s="1180" t="s">
        <v>261</v>
      </c>
      <c r="F188" s="1181"/>
      <c r="G188" s="1182"/>
      <c r="H188" s="1182"/>
      <c r="I188" s="1182"/>
    </row>
    <row r="189" spans="1:9" ht="15.75">
      <c r="A189" s="1198" t="s">
        <v>247</v>
      </c>
      <c r="B189" s="1198"/>
      <c r="C189" s="1198"/>
      <c r="D189" s="865" t="s">
        <v>248</v>
      </c>
      <c r="E189" s="1181"/>
      <c r="F189" s="1181"/>
      <c r="G189" s="1182"/>
      <c r="H189" s="1182"/>
      <c r="I189" s="1182"/>
    </row>
    <row r="190" spans="1:9">
      <c r="A190" s="1186" t="s">
        <v>249</v>
      </c>
      <c r="B190" s="1186"/>
      <c r="C190" s="1186"/>
      <c r="D190" s="1186"/>
      <c r="E190" s="1186"/>
      <c r="F190" s="1186"/>
      <c r="G190" s="1186"/>
      <c r="H190" s="1186"/>
      <c r="I190" s="1186"/>
    </row>
    <row r="191" spans="1:9">
      <c r="A191" s="1191" t="s">
        <v>250</v>
      </c>
      <c r="B191" s="1192"/>
      <c r="C191" s="1192"/>
      <c r="D191" s="1192"/>
      <c r="E191" s="1192"/>
      <c r="F191" s="1192"/>
      <c r="G191" s="1192"/>
      <c r="H191" s="1192"/>
      <c r="I191" s="1192"/>
    </row>
    <row r="192" spans="1:9">
      <c r="A192" s="1165">
        <f>'Operating Detail (8)'!A151</f>
        <v>0</v>
      </c>
      <c r="B192" s="1165"/>
      <c r="C192" s="539"/>
    </row>
    <row r="193" spans="1:2">
      <c r="A193" s="1165">
        <f>'Operating Detail (8)'!A152</f>
        <v>0</v>
      </c>
      <c r="B193" s="1165"/>
    </row>
    <row r="194" spans="1:2">
      <c r="A194" s="1187"/>
      <c r="B194" s="1187"/>
    </row>
    <row r="195" spans="1:2">
      <c r="A195" s="1187"/>
      <c r="B195" s="1187"/>
    </row>
    <row r="196" spans="1:2">
      <c r="A196" s="1187"/>
      <c r="B196" s="1187"/>
    </row>
    <row r="197" spans="1:2">
      <c r="A197" s="1187"/>
      <c r="B197" s="1187"/>
    </row>
    <row r="198" spans="1:2">
      <c r="A198" s="1187"/>
      <c r="B198" s="1187"/>
    </row>
    <row r="199" spans="1:2">
      <c r="A199" s="1187"/>
      <c r="B199" s="1187"/>
    </row>
    <row r="200" spans="1:2">
      <c r="A200" s="1187"/>
      <c r="B200" s="1187"/>
    </row>
    <row r="201" spans="1:2">
      <c r="A201" s="1187"/>
      <c r="B201" s="1187"/>
    </row>
    <row r="202" spans="1:2">
      <c r="A202" s="1187"/>
      <c r="B202" s="1187"/>
    </row>
    <row r="203" spans="1:2">
      <c r="A203" s="1187"/>
      <c r="B203" s="1187"/>
    </row>
    <row r="204" spans="1:2">
      <c r="A204" s="1187"/>
      <c r="B204" s="118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5546875" defaultRowHeight="12.75"/>
  <cols>
    <col min="1" max="1" width="18.42578125" customWidth="1"/>
    <col min="2" max="3" width="80.42578125" style="35" customWidth="1"/>
  </cols>
  <sheetData>
    <row r="1" spans="1:3" s="99" customFormat="1" ht="15.75">
      <c r="A1" s="393" t="s">
        <v>262</v>
      </c>
      <c r="B1" s="394" t="s">
        <v>223</v>
      </c>
      <c r="C1" s="394" t="s">
        <v>230</v>
      </c>
    </row>
    <row r="2" spans="1:3" s="99" customFormat="1" ht="24" customHeight="1">
      <c r="B2" s="390"/>
      <c r="C2" s="390"/>
    </row>
    <row r="3" spans="1:3" s="99" customFormat="1" ht="24" customHeight="1">
      <c r="A3" s="5" t="s">
        <v>263</v>
      </c>
      <c r="B3" s="392"/>
      <c r="C3" s="392"/>
    </row>
    <row r="4" spans="1:3" ht="25.5">
      <c r="A4" s="19" t="s">
        <v>264</v>
      </c>
      <c r="B4" s="391" t="s">
        <v>265</v>
      </c>
    </row>
    <row r="5" spans="1:3" ht="25.5">
      <c r="A5" s="19" t="s">
        <v>266</v>
      </c>
      <c r="B5" s="391" t="s">
        <v>267</v>
      </c>
    </row>
    <row r="6" spans="1:3" ht="25.5">
      <c r="A6" s="19" t="s">
        <v>268</v>
      </c>
      <c r="B6" s="391" t="s">
        <v>269</v>
      </c>
      <c r="C6" s="391" t="s">
        <v>270</v>
      </c>
    </row>
    <row r="7" spans="1:3" ht="25.5">
      <c r="A7" s="19" t="s">
        <v>271</v>
      </c>
      <c r="B7" s="391" t="s">
        <v>272</v>
      </c>
      <c r="C7" s="391" t="s">
        <v>273</v>
      </c>
    </row>
    <row r="8" spans="1:3" ht="63.75">
      <c r="A8" s="19" t="s">
        <v>268</v>
      </c>
      <c r="B8" s="391" t="s">
        <v>274</v>
      </c>
      <c r="C8" s="391" t="s">
        <v>275</v>
      </c>
    </row>
    <row r="9" spans="1:3" ht="25.5">
      <c r="A9" s="19" t="s">
        <v>276</v>
      </c>
      <c r="B9" s="391" t="s">
        <v>277</v>
      </c>
      <c r="C9" s="391" t="s">
        <v>278</v>
      </c>
    </row>
    <row r="10" spans="1:3" ht="25.5">
      <c r="A10" s="19" t="s">
        <v>279</v>
      </c>
      <c r="B10" s="391" t="s">
        <v>280</v>
      </c>
    </row>
    <row r="11" spans="1:3">
      <c r="A11" s="19" t="s">
        <v>281</v>
      </c>
      <c r="B11" s="391" t="s">
        <v>282</v>
      </c>
    </row>
    <row r="14" spans="1:3">
      <c r="A14" s="5" t="s">
        <v>283</v>
      </c>
      <c r="B14" s="395"/>
      <c r="C14" s="396"/>
    </row>
    <row r="15" spans="1:3">
      <c r="A15" s="19" t="s">
        <v>284</v>
      </c>
      <c r="B15" s="391" t="s">
        <v>285</v>
      </c>
    </row>
    <row r="16" spans="1:3" ht="25.5">
      <c r="A16" s="19" t="s">
        <v>286</v>
      </c>
      <c r="B16" s="391" t="s">
        <v>287</v>
      </c>
    </row>
    <row r="17" spans="1:3" ht="38.25">
      <c r="A17" s="19" t="s">
        <v>286</v>
      </c>
      <c r="B17" s="391" t="s">
        <v>288</v>
      </c>
      <c r="C17" s="391" t="s">
        <v>289</v>
      </c>
    </row>
    <row r="24" spans="1:3">
      <c r="A24" s="5" t="s">
        <v>290</v>
      </c>
      <c r="B24" s="395"/>
      <c r="C24" s="396"/>
    </row>
    <row r="25" spans="1:3" ht="25.5">
      <c r="A25" s="19" t="s">
        <v>291</v>
      </c>
      <c r="B25" s="391" t="s">
        <v>292</v>
      </c>
    </row>
    <row r="26" spans="1:3" ht="38.25">
      <c r="A26" s="19" t="s">
        <v>286</v>
      </c>
      <c r="B26" s="391" t="s">
        <v>293</v>
      </c>
    </row>
    <row r="27" spans="1:3" ht="38.25">
      <c r="A27" s="19" t="s">
        <v>286</v>
      </c>
      <c r="B27" s="391" t="s">
        <v>294</v>
      </c>
      <c r="C27" s="391" t="s">
        <v>295</v>
      </c>
    </row>
    <row r="34" spans="1:3">
      <c r="A34" s="5" t="s">
        <v>296</v>
      </c>
      <c r="B34" s="395"/>
      <c r="C34" s="396"/>
    </row>
    <row r="35" spans="1:3">
      <c r="A35" s="19" t="s">
        <v>286</v>
      </c>
      <c r="B35" s="391" t="s">
        <v>297</v>
      </c>
    </row>
    <row r="36" spans="1:3">
      <c r="A36" s="19" t="s">
        <v>286</v>
      </c>
      <c r="B36" s="391" t="s">
        <v>298</v>
      </c>
    </row>
    <row r="37" spans="1:3" ht="51">
      <c r="A37" s="19" t="s">
        <v>286</v>
      </c>
      <c r="B37" s="391" t="s">
        <v>299</v>
      </c>
      <c r="C37" s="391" t="s">
        <v>300</v>
      </c>
    </row>
    <row r="38" spans="1:3">
      <c r="B38" s="391"/>
    </row>
    <row r="39" spans="1:3">
      <c r="B39" s="391"/>
    </row>
    <row r="40" spans="1:3">
      <c r="B40" s="391"/>
    </row>
    <row r="41" spans="1:3">
      <c r="B41" s="391"/>
    </row>
    <row r="42" spans="1:3">
      <c r="B42" s="391"/>
    </row>
    <row r="49" spans="1:3">
      <c r="A49" s="1"/>
      <c r="B49" s="395"/>
      <c r="C49" s="396"/>
    </row>
    <row r="56" spans="1:3">
      <c r="A56" t="s">
        <v>301</v>
      </c>
    </row>
    <row r="57" spans="1:3">
      <c r="A57" t="s">
        <v>302</v>
      </c>
    </row>
    <row r="58" spans="1:3">
      <c r="A58" t="s">
        <v>303</v>
      </c>
    </row>
    <row r="59" spans="1:3">
      <c r="A59" t="s">
        <v>304</v>
      </c>
    </row>
    <row r="60" spans="1:3">
      <c r="A60" t="s">
        <v>305</v>
      </c>
    </row>
    <row r="61" spans="1:3">
      <c r="A61" t="s">
        <v>306</v>
      </c>
    </row>
    <row r="62" spans="1:3">
      <c r="A62" t="s">
        <v>307</v>
      </c>
    </row>
    <row r="63" spans="1:3">
      <c r="A63" t="s">
        <v>308</v>
      </c>
    </row>
    <row r="64" spans="1:3">
      <c r="A64" t="s">
        <v>309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852">
        <v>44378</v>
      </c>
      <c r="E3" s="116"/>
    </row>
    <row r="4" spans="1:40" ht="28.5" customHeight="1">
      <c r="A4" s="448" t="s">
        <v>106</v>
      </c>
      <c r="B4" s="449" t="s">
        <v>107</v>
      </c>
      <c r="C4" s="449" t="s">
        <v>108</v>
      </c>
      <c r="D4" s="449" t="s">
        <v>109</v>
      </c>
      <c r="E4" s="116"/>
    </row>
    <row r="5" spans="1:40">
      <c r="A5" s="120" t="s">
        <v>110</v>
      </c>
      <c r="B5" s="852">
        <f>'Summary (1)'!B5</f>
        <v>45108</v>
      </c>
      <c r="C5" s="852">
        <f>'Summary (1)'!C5</f>
        <v>45838</v>
      </c>
      <c r="D5" s="851">
        <f>ROUNDUP(YEARFRAC(B5,C5),0)</f>
        <v>2</v>
      </c>
    </row>
    <row r="6" spans="1:40" ht="16.5" thickBot="1">
      <c r="A6" s="120" t="s">
        <v>111</v>
      </c>
      <c r="B6" s="852">
        <f>B5</f>
        <v>45108</v>
      </c>
      <c r="C6" s="852">
        <f>'Summary (1)'!C6</f>
        <v>45838</v>
      </c>
      <c r="D6" s="851">
        <f>ROUNDUP(YEARFRAC(B6,C6),0)</f>
        <v>2</v>
      </c>
    </row>
    <row r="7" spans="1:40" s="211" customFormat="1" ht="18.75" customHeight="1">
      <c r="A7" s="452"/>
      <c r="B7" s="585"/>
      <c r="C7" s="585"/>
      <c r="D7" s="866"/>
      <c r="E7" s="937" t="s">
        <v>118</v>
      </c>
      <c r="F7" s="938"/>
      <c r="G7" s="939"/>
      <c r="H7" s="940" t="s">
        <v>119</v>
      </c>
      <c r="I7" s="941"/>
      <c r="J7" s="942"/>
      <c r="K7" s="943" t="s">
        <v>120</v>
      </c>
      <c r="L7" s="944"/>
      <c r="M7" s="945"/>
      <c r="N7" s="946" t="s">
        <v>121</v>
      </c>
      <c r="O7" s="947"/>
      <c r="P7" s="948"/>
      <c r="Q7" s="949" t="s">
        <v>122</v>
      </c>
      <c r="R7" s="950"/>
      <c r="S7" s="951"/>
      <c r="T7" s="952" t="s">
        <v>123</v>
      </c>
      <c r="U7" s="952"/>
      <c r="V7" s="952"/>
      <c r="W7" s="905" t="s">
        <v>124</v>
      </c>
      <c r="X7" s="906"/>
      <c r="Y7" s="907"/>
      <c r="Z7" s="908" t="s">
        <v>125</v>
      </c>
      <c r="AA7" s="909"/>
      <c r="AB7" s="910"/>
      <c r="AC7" s="917" t="s">
        <v>126</v>
      </c>
      <c r="AD7" s="918"/>
      <c r="AE7" s="919"/>
      <c r="AF7" s="920" t="s">
        <v>127</v>
      </c>
      <c r="AG7" s="921"/>
      <c r="AH7" s="922"/>
    </row>
    <row r="8" spans="1:40" s="235" customFormat="1" ht="38.25" customHeight="1">
      <c r="A8" s="874" t="s">
        <v>128</v>
      </c>
      <c r="B8" s="874"/>
      <c r="C8" s="874"/>
      <c r="D8" s="874"/>
      <c r="E8" s="923" t="str">
        <f>IF($D$6&gt;=E38,CONCATENATE(TEXT(E39,"m/d/yyyy")," - ",TEXT(E40,"m/d/yyyy")),"N/A")</f>
        <v>7/1/2023 - 6/30/2023</v>
      </c>
      <c r="F8" s="923"/>
      <c r="G8" s="924"/>
      <c r="H8" s="925" t="str">
        <f>IF($D$6&gt;=H38,CONCATENATE(TEXT(H39,"m/d/yyyy")," - ",TEXT(H40,"m/d/yyyy")),"N/A")</f>
        <v>7/1/2023 - 6/30/2024</v>
      </c>
      <c r="I8" s="926"/>
      <c r="J8" s="927"/>
      <c r="K8" s="928" t="str">
        <f>IF($D$6&gt;=K38,CONCATENATE(TEXT(K39,"m/d/yyyy")," - ",TEXT(K40,"m/d/yyyy")),"N/A")</f>
        <v>N/A</v>
      </c>
      <c r="L8" s="929"/>
      <c r="M8" s="930"/>
      <c r="N8" s="931" t="str">
        <f>IF($D$6&gt;=N38,CONCATENATE(TEXT(N39,"m/d/yyyy")," - ",TEXT(N40,"m/d/yyyy")),"N/A")</f>
        <v>N/A</v>
      </c>
      <c r="O8" s="932"/>
      <c r="P8" s="933"/>
      <c r="Q8" s="934" t="str">
        <f>IF($D$6&gt;=Q38,CONCATENATE(TEXT(Q39,"m/d/yyyy")," - ",TEXT(Q40,"m/d/yyyy")),"N/A")</f>
        <v>N/A</v>
      </c>
      <c r="R8" s="935"/>
      <c r="S8" s="936"/>
      <c r="T8" s="953" t="str">
        <f>IF($D$6&gt;=T38,CONCATENATE(TEXT(T39,"m/d/yyyy")," - ",TEXT(T40,"m/d/yyyy")),"N/A")</f>
        <v>N/A</v>
      </c>
      <c r="U8" s="954"/>
      <c r="V8" s="955"/>
      <c r="W8" s="956" t="str">
        <f>IF($D$6&gt;=W38,CONCATENATE(TEXT(W39,"m/d/yyyy")," - ",TEXT(W40,"m/d/yyyy")),"N/A")</f>
        <v>N/A</v>
      </c>
      <c r="X8" s="957"/>
      <c r="Y8" s="958"/>
      <c r="Z8" s="959" t="str">
        <f>IF($D$6&gt;=Z38,CONCATENATE(TEXT(Z39,"m/d/yyyy")," - ",TEXT(Z40,"m/d/yyyy")),"N/A")</f>
        <v>N/A</v>
      </c>
      <c r="AA8" s="960"/>
      <c r="AB8" s="961"/>
      <c r="AC8" s="962" t="str">
        <f>IF($D$6&gt;=AC38,CONCATENATE(TEXT(AC39,"m/d/yyyy")," - ",TEXT(AC40,"m/d/yyyy")),"N/A")</f>
        <v>N/A</v>
      </c>
      <c r="AD8" s="963"/>
      <c r="AE8" s="964"/>
      <c r="AF8" s="965" t="str">
        <f>IF($D$6&gt;=AF38,CONCATENATE(TEXT(AF39,"m/d/yyyy")," - ",TEXT(AF40,"m/d/yyyy")),"N/A")</f>
        <v>N/A</v>
      </c>
      <c r="AG8" s="966"/>
      <c r="AH8" s="967"/>
    </row>
    <row r="9" spans="1:40" s="236" customFormat="1" ht="15.75" hidden="1" customHeight="1">
      <c r="E9" s="237"/>
      <c r="F9" s="238"/>
      <c r="G9" s="304"/>
      <c r="H9" s="890"/>
      <c r="I9" s="891"/>
      <c r="J9" s="892"/>
      <c r="K9" s="893"/>
      <c r="L9" s="894"/>
      <c r="M9" s="895"/>
      <c r="N9" s="896"/>
      <c r="O9" s="897"/>
      <c r="P9" s="898"/>
      <c r="Q9" s="899"/>
      <c r="R9" s="900"/>
      <c r="S9" s="901"/>
      <c r="T9" s="902"/>
      <c r="U9" s="903"/>
      <c r="V9" s="904"/>
      <c r="W9" s="911"/>
      <c r="X9" s="912"/>
      <c r="Y9" s="913"/>
      <c r="Z9" s="914"/>
      <c r="AA9" s="915"/>
      <c r="AB9" s="916"/>
      <c r="AC9" s="884"/>
      <c r="AD9" s="885"/>
      <c r="AE9" s="886"/>
      <c r="AF9" s="887"/>
      <c r="AG9" s="888"/>
      <c r="AH9" s="889"/>
      <c r="AM9" s="264"/>
      <c r="AN9" s="264"/>
    </row>
    <row r="10" spans="1:40">
      <c r="A10" s="873"/>
      <c r="B10" s="870"/>
      <c r="C10" s="870"/>
      <c r="D10" s="872"/>
      <c r="E10" s="881"/>
      <c r="F10" s="882"/>
      <c r="G10" s="883"/>
      <c r="H10" s="881"/>
      <c r="I10" s="882"/>
      <c r="J10" s="883"/>
      <c r="K10" s="881"/>
      <c r="L10" s="882"/>
      <c r="M10" s="883"/>
      <c r="N10" s="881"/>
      <c r="O10" s="882"/>
      <c r="P10" s="883"/>
      <c r="Q10" s="881"/>
      <c r="R10" s="882"/>
      <c r="S10" s="883"/>
      <c r="T10" s="881"/>
      <c r="U10" s="882"/>
      <c r="V10" s="883"/>
      <c r="W10" s="881"/>
      <c r="X10" s="882"/>
      <c r="Y10" s="883"/>
      <c r="Z10" s="881"/>
      <c r="AA10" s="882"/>
      <c r="AB10" s="883"/>
      <c r="AC10" s="881"/>
      <c r="AD10" s="882"/>
      <c r="AE10" s="883"/>
      <c r="AF10" s="881"/>
      <c r="AG10" s="882"/>
      <c r="AH10" s="883"/>
      <c r="AI10" s="129"/>
    </row>
    <row r="11" spans="1:40" s="116" customFormat="1">
      <c r="A11" s="870"/>
      <c r="B11" s="870"/>
      <c r="C11" s="870"/>
      <c r="D11" s="872"/>
      <c r="E11" s="878"/>
      <c r="F11" s="879"/>
      <c r="G11" s="880"/>
      <c r="H11" s="878"/>
      <c r="I11" s="879"/>
      <c r="J11" s="880"/>
      <c r="K11" s="878"/>
      <c r="L11" s="879"/>
      <c r="M11" s="880"/>
      <c r="N11" s="878"/>
      <c r="O11" s="879"/>
      <c r="P11" s="880"/>
      <c r="Q11" s="878"/>
      <c r="R11" s="879"/>
      <c r="S11" s="880"/>
      <c r="T11" s="878"/>
      <c r="U11" s="879"/>
      <c r="V11" s="880"/>
      <c r="W11" s="878"/>
      <c r="X11" s="879"/>
      <c r="Y11" s="880"/>
      <c r="Z11" s="878"/>
      <c r="AA11" s="879"/>
      <c r="AB11" s="880"/>
      <c r="AC11" s="878"/>
      <c r="AD11" s="879"/>
      <c r="AE11" s="880"/>
      <c r="AF11" s="878"/>
      <c r="AG11" s="879"/>
      <c r="AH11" s="880"/>
    </row>
    <row r="12" spans="1:40">
      <c r="A12" s="870"/>
      <c r="B12" s="870"/>
      <c r="C12" s="870"/>
      <c r="D12" s="872"/>
      <c r="E12" s="875"/>
      <c r="F12" s="876"/>
      <c r="G12" s="877"/>
      <c r="H12" s="875"/>
      <c r="I12" s="876"/>
      <c r="J12" s="877"/>
      <c r="K12" s="875"/>
      <c r="L12" s="876"/>
      <c r="M12" s="877"/>
      <c r="N12" s="875"/>
      <c r="O12" s="876"/>
      <c r="P12" s="877"/>
      <c r="Q12" s="875"/>
      <c r="R12" s="876"/>
      <c r="S12" s="877"/>
      <c r="T12" s="875"/>
      <c r="U12" s="876"/>
      <c r="V12" s="877"/>
      <c r="W12" s="875"/>
      <c r="X12" s="876"/>
      <c r="Y12" s="877"/>
      <c r="Z12" s="875"/>
      <c r="AA12" s="876"/>
      <c r="AB12" s="877"/>
      <c r="AC12" s="875"/>
      <c r="AD12" s="876"/>
      <c r="AE12" s="877"/>
      <c r="AF12" s="875"/>
      <c r="AG12" s="876"/>
      <c r="AH12" s="877"/>
    </row>
    <row r="13" spans="1:40">
      <c r="A13" s="870"/>
      <c r="B13" s="870"/>
      <c r="C13" s="870"/>
      <c r="D13" s="872"/>
      <c r="E13" s="875"/>
      <c r="F13" s="876"/>
      <c r="G13" s="877"/>
      <c r="H13" s="875"/>
      <c r="I13" s="876"/>
      <c r="J13" s="877"/>
      <c r="K13" s="875"/>
      <c r="L13" s="876"/>
      <c r="M13" s="877"/>
      <c r="N13" s="875"/>
      <c r="O13" s="876"/>
      <c r="P13" s="877"/>
      <c r="Q13" s="875"/>
      <c r="R13" s="876"/>
      <c r="S13" s="877"/>
      <c r="T13" s="875"/>
      <c r="U13" s="876"/>
      <c r="V13" s="877"/>
      <c r="W13" s="875"/>
      <c r="X13" s="876"/>
      <c r="Y13" s="877"/>
      <c r="Z13" s="875"/>
      <c r="AA13" s="876"/>
      <c r="AB13" s="877"/>
      <c r="AC13" s="875"/>
      <c r="AD13" s="876"/>
      <c r="AE13" s="877"/>
      <c r="AF13" s="875"/>
      <c r="AG13" s="876"/>
      <c r="AH13" s="877"/>
    </row>
    <row r="14" spans="1:40">
      <c r="A14" s="870"/>
      <c r="B14" s="870"/>
      <c r="C14" s="870"/>
      <c r="D14" s="872"/>
      <c r="E14" s="875"/>
      <c r="F14" s="876"/>
      <c r="G14" s="877"/>
      <c r="H14" s="875"/>
      <c r="I14" s="876"/>
      <c r="J14" s="877"/>
      <c r="K14" s="875"/>
      <c r="L14" s="876"/>
      <c r="M14" s="877"/>
      <c r="N14" s="875"/>
      <c r="O14" s="876"/>
      <c r="P14" s="877"/>
      <c r="Q14" s="875"/>
      <c r="R14" s="876"/>
      <c r="S14" s="877"/>
      <c r="T14" s="875"/>
      <c r="U14" s="876"/>
      <c r="V14" s="877"/>
      <c r="W14" s="875"/>
      <c r="X14" s="876"/>
      <c r="Y14" s="877"/>
      <c r="Z14" s="875"/>
      <c r="AA14" s="876"/>
      <c r="AB14" s="877"/>
      <c r="AC14" s="875"/>
      <c r="AD14" s="876"/>
      <c r="AE14" s="877"/>
      <c r="AF14" s="875"/>
      <c r="AG14" s="876"/>
      <c r="AH14" s="877"/>
    </row>
    <row r="15" spans="1:40">
      <c r="A15" s="870"/>
      <c r="B15" s="870"/>
      <c r="C15" s="870"/>
      <c r="D15" s="872"/>
      <c r="E15" s="875"/>
      <c r="F15" s="876"/>
      <c r="G15" s="877"/>
      <c r="H15" s="875"/>
      <c r="I15" s="876"/>
      <c r="J15" s="877"/>
      <c r="K15" s="875"/>
      <c r="L15" s="876"/>
      <c r="M15" s="877"/>
      <c r="N15" s="875"/>
      <c r="O15" s="876"/>
      <c r="P15" s="877"/>
      <c r="Q15" s="875"/>
      <c r="R15" s="876"/>
      <c r="S15" s="877"/>
      <c r="T15" s="875"/>
      <c r="U15" s="876"/>
      <c r="V15" s="877"/>
      <c r="W15" s="875"/>
      <c r="X15" s="876"/>
      <c r="Y15" s="877"/>
      <c r="Z15" s="875"/>
      <c r="AA15" s="876"/>
      <c r="AB15" s="877"/>
      <c r="AC15" s="875"/>
      <c r="AD15" s="876"/>
      <c r="AE15" s="877"/>
      <c r="AF15" s="875"/>
      <c r="AG15" s="876"/>
      <c r="AH15" s="877"/>
    </row>
    <row r="16" spans="1:40">
      <c r="A16" s="870"/>
      <c r="B16" s="870"/>
      <c r="C16" s="870"/>
      <c r="D16" s="872"/>
      <c r="E16" s="875"/>
      <c r="F16" s="876"/>
      <c r="G16" s="877"/>
      <c r="H16" s="875"/>
      <c r="I16" s="876"/>
      <c r="J16" s="877"/>
      <c r="K16" s="875"/>
      <c r="L16" s="876"/>
      <c r="M16" s="877"/>
      <c r="N16" s="875"/>
      <c r="O16" s="876"/>
      <c r="P16" s="877"/>
      <c r="Q16" s="875"/>
      <c r="R16" s="876"/>
      <c r="S16" s="877"/>
      <c r="T16" s="875"/>
      <c r="U16" s="876"/>
      <c r="V16" s="877"/>
      <c r="W16" s="875"/>
      <c r="X16" s="876"/>
      <c r="Y16" s="877"/>
      <c r="Z16" s="875"/>
      <c r="AA16" s="876"/>
      <c r="AB16" s="877"/>
      <c r="AC16" s="875"/>
      <c r="AD16" s="876"/>
      <c r="AE16" s="877"/>
      <c r="AF16" s="875"/>
      <c r="AG16" s="876"/>
      <c r="AH16" s="877"/>
    </row>
    <row r="17" spans="1:34">
      <c r="A17" s="870"/>
      <c r="B17" s="870"/>
      <c r="C17" s="870"/>
      <c r="D17" s="872"/>
      <c r="E17" s="875"/>
      <c r="F17" s="876"/>
      <c r="G17" s="877"/>
      <c r="H17" s="875"/>
      <c r="I17" s="876"/>
      <c r="J17" s="877"/>
      <c r="K17" s="875"/>
      <c r="L17" s="876"/>
      <c r="M17" s="877"/>
      <c r="N17" s="875"/>
      <c r="O17" s="876"/>
      <c r="P17" s="877"/>
      <c r="Q17" s="875"/>
      <c r="R17" s="876"/>
      <c r="S17" s="877"/>
      <c r="T17" s="875"/>
      <c r="U17" s="876"/>
      <c r="V17" s="877"/>
      <c r="W17" s="875"/>
      <c r="X17" s="876"/>
      <c r="Y17" s="877"/>
      <c r="Z17" s="875"/>
      <c r="AA17" s="876"/>
      <c r="AB17" s="877"/>
      <c r="AC17" s="875"/>
      <c r="AD17" s="876"/>
      <c r="AE17" s="877"/>
      <c r="AF17" s="875"/>
      <c r="AG17" s="876"/>
      <c r="AH17" s="877"/>
    </row>
    <row r="18" spans="1:34">
      <c r="A18" s="870"/>
      <c r="B18" s="870"/>
      <c r="C18" s="870"/>
      <c r="D18" s="870"/>
      <c r="E18" s="875"/>
      <c r="F18" s="876"/>
      <c r="G18" s="877"/>
      <c r="H18" s="875"/>
      <c r="I18" s="876"/>
      <c r="J18" s="877"/>
      <c r="K18" s="875"/>
      <c r="L18" s="876"/>
      <c r="M18" s="877"/>
      <c r="N18" s="875"/>
      <c r="O18" s="876"/>
      <c r="P18" s="877"/>
      <c r="Q18" s="875"/>
      <c r="R18" s="876"/>
      <c r="S18" s="877"/>
      <c r="T18" s="875"/>
      <c r="U18" s="876"/>
      <c r="V18" s="877"/>
      <c r="W18" s="875"/>
      <c r="X18" s="876"/>
      <c r="Y18" s="877"/>
      <c r="Z18" s="875"/>
      <c r="AA18" s="876"/>
      <c r="AB18" s="877"/>
      <c r="AC18" s="875"/>
      <c r="AD18" s="876"/>
      <c r="AE18" s="877"/>
      <c r="AF18" s="875"/>
      <c r="AG18" s="876"/>
      <c r="AH18" s="877"/>
    </row>
    <row r="38" spans="1:34">
      <c r="A38" s="152" t="s">
        <v>113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114</v>
      </c>
      <c r="B39" s="152"/>
      <c r="C39" s="152"/>
      <c r="D39" s="152"/>
      <c r="E39" s="153">
        <f>'Summary (1)'!E72</f>
        <v>45108</v>
      </c>
      <c r="F39" s="153">
        <f>'Summary (1)'!F72</f>
        <v>45108</v>
      </c>
      <c r="G39" s="153">
        <f>'Summary (1)'!G72</f>
        <v>45108</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44378</v>
      </c>
      <c r="F41" s="153">
        <f t="shared" ref="F41:AH41" si="1">$B$3</f>
        <v>44378</v>
      </c>
      <c r="G41" s="153">
        <f t="shared" si="1"/>
        <v>44378</v>
      </c>
      <c r="H41" s="153">
        <f t="shared" si="1"/>
        <v>44378</v>
      </c>
      <c r="I41" s="153">
        <f t="shared" si="1"/>
        <v>44378</v>
      </c>
      <c r="J41" s="153">
        <f t="shared" si="1"/>
        <v>44378</v>
      </c>
      <c r="K41" s="153">
        <f t="shared" si="1"/>
        <v>44378</v>
      </c>
      <c r="L41" s="153">
        <f t="shared" si="1"/>
        <v>44378</v>
      </c>
      <c r="M41" s="153">
        <f t="shared" si="1"/>
        <v>44378</v>
      </c>
      <c r="N41" s="153">
        <f t="shared" si="1"/>
        <v>44378</v>
      </c>
      <c r="O41" s="153">
        <f t="shared" si="1"/>
        <v>44378</v>
      </c>
      <c r="P41" s="153">
        <f t="shared" si="1"/>
        <v>44378</v>
      </c>
      <c r="Q41" s="153">
        <f t="shared" si="1"/>
        <v>44378</v>
      </c>
      <c r="R41" s="153">
        <f t="shared" si="1"/>
        <v>44378</v>
      </c>
      <c r="S41" s="153">
        <f t="shared" si="1"/>
        <v>44378</v>
      </c>
      <c r="T41" s="153">
        <f t="shared" si="1"/>
        <v>44378</v>
      </c>
      <c r="U41" s="153">
        <f t="shared" si="1"/>
        <v>44378</v>
      </c>
      <c r="V41" s="153">
        <f t="shared" si="1"/>
        <v>44378</v>
      </c>
      <c r="W41" s="153">
        <f t="shared" si="1"/>
        <v>44378</v>
      </c>
      <c r="X41" s="153">
        <f t="shared" si="1"/>
        <v>44378</v>
      </c>
      <c r="Y41" s="153">
        <f t="shared" si="1"/>
        <v>44378</v>
      </c>
      <c r="Z41" s="153">
        <f t="shared" si="1"/>
        <v>44378</v>
      </c>
      <c r="AA41" s="153">
        <f t="shared" si="1"/>
        <v>44378</v>
      </c>
      <c r="AB41" s="153">
        <f t="shared" si="1"/>
        <v>44378</v>
      </c>
      <c r="AC41" s="153">
        <f t="shared" si="1"/>
        <v>44378</v>
      </c>
      <c r="AD41" s="153">
        <f t="shared" si="1"/>
        <v>44378</v>
      </c>
      <c r="AE41" s="153">
        <f t="shared" si="1"/>
        <v>44378</v>
      </c>
      <c r="AF41" s="153">
        <f t="shared" si="1"/>
        <v>44378</v>
      </c>
      <c r="AG41" s="153">
        <f t="shared" si="1"/>
        <v>44378</v>
      </c>
      <c r="AH41" s="153">
        <f t="shared" si="1"/>
        <v>44378</v>
      </c>
    </row>
    <row r="42" spans="1:34">
      <c r="A42" s="154" t="s">
        <v>117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748" priority="1">
      <formula>LEN(TRIM(B3))=0</formula>
    </cfRule>
  </conditionalFormatting>
  <conditionalFormatting sqref="E7:AH7 E10:E18 E9:H9 E8 H8 H10:H18 K8:K18 N8:N18 Q8:Q18 T8:T18 W8:W18 Z8:Z18 AC8:AC18 AF8:AF18">
    <cfRule type="expression" dxfId="747"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852">
        <v>44378</v>
      </c>
      <c r="E3" s="116"/>
    </row>
    <row r="4" spans="1:40" ht="28.5" customHeight="1">
      <c r="A4" s="448" t="s">
        <v>106</v>
      </c>
      <c r="B4" s="449" t="s">
        <v>107</v>
      </c>
      <c r="C4" s="449" t="s">
        <v>108</v>
      </c>
      <c r="D4" s="449" t="s">
        <v>109</v>
      </c>
      <c r="E4" s="116"/>
    </row>
    <row r="5" spans="1:40">
      <c r="A5" s="120" t="s">
        <v>110</v>
      </c>
      <c r="B5" s="852">
        <f>'Summary (1)'!B5</f>
        <v>45108</v>
      </c>
      <c r="C5" s="852">
        <f>'Summary (1)'!C5</f>
        <v>45838</v>
      </c>
      <c r="D5" s="851">
        <f>ROUNDUP(YEARFRAC(B5,C5),0)</f>
        <v>2</v>
      </c>
    </row>
    <row r="6" spans="1:40" ht="16.5" thickBot="1">
      <c r="A6" s="120" t="s">
        <v>111</v>
      </c>
      <c r="B6" s="852">
        <f>B5</f>
        <v>45108</v>
      </c>
      <c r="C6" s="852">
        <f>'Summary (1)'!C6</f>
        <v>45838</v>
      </c>
      <c r="D6" s="851">
        <f>ROUNDUP(YEARFRAC(B6,C6),0)</f>
        <v>2</v>
      </c>
    </row>
    <row r="7" spans="1:40" s="211" customFormat="1" ht="18.75" customHeight="1">
      <c r="A7" s="452"/>
      <c r="B7" s="585"/>
      <c r="C7" s="585"/>
      <c r="D7" s="866"/>
      <c r="E7" s="937" t="s">
        <v>118</v>
      </c>
      <c r="F7" s="938"/>
      <c r="G7" s="939"/>
      <c r="H7" s="940" t="s">
        <v>119</v>
      </c>
      <c r="I7" s="941"/>
      <c r="J7" s="942"/>
      <c r="K7" s="943" t="s">
        <v>120</v>
      </c>
      <c r="L7" s="944"/>
      <c r="M7" s="945"/>
      <c r="N7" s="946" t="s">
        <v>121</v>
      </c>
      <c r="O7" s="947"/>
      <c r="P7" s="948"/>
      <c r="Q7" s="949" t="s">
        <v>122</v>
      </c>
      <c r="R7" s="950"/>
      <c r="S7" s="951"/>
      <c r="T7" s="952" t="s">
        <v>123</v>
      </c>
      <c r="U7" s="952"/>
      <c r="V7" s="952"/>
      <c r="W7" s="905" t="s">
        <v>124</v>
      </c>
      <c r="X7" s="906"/>
      <c r="Y7" s="907"/>
      <c r="Z7" s="908" t="s">
        <v>125</v>
      </c>
      <c r="AA7" s="909"/>
      <c r="AB7" s="910"/>
      <c r="AC7" s="917" t="s">
        <v>126</v>
      </c>
      <c r="AD7" s="918"/>
      <c r="AE7" s="919"/>
      <c r="AF7" s="920" t="s">
        <v>127</v>
      </c>
      <c r="AG7" s="921"/>
      <c r="AH7" s="922"/>
    </row>
    <row r="8" spans="1:40" s="235" customFormat="1" ht="38.25" customHeight="1">
      <c r="A8" s="874" t="s">
        <v>129</v>
      </c>
      <c r="B8" s="874"/>
      <c r="C8" s="874"/>
      <c r="D8" s="874"/>
      <c r="E8" s="923" t="str">
        <f>IF($D$6&gt;=E38,CONCATENATE(TEXT(E39,"m/d/yyyy")," - ",TEXT(E40,"m/d/yyyy")),"N/A")</f>
        <v>7/1/2023 - 6/30/2023</v>
      </c>
      <c r="F8" s="923"/>
      <c r="G8" s="924"/>
      <c r="H8" s="925" t="str">
        <f>IF($D$6&gt;=H38,CONCATENATE(TEXT(H39,"m/d/yyyy")," - ",TEXT(H40,"m/d/yyyy")),"N/A")</f>
        <v>7/1/2023 - 6/30/2024</v>
      </c>
      <c r="I8" s="926"/>
      <c r="J8" s="927"/>
      <c r="K8" s="928" t="str">
        <f>IF($D$6&gt;=K38,CONCATENATE(TEXT(K39,"m/d/yyyy")," - ",TEXT(K40,"m/d/yyyy")),"N/A")</f>
        <v>N/A</v>
      </c>
      <c r="L8" s="929"/>
      <c r="M8" s="930"/>
      <c r="N8" s="931" t="str">
        <f>IF($D$6&gt;=N38,CONCATENATE(TEXT(N39,"m/d/yyyy")," - ",TEXT(N40,"m/d/yyyy")),"N/A")</f>
        <v>N/A</v>
      </c>
      <c r="O8" s="932"/>
      <c r="P8" s="933"/>
      <c r="Q8" s="934" t="str">
        <f>IF($D$6&gt;=Q38,CONCATENATE(TEXT(Q39,"m/d/yyyy")," - ",TEXT(Q40,"m/d/yyyy")),"N/A")</f>
        <v>N/A</v>
      </c>
      <c r="R8" s="935"/>
      <c r="S8" s="936"/>
      <c r="T8" s="953" t="str">
        <f>IF($D$6&gt;=T38,CONCATENATE(TEXT(T39,"m/d/yyyy")," - ",TEXT(T40,"m/d/yyyy")),"N/A")</f>
        <v>N/A</v>
      </c>
      <c r="U8" s="954"/>
      <c r="V8" s="955"/>
      <c r="W8" s="956" t="str">
        <f>IF($D$6&gt;=W38,CONCATENATE(TEXT(W39,"m/d/yyyy")," - ",TEXT(W40,"m/d/yyyy")),"N/A")</f>
        <v>N/A</v>
      </c>
      <c r="X8" s="957"/>
      <c r="Y8" s="958"/>
      <c r="Z8" s="959" t="str">
        <f>IF($D$6&gt;=Z38,CONCATENATE(TEXT(Z39,"m/d/yyyy")," - ",TEXT(Z40,"m/d/yyyy")),"N/A")</f>
        <v>N/A</v>
      </c>
      <c r="AA8" s="960"/>
      <c r="AB8" s="961"/>
      <c r="AC8" s="962" t="str">
        <f>IF($D$6&gt;=AC38,CONCATENATE(TEXT(AC39,"m/d/yyyy")," - ",TEXT(AC40,"m/d/yyyy")),"N/A")</f>
        <v>N/A</v>
      </c>
      <c r="AD8" s="963"/>
      <c r="AE8" s="964"/>
      <c r="AF8" s="965" t="str">
        <f>IF($D$6&gt;=AF38,CONCATENATE(TEXT(AF39,"m/d/yyyy")," - ",TEXT(AF40,"m/d/yyyy")),"N/A")</f>
        <v>N/A</v>
      </c>
      <c r="AG8" s="966"/>
      <c r="AH8" s="967"/>
    </row>
    <row r="9" spans="1:40" s="236" customFormat="1" ht="15.75" hidden="1" customHeight="1">
      <c r="E9" s="237"/>
      <c r="F9" s="238"/>
      <c r="G9" s="304"/>
      <c r="H9" s="890"/>
      <c r="I9" s="891"/>
      <c r="J9" s="892"/>
      <c r="K9" s="893"/>
      <c r="L9" s="894"/>
      <c r="M9" s="895"/>
      <c r="N9" s="896"/>
      <c r="O9" s="897"/>
      <c r="P9" s="898"/>
      <c r="Q9" s="899"/>
      <c r="R9" s="900"/>
      <c r="S9" s="901"/>
      <c r="T9" s="902"/>
      <c r="U9" s="903"/>
      <c r="V9" s="904"/>
      <c r="W9" s="911"/>
      <c r="X9" s="912"/>
      <c r="Y9" s="913"/>
      <c r="Z9" s="914"/>
      <c r="AA9" s="915"/>
      <c r="AB9" s="916"/>
      <c r="AC9" s="884"/>
      <c r="AD9" s="885"/>
      <c r="AE9" s="886"/>
      <c r="AF9" s="887"/>
      <c r="AG9" s="888"/>
      <c r="AH9" s="889"/>
      <c r="AM9" s="264"/>
      <c r="AN9" s="264"/>
    </row>
    <row r="10" spans="1:40">
      <c r="A10" s="873" t="s">
        <v>130</v>
      </c>
      <c r="B10" s="870"/>
      <c r="C10" s="870"/>
      <c r="D10" s="872"/>
      <c r="E10" s="881"/>
      <c r="F10" s="882"/>
      <c r="G10" s="883"/>
      <c r="H10" s="881"/>
      <c r="I10" s="882"/>
      <c r="J10" s="883"/>
      <c r="K10" s="881"/>
      <c r="L10" s="882"/>
      <c r="M10" s="883"/>
      <c r="N10" s="881"/>
      <c r="O10" s="882"/>
      <c r="P10" s="883"/>
      <c r="Q10" s="881"/>
      <c r="R10" s="882"/>
      <c r="S10" s="883"/>
      <c r="T10" s="881"/>
      <c r="U10" s="882"/>
      <c r="V10" s="883"/>
      <c r="W10" s="881"/>
      <c r="X10" s="882"/>
      <c r="Y10" s="883"/>
      <c r="Z10" s="881"/>
      <c r="AA10" s="882"/>
      <c r="AB10" s="883"/>
      <c r="AC10" s="881"/>
      <c r="AD10" s="882"/>
      <c r="AE10" s="883"/>
      <c r="AF10" s="881"/>
      <c r="AG10" s="882"/>
      <c r="AH10" s="883"/>
      <c r="AI10" s="129"/>
    </row>
    <row r="11" spans="1:40" s="116" customFormat="1">
      <c r="A11" s="870" t="s">
        <v>131</v>
      </c>
      <c r="B11" s="870"/>
      <c r="C11" s="870"/>
      <c r="D11" s="872"/>
      <c r="E11" s="878"/>
      <c r="F11" s="879"/>
      <c r="G11" s="880"/>
      <c r="H11" s="878"/>
      <c r="I11" s="879"/>
      <c r="J11" s="880"/>
      <c r="K11" s="878"/>
      <c r="L11" s="879"/>
      <c r="M11" s="880"/>
      <c r="N11" s="878"/>
      <c r="O11" s="879"/>
      <c r="P11" s="880"/>
      <c r="Q11" s="878"/>
      <c r="R11" s="879"/>
      <c r="S11" s="880"/>
      <c r="T11" s="878"/>
      <c r="U11" s="879"/>
      <c r="V11" s="880"/>
      <c r="W11" s="878"/>
      <c r="X11" s="879"/>
      <c r="Y11" s="880"/>
      <c r="Z11" s="878"/>
      <c r="AA11" s="879"/>
      <c r="AB11" s="880"/>
      <c r="AC11" s="878"/>
      <c r="AD11" s="879"/>
      <c r="AE11" s="880"/>
      <c r="AF11" s="878"/>
      <c r="AG11" s="879"/>
      <c r="AH11" s="880"/>
    </row>
    <row r="12" spans="1:40" hidden="1">
      <c r="A12" s="870" t="str">
        <f>IF('Summary (1)'!A33:D33&lt;&gt;"",'Summary (1)'!A33:D33,"")</f>
        <v/>
      </c>
      <c r="B12" s="870"/>
      <c r="C12" s="870"/>
      <c r="D12" s="872"/>
      <c r="E12" s="875"/>
      <c r="F12" s="876"/>
      <c r="G12" s="877"/>
      <c r="H12" s="875"/>
      <c r="I12" s="876"/>
      <c r="J12" s="877"/>
      <c r="K12" s="875"/>
      <c r="L12" s="876"/>
      <c r="M12" s="877"/>
      <c r="N12" s="875"/>
      <c r="O12" s="876"/>
      <c r="P12" s="877"/>
      <c r="Q12" s="875"/>
      <c r="R12" s="876"/>
      <c r="S12" s="877"/>
      <c r="T12" s="875"/>
      <c r="U12" s="876"/>
      <c r="V12" s="877"/>
      <c r="W12" s="875"/>
      <c r="X12" s="876"/>
      <c r="Y12" s="877"/>
      <c r="Z12" s="875"/>
      <c r="AA12" s="876"/>
      <c r="AB12" s="877"/>
      <c r="AC12" s="875"/>
      <c r="AD12" s="876"/>
      <c r="AE12" s="877"/>
      <c r="AF12" s="875"/>
      <c r="AG12" s="876"/>
      <c r="AH12" s="877"/>
    </row>
    <row r="13" spans="1:40" hidden="1">
      <c r="A13" s="870" t="str">
        <f>IF('Summary (1)'!A34:D34&lt;&gt;"",'Summary (1)'!A34:D34,"")</f>
        <v/>
      </c>
      <c r="B13" s="870"/>
      <c r="C13" s="870"/>
      <c r="D13" s="872"/>
      <c r="E13" s="875"/>
      <c r="F13" s="876"/>
      <c r="G13" s="877"/>
      <c r="H13" s="875"/>
      <c r="I13" s="876"/>
      <c r="J13" s="877"/>
      <c r="K13" s="875"/>
      <c r="L13" s="876"/>
      <c r="M13" s="877"/>
      <c r="N13" s="875"/>
      <c r="O13" s="876"/>
      <c r="P13" s="877"/>
      <c r="Q13" s="875"/>
      <c r="R13" s="876"/>
      <c r="S13" s="877"/>
      <c r="T13" s="875"/>
      <c r="U13" s="876"/>
      <c r="V13" s="877"/>
      <c r="W13" s="875"/>
      <c r="X13" s="876"/>
      <c r="Y13" s="877"/>
      <c r="Z13" s="875"/>
      <c r="AA13" s="876"/>
      <c r="AB13" s="877"/>
      <c r="AC13" s="875"/>
      <c r="AD13" s="876"/>
      <c r="AE13" s="877"/>
      <c r="AF13" s="875"/>
      <c r="AG13" s="876"/>
      <c r="AH13" s="877"/>
    </row>
    <row r="14" spans="1:40" hidden="1">
      <c r="A14" s="870" t="str">
        <f>IF('Summary (1)'!A35:D35&lt;&gt;"",'Summary (1)'!A35:D35,"")</f>
        <v/>
      </c>
      <c r="B14" s="870"/>
      <c r="C14" s="870"/>
      <c r="D14" s="872"/>
      <c r="E14" s="875"/>
      <c r="F14" s="876"/>
      <c r="G14" s="877"/>
      <c r="H14" s="875"/>
      <c r="I14" s="876"/>
      <c r="J14" s="877"/>
      <c r="K14" s="875"/>
      <c r="L14" s="876"/>
      <c r="M14" s="877"/>
      <c r="N14" s="875"/>
      <c r="O14" s="876"/>
      <c r="P14" s="877"/>
      <c r="Q14" s="875"/>
      <c r="R14" s="876"/>
      <c r="S14" s="877"/>
      <c r="T14" s="875"/>
      <c r="U14" s="876"/>
      <c r="V14" s="877"/>
      <c r="W14" s="875"/>
      <c r="X14" s="876"/>
      <c r="Y14" s="877"/>
      <c r="Z14" s="875"/>
      <c r="AA14" s="876"/>
      <c r="AB14" s="877"/>
      <c r="AC14" s="875"/>
      <c r="AD14" s="876"/>
      <c r="AE14" s="877"/>
      <c r="AF14" s="875"/>
      <c r="AG14" s="876"/>
      <c r="AH14" s="877"/>
    </row>
    <row r="15" spans="1:40" hidden="1">
      <c r="A15" s="870" t="str">
        <f>IF('Summary (1)'!A36:D36&lt;&gt;"",'Summary (1)'!A36:D36,"")</f>
        <v/>
      </c>
      <c r="B15" s="870"/>
      <c r="C15" s="870"/>
      <c r="D15" s="872"/>
      <c r="E15" s="875"/>
      <c r="F15" s="876"/>
      <c r="G15" s="877"/>
      <c r="H15" s="875"/>
      <c r="I15" s="876"/>
      <c r="J15" s="877"/>
      <c r="K15" s="875"/>
      <c r="L15" s="876"/>
      <c r="M15" s="877"/>
      <c r="N15" s="875"/>
      <c r="O15" s="876"/>
      <c r="P15" s="877"/>
      <c r="Q15" s="875"/>
      <c r="R15" s="876"/>
      <c r="S15" s="877"/>
      <c r="T15" s="875"/>
      <c r="U15" s="876"/>
      <c r="V15" s="877"/>
      <c r="W15" s="875"/>
      <c r="X15" s="876"/>
      <c r="Y15" s="877"/>
      <c r="Z15" s="875"/>
      <c r="AA15" s="876"/>
      <c r="AB15" s="877"/>
      <c r="AC15" s="875"/>
      <c r="AD15" s="876"/>
      <c r="AE15" s="877"/>
      <c r="AF15" s="875"/>
      <c r="AG15" s="876"/>
      <c r="AH15" s="877"/>
    </row>
    <row r="16" spans="1:40" hidden="1">
      <c r="A16" s="870" t="str">
        <f>IF('Summary (1)'!A37:D37&lt;&gt;"",'Summary (1)'!A37:D37,"")</f>
        <v/>
      </c>
      <c r="B16" s="870"/>
      <c r="C16" s="870"/>
      <c r="D16" s="872"/>
      <c r="E16" s="875"/>
      <c r="F16" s="876"/>
      <c r="G16" s="877"/>
      <c r="H16" s="875"/>
      <c r="I16" s="876"/>
      <c r="J16" s="877"/>
      <c r="K16" s="875"/>
      <c r="L16" s="876"/>
      <c r="M16" s="877"/>
      <c r="N16" s="875"/>
      <c r="O16" s="876"/>
      <c r="P16" s="877"/>
      <c r="Q16" s="875"/>
      <c r="R16" s="876"/>
      <c r="S16" s="877"/>
      <c r="T16" s="875"/>
      <c r="U16" s="876"/>
      <c r="V16" s="877"/>
      <c r="W16" s="875"/>
      <c r="X16" s="876"/>
      <c r="Y16" s="877"/>
      <c r="Z16" s="875"/>
      <c r="AA16" s="876"/>
      <c r="AB16" s="877"/>
      <c r="AC16" s="875"/>
      <c r="AD16" s="876"/>
      <c r="AE16" s="877"/>
      <c r="AF16" s="875"/>
      <c r="AG16" s="876"/>
      <c r="AH16" s="877"/>
    </row>
    <row r="17" spans="1:34" hidden="1">
      <c r="A17" s="870" t="str">
        <f>IF('Summary (1)'!A38:D38&lt;&gt;"",'Summary (1)'!A38:D38,"")</f>
        <v/>
      </c>
      <c r="B17" s="870"/>
      <c r="C17" s="870"/>
      <c r="D17" s="872"/>
      <c r="E17" s="875"/>
      <c r="F17" s="876"/>
      <c r="G17" s="877"/>
      <c r="H17" s="875"/>
      <c r="I17" s="876"/>
      <c r="J17" s="877"/>
      <c r="K17" s="875"/>
      <c r="L17" s="876"/>
      <c r="M17" s="877"/>
      <c r="N17" s="875"/>
      <c r="O17" s="876"/>
      <c r="P17" s="877"/>
      <c r="Q17" s="875"/>
      <c r="R17" s="876"/>
      <c r="S17" s="877"/>
      <c r="T17" s="875"/>
      <c r="U17" s="876"/>
      <c r="V17" s="877"/>
      <c r="W17" s="875"/>
      <c r="X17" s="876"/>
      <c r="Y17" s="877"/>
      <c r="Z17" s="875"/>
      <c r="AA17" s="876"/>
      <c r="AB17" s="877"/>
      <c r="AC17" s="875"/>
      <c r="AD17" s="876"/>
      <c r="AE17" s="877"/>
      <c r="AF17" s="875"/>
      <c r="AG17" s="876"/>
      <c r="AH17" s="877"/>
    </row>
    <row r="18" spans="1:34" hidden="1">
      <c r="A18" s="870" t="str">
        <f>IF('Summary (1)'!A39:D39&lt;&gt;"",'Summary (1)'!A39:D39,"")</f>
        <v/>
      </c>
      <c r="B18" s="870"/>
      <c r="C18" s="870"/>
      <c r="D18" s="870"/>
      <c r="E18" s="875"/>
      <c r="F18" s="876"/>
      <c r="G18" s="877"/>
      <c r="H18" s="875"/>
      <c r="I18" s="876"/>
      <c r="J18" s="877"/>
      <c r="K18" s="875"/>
      <c r="L18" s="876"/>
      <c r="M18" s="877"/>
      <c r="N18" s="875"/>
      <c r="O18" s="876"/>
      <c r="P18" s="877"/>
      <c r="Q18" s="875"/>
      <c r="R18" s="876"/>
      <c r="S18" s="877"/>
      <c r="T18" s="875"/>
      <c r="U18" s="876"/>
      <c r="V18" s="877"/>
      <c r="W18" s="875"/>
      <c r="X18" s="876"/>
      <c r="Y18" s="877"/>
      <c r="Z18" s="875"/>
      <c r="AA18" s="876"/>
      <c r="AB18" s="877"/>
      <c r="AC18" s="875"/>
      <c r="AD18" s="876"/>
      <c r="AE18" s="877"/>
      <c r="AF18" s="875"/>
      <c r="AG18" s="876"/>
      <c r="AH18" s="877"/>
    </row>
    <row r="38" spans="1:34">
      <c r="A38" s="152" t="s">
        <v>113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114</v>
      </c>
      <c r="B39" s="152"/>
      <c r="C39" s="152"/>
      <c r="D39" s="152"/>
      <c r="E39" s="153">
        <f>'Summary (1)'!E72</f>
        <v>45108</v>
      </c>
      <c r="F39" s="153">
        <f>'Summary (1)'!F72</f>
        <v>45108</v>
      </c>
      <c r="G39" s="153">
        <f>'Summary (1)'!G72</f>
        <v>45108</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117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746" priority="19">
      <formula>LEN(TRIM(B3))=0</formula>
    </cfRule>
  </conditionalFormatting>
  <conditionalFormatting sqref="E7:AH7 E10:E18 E9:H9 E8 H8 H10:H18 K8:K18 N8:N18 Q8:Q18 T8:T18 W8:W18 Z8:Z18 AC8:AC18 AF8:AF18">
    <cfRule type="expression" dxfId="745"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7" zoomScaleNormal="100" workbookViewId="0">
      <pane xSplit="4" topLeftCell="E1" activePane="topRight" state="frozen"/>
      <selection activeCell="B34" sqref="B34"/>
      <selection pane="topRight" activeCell="B16" sqref="B16"/>
    </sheetView>
  </sheetViews>
  <sheetFormatPr defaultColWidth="11.42578125" defaultRowHeight="15.75"/>
  <cols>
    <col min="1" max="1" width="60.28515625" style="117" bestFit="1" customWidth="1"/>
    <col min="2" max="2" width="11" style="117" bestFit="1" customWidth="1"/>
    <col min="3" max="3" width="14" style="117" bestFit="1" customWidth="1"/>
    <col min="4" max="4" width="16.140625" style="117" bestFit="1" customWidth="1"/>
    <col min="5" max="5" width="15.85546875" style="117" bestFit="1" customWidth="1"/>
    <col min="6" max="6" width="12.140625" style="117" bestFit="1" customWidth="1"/>
    <col min="7" max="7" width="15" style="117" bestFit="1" customWidth="1"/>
    <col min="8" max="8" width="15.85546875" style="117" bestFit="1" customWidth="1"/>
    <col min="9" max="9" width="12.140625" style="117" bestFit="1" customWidth="1"/>
    <col min="10" max="10" width="15" style="117" bestFit="1" customWidth="1"/>
    <col min="11" max="11" width="15.85546875" style="117" hidden="1" customWidth="1"/>
    <col min="12" max="13" width="10.140625" style="117" hidden="1" customWidth="1"/>
    <col min="14" max="14" width="15.85546875" style="117" hidden="1" customWidth="1"/>
    <col min="15" max="16" width="10.140625" style="117" hidden="1" customWidth="1"/>
    <col min="17" max="17" width="15.85546875" style="117" hidden="1" customWidth="1"/>
    <col min="18" max="19" width="10.140625" style="117" hidden="1" customWidth="1"/>
    <col min="20" max="20" width="15.85546875" style="117" hidden="1" customWidth="1"/>
    <col min="21" max="22" width="10.140625" style="117" hidden="1" customWidth="1"/>
    <col min="23" max="23" width="15.85546875" style="117" hidden="1" customWidth="1"/>
    <col min="24" max="25" width="10.140625" style="117" hidden="1" customWidth="1"/>
    <col min="26" max="26" width="15.85546875" style="117" hidden="1" customWidth="1"/>
    <col min="27" max="28" width="10.140625" style="117" hidden="1" customWidth="1"/>
    <col min="29" max="29" width="15.85546875" style="117" hidden="1" customWidth="1"/>
    <col min="30" max="31" width="10.140625" style="117" hidden="1" customWidth="1"/>
    <col min="32" max="32" width="15.140625" style="117" hidden="1" customWidth="1"/>
    <col min="33" max="34" width="10.140625" style="117" hidden="1" customWidth="1"/>
    <col min="35" max="35" width="15.85546875" style="117" bestFit="1" customWidth="1"/>
    <col min="36" max="36" width="13.42578125" style="117" bestFit="1" customWidth="1"/>
    <col min="37" max="37" width="16.140625" style="117" bestFit="1"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2">
        <f>'Summary (1)'!B3</f>
        <v>0</v>
      </c>
      <c r="E3" s="116"/>
    </row>
    <row r="4" spans="1:37" ht="28.5" customHeight="1">
      <c r="A4" s="448" t="s">
        <v>106</v>
      </c>
      <c r="B4" s="449" t="s">
        <v>107</v>
      </c>
      <c r="C4" s="449" t="s">
        <v>108</v>
      </c>
      <c r="D4" s="449" t="s">
        <v>109</v>
      </c>
      <c r="E4" s="116"/>
    </row>
    <row r="5" spans="1:37">
      <c r="A5" s="120" t="s">
        <v>110</v>
      </c>
      <c r="B5" s="852">
        <f>'Summary (1)'!B5</f>
        <v>45108</v>
      </c>
      <c r="C5" s="852">
        <f>'Summary (1)'!C5</f>
        <v>45838</v>
      </c>
      <c r="D5" s="851">
        <f>ROUNDUP(YEARFRAC(B5,C5),0)</f>
        <v>2</v>
      </c>
    </row>
    <row r="6" spans="1:37">
      <c r="A6" s="120" t="s">
        <v>111</v>
      </c>
      <c r="B6" s="852">
        <f>B5</f>
        <v>45108</v>
      </c>
      <c r="C6" s="852">
        <f>'Summary (1)'!C6</f>
        <v>45838</v>
      </c>
      <c r="D6" s="851">
        <f>ROUNDUP(YEARFRAC(B6,C6),0)</f>
        <v>2</v>
      </c>
    </row>
    <row r="7" spans="1:37" ht="15.75" customHeight="1">
      <c r="A7" s="123" t="s">
        <v>132</v>
      </c>
      <c r="B7" s="971">
        <f>'Summary (1)'!B7</f>
        <v>0</v>
      </c>
      <c r="C7" s="972">
        <f>'Summary (1)'!C7</f>
        <v>0</v>
      </c>
      <c r="D7" s="973">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71" t="str">
        <f>'Summary (1)'!B8</f>
        <v xml:space="preserve">Flexible Housing Subsidy Pool </v>
      </c>
      <c r="C8" s="972">
        <f>'Summary (1)'!C8</f>
        <v>0</v>
      </c>
      <c r="D8" s="973">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74" t="str">
        <f>'Summary (1)'!B9</f>
        <v>N/A</v>
      </c>
      <c r="C9" s="974">
        <f>'Summary (1)'!C9</f>
        <v>0</v>
      </c>
      <c r="D9" s="974">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74" t="str">
        <f>'Summary (1)'!B10</f>
        <v>N/A</v>
      </c>
      <c r="C10" s="974">
        <f>'Summary (1)'!C10</f>
        <v>0</v>
      </c>
      <c r="D10" s="974">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75">
        <f>'Summary (1)'!B11</f>
        <v>45108</v>
      </c>
      <c r="C11" s="975">
        <f>'Summary (1)'!C11</f>
        <v>0</v>
      </c>
      <c r="D11" s="975">
        <f>'Summary (1)'!D11</f>
        <v>0</v>
      </c>
    </row>
    <row r="12" spans="1:37" ht="75.75" customHeight="1">
      <c r="A12" s="452" t="s">
        <v>137</v>
      </c>
      <c r="B12" s="968"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ETH Flexible Housing Subsidy Pool</v>
      </c>
      <c r="C12" s="969"/>
      <c r="D12" s="970"/>
    </row>
    <row r="13" spans="1:37">
      <c r="A13" s="116"/>
      <c r="B13" s="455" t="s">
        <v>138</v>
      </c>
      <c r="C13" s="455" t="s">
        <v>139</v>
      </c>
      <c r="D13" s="450"/>
    </row>
    <row r="14" spans="1:37" ht="18.75" customHeight="1">
      <c r="A14" s="119" t="s">
        <v>140</v>
      </c>
      <c r="B14" s="454">
        <f>AI40</f>
        <v>0</v>
      </c>
      <c r="C14" s="454">
        <f>AK40</f>
        <v>3469430</v>
      </c>
      <c r="D14" s="978">
        <f>'Summary (1)'!D14:D16</f>
        <v>0.2</v>
      </c>
    </row>
    <row r="15" spans="1:37" s="116" customFormat="1" ht="18.75" customHeight="1" thickBot="1">
      <c r="A15" s="119" t="s">
        <v>141</v>
      </c>
      <c r="B15" s="453">
        <f>B16-B14</f>
        <v>0</v>
      </c>
      <c r="C15" s="453">
        <f>C16-C14</f>
        <v>-3469430</v>
      </c>
      <c r="D15" s="978"/>
      <c r="F15" s="265" t="str">
        <f>IF((AND(F72&gt;$D$5,F72&lt;=$D$6)),"EXTENSION YEAR"," ")</f>
        <v xml:space="preserve"> </v>
      </c>
      <c r="G15" s="265"/>
      <c r="H15" s="265"/>
      <c r="I15" s="265" t="str">
        <f>IF((AND(I72&gt;$D$5,I72&lt;=$D$6)),"EXTENSION YEAR"," ")</f>
        <v xml:space="preserve"> </v>
      </c>
      <c r="J15" s="265"/>
      <c r="K15" s="265"/>
      <c r="L15" s="265" t="str">
        <f>IF((AND(L72&gt;$D$5,L72&lt;=$D$6)),"EXTENSION YEAR"," ")</f>
        <v xml:space="preserve"> </v>
      </c>
      <c r="M15" s="265"/>
      <c r="N15" s="265"/>
      <c r="O15" s="265" t="str">
        <f>IF((AND(O72&gt;$D$5,O72&lt;=$D$6)),"EXTENSION YEAR"," ")</f>
        <v xml:space="preserve"> </v>
      </c>
      <c r="P15" s="265"/>
      <c r="Q15" s="265"/>
      <c r="R15" s="265" t="str">
        <f>IF((AND(R72&gt;$D$5,R72&lt;=$D$6)),"EXTENSION YEAR"," ")</f>
        <v xml:space="preserve"> </v>
      </c>
      <c r="S15" s="265"/>
      <c r="T15" s="265"/>
      <c r="U15" s="265" t="str">
        <f>IF((AND(U72&gt;$D$5,U72&lt;=$D$6)),"EXTENSION YEAR"," ")</f>
        <v xml:space="preserve"> </v>
      </c>
      <c r="V15" s="265"/>
      <c r="W15" s="265"/>
      <c r="X15" s="265" t="str">
        <f>IF((AND(X72&gt;$D$5,X72&lt;=$D$6)),"EXTENSION YEAR"," ")</f>
        <v xml:space="preserve"> </v>
      </c>
      <c r="Y15" s="265"/>
      <c r="Z15" s="265"/>
      <c r="AA15" s="265" t="str">
        <f>IF((AND(AA72&gt;$D$5,AA72&lt;=$D$6)),"EXTENSION YEAR"," ")</f>
        <v xml:space="preserve"> </v>
      </c>
      <c r="AB15" s="265"/>
      <c r="AC15" s="265"/>
      <c r="AD15" s="265" t="str">
        <f>IF((AND(AD72&gt;$D$5,AD72&lt;=$D$6)),"EXTENSION YEAR"," ")</f>
        <v xml:space="preserve"> </v>
      </c>
      <c r="AE15" s="265"/>
      <c r="AF15" s="265"/>
      <c r="AG15" s="265" t="str">
        <f>IF((AND(AG72&gt;$D$5,AG72&lt;=$D$6)),"EXTENSION YEAR"," ")</f>
        <v xml:space="preserve"> </v>
      </c>
      <c r="AH15" s="265"/>
      <c r="AI15" s="265"/>
      <c r="AJ15" s="265"/>
      <c r="AK15" s="265"/>
    </row>
    <row r="16" spans="1:37" s="211" customFormat="1" ht="18.75" customHeight="1">
      <c r="A16" s="452" t="s">
        <v>142</v>
      </c>
      <c r="B16" s="453">
        <f>'Summary (1)'!B16</f>
        <v>0</v>
      </c>
      <c r="C16" s="453">
        <f>IF(OR(B10="New Agreement",B10="Amendment"),AK40*(1+D14),B16)</f>
        <v>0</v>
      </c>
      <c r="D16" s="978"/>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IF($D$6&gt;=E72,CONCATENATE(TEXT(E73,"m/d/yyyy")," - ",TEXT(E74,"m/d/yyyy")),"N/A")</f>
        <v>7/1/2023 - 6/30/2023</v>
      </c>
      <c r="F17" s="212" t="str">
        <f t="shared" ref="F17:AH17" si="0">IF($D$6&gt;=F72,CONCATENATE(TEXT(F73,"m/d/yyyy")," - ",TEXT(F74,"m/d/yyyy")),"N/A")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CONCATENATE(AI78," - ",AI79)</f>
        <v>7/1/2023 - 6/30/2025</v>
      </c>
      <c r="AJ17" s="233" t="str">
        <f>CONCATENATE(AJ78," - ",AJ79)</f>
        <v>7/1/2023 - 6/30/2025</v>
      </c>
      <c r="AK17" s="234" t="str">
        <f>CONCATENATE(AK78," - ",AK79)</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'Summary (1)'!E20+'Summary (2)'!E20+'Summary (3)'!E20+'Summary (4)'!E20+'Summary (5)'!E20+'Summary (6)'!E20+'Summary (7)'!E20+'Summary (8)'!E20</f>
        <v>0</v>
      </c>
      <c r="F20" s="159">
        <f>'Summary (1)'!F20+'Summary (2)'!F20+'Summary (3)'!F20+'Summary (4)'!F20+'Summary (5)'!F20+'Summary (6)'!F20+'Summary (7)'!F20+'Summary (8)'!F20</f>
        <v>0</v>
      </c>
      <c r="G20" s="305">
        <f>'Summary (1)'!G20+'Summary (2)'!G20+'Summary (3)'!G20+'Summary (4)'!G20+'Summary (5)'!G20+'Summary (6)'!G20+'Summary (7)'!G20+'Summary (8)'!G20</f>
        <v>0</v>
      </c>
      <c r="H20" s="163">
        <f>'Summary (1)'!H20+'Summary (2)'!H20+'Summary (3)'!H20+'Summary (4)'!H20+'Summary (5)'!H20+'Summary (6)'!H20+'Summary (7)'!H20+'Summary (8)'!H20</f>
        <v>0</v>
      </c>
      <c r="I20" s="159">
        <f>'Summary (1)'!I20+'Summary (2)'!I20+'Summary (3)'!I20+'Summary (4)'!I20+'Summary (5)'!I20+'Summary (6)'!I20+'Summary (7)'!I20+'Summary (8)'!I20</f>
        <v>0</v>
      </c>
      <c r="J20" s="142">
        <f>'Summary (1)'!J20+'Summary (2)'!J20+'Summary (3)'!J20+'Summary (4)'!J20+'Summary (5)'!J20+'Summary (6)'!J20+'Summary (7)'!J20+'Summary (8)'!J20</f>
        <v>0</v>
      </c>
      <c r="K20" s="314">
        <f>'Summary (1)'!K20+'Summary (2)'!K20+'Summary (3)'!K20+'Summary (4)'!K20+'Summary (5)'!K20+'Summary (6)'!K20+'Summary (7)'!K20+'Summary (8)'!K20</f>
        <v>0</v>
      </c>
      <c r="L20" s="159">
        <f>'Summary (1)'!L20+'Summary (2)'!L20+'Summary (3)'!L20+'Summary (4)'!L20+'Summary (5)'!L20+'Summary (6)'!L20+'Summary (7)'!L20+'Summary (8)'!L20</f>
        <v>0</v>
      </c>
      <c r="M20" s="305">
        <f>'Summary (1)'!M20+'Summary (2)'!M20+'Summary (3)'!M20+'Summary (4)'!M20+'Summary (5)'!M20+'Summary (6)'!M20+'Summary (7)'!M20+'Summary (8)'!M20</f>
        <v>0</v>
      </c>
      <c r="N20" s="163">
        <f>'Summary (1)'!N20+'Summary (2)'!N20+'Summary (3)'!N20+'Summary (4)'!N20+'Summary (5)'!N20+'Summary (6)'!N20+'Summary (7)'!N20+'Summary (8)'!N20</f>
        <v>0</v>
      </c>
      <c r="O20" s="159">
        <f>'Summary (1)'!O20+'Summary (2)'!O20+'Summary (3)'!O20+'Summary (4)'!O20+'Summary (5)'!O20+'Summary (6)'!O20+'Summary (7)'!O20+'Summary (8)'!O20</f>
        <v>0</v>
      </c>
      <c r="P20" s="142">
        <f>'Summary (1)'!P20+'Summary (2)'!P20+'Summary (3)'!P20+'Summary (4)'!P20+'Summary (5)'!P20+'Summary (6)'!P20+'Summary (7)'!P20+'Summary (8)'!P20</f>
        <v>0</v>
      </c>
      <c r="Q20" s="163">
        <f>'Summary (1)'!Q20+'Summary (2)'!Q20+'Summary (3)'!Q20+'Summary (4)'!Q20+'Summary (5)'!Q20+'Summary (6)'!Q20+'Summary (7)'!Q20+'Summary (8)'!Q20</f>
        <v>0</v>
      </c>
      <c r="R20" s="159">
        <f>'Summary (1)'!R20+'Summary (2)'!R20+'Summary (3)'!R20+'Summary (4)'!R20+'Summary (5)'!R20+'Summary (6)'!R20+'Summary (7)'!R20+'Summary (8)'!R20</f>
        <v>0</v>
      </c>
      <c r="S20" s="142">
        <f>'Summary (1)'!S20+'Summary (2)'!S20+'Summary (3)'!S20+'Summary (4)'!S20+'Summary (5)'!S20+'Summary (6)'!S20+'Summary (7)'!S20+'Summary (8)'!S20</f>
        <v>0</v>
      </c>
      <c r="T20" s="314">
        <f>'Summary (1)'!T20+'Summary (2)'!T20+'Summary (3)'!T20+'Summary (4)'!T20+'Summary (5)'!T20+'Summary (6)'!T20+'Summary (7)'!T20+'Summary (8)'!T20</f>
        <v>0</v>
      </c>
      <c r="U20" s="159">
        <f>'Summary (1)'!U20+'Summary (2)'!U20+'Summary (3)'!U20+'Summary (4)'!U20+'Summary (5)'!U20+'Summary (6)'!U20+'Summary (7)'!U20+'Summary (8)'!U20</f>
        <v>0</v>
      </c>
      <c r="V20" s="305">
        <f>'Summary (1)'!V20+'Summary (2)'!V20+'Summary (3)'!V20+'Summary (4)'!V20+'Summary (5)'!V20+'Summary (6)'!V20+'Summary (7)'!V20+'Summary (8)'!V20</f>
        <v>0</v>
      </c>
      <c r="W20" s="163">
        <f>'Summary (1)'!W20+'Summary (2)'!W20+'Summary (3)'!W20+'Summary (4)'!W20+'Summary (5)'!W20+'Summary (6)'!W20+'Summary (7)'!W20+'Summary (8)'!W20</f>
        <v>0</v>
      </c>
      <c r="X20" s="159">
        <f>'Summary (1)'!X20+'Summary (2)'!X20+'Summary (3)'!X20+'Summary (4)'!X20+'Summary (5)'!X20+'Summary (6)'!X20+'Summary (7)'!X20+'Summary (8)'!X20</f>
        <v>0</v>
      </c>
      <c r="Y20" s="142">
        <f>'Summary (1)'!Y20+'Summary (2)'!Y20+'Summary (3)'!Y20+'Summary (4)'!Y20+'Summary (5)'!Y20+'Summary (6)'!Y20+'Summary (7)'!Y20+'Summary (8)'!Y20</f>
        <v>0</v>
      </c>
      <c r="Z20" s="163">
        <f>'Summary (1)'!Z20+'Summary (2)'!Z20+'Summary (3)'!Z20+'Summary (4)'!Z20+'Summary (5)'!Z20+'Summary (6)'!Z20+'Summary (7)'!Z20+'Summary (8)'!Z20</f>
        <v>0</v>
      </c>
      <c r="AA20" s="159">
        <f>'Summary (1)'!AA20+'Summary (2)'!AA20+'Summary (3)'!AA20+'Summary (4)'!AA20+'Summary (5)'!AA20+'Summary (6)'!AA20+'Summary (7)'!AA20+'Summary (8)'!AA20</f>
        <v>0</v>
      </c>
      <c r="AB20" s="142">
        <f>'Summary (1)'!AB20+'Summary (2)'!AB20+'Summary (3)'!AB20+'Summary (4)'!AB20+'Summary (5)'!AB20+'Summary (6)'!AB20+'Summary (7)'!AB20+'Summary (8)'!AB20</f>
        <v>0</v>
      </c>
      <c r="AC20" s="163">
        <f>'Summary (1)'!AC20+'Summary (2)'!AC20+'Summary (3)'!AC20+'Summary (4)'!AC20+'Summary (5)'!AC20+'Summary (6)'!AC20+'Summary (7)'!AC20+'Summary (8)'!AC20</f>
        <v>0</v>
      </c>
      <c r="AD20" s="159">
        <f>'Summary (1)'!AD20+'Summary (2)'!AD20+'Summary (3)'!AD20+'Summary (4)'!AD20+'Summary (5)'!AD20+'Summary (6)'!AD20+'Summary (7)'!AD20+'Summary (8)'!AD20</f>
        <v>0</v>
      </c>
      <c r="AE20" s="142">
        <f>'Summary (1)'!AE20+'Summary (2)'!AE20+'Summary (3)'!AE20+'Summary (4)'!AE20+'Summary (5)'!AE20+'Summary (6)'!AE20+'Summary (7)'!AE20+'Summary (8)'!AE20</f>
        <v>0</v>
      </c>
      <c r="AF20" s="163">
        <f>'Summary (1)'!AF20+'Summary (2)'!AF20+'Summary (3)'!AF20+'Summary (4)'!AF20+'Summary (5)'!AF20+'Summary (6)'!AF20+'Summary (7)'!AF20+'Summary (8)'!AF20</f>
        <v>0</v>
      </c>
      <c r="AG20" s="159">
        <f>'Summary (1)'!AG20+'Summary (2)'!AG20+'Summary (3)'!AG20+'Summary (4)'!AG20+'Summary (5)'!AG20+'Summary (6)'!AG20+'Summary (7)'!AG20+'Summary (8)'!AG20</f>
        <v>0</v>
      </c>
      <c r="AH20" s="142">
        <f>'Summary (1)'!AH20+'Summary (2)'!AH20+'Summary (3)'!AH20+'Summary (4)'!AH20+'Summary (5)'!AH20+'Summary (6)'!AH20+'Summary (7)'!AH20+'Summary (8)'!AH20</f>
        <v>0</v>
      </c>
      <c r="AI20" s="332">
        <f t="shared" ref="AI20:AK22" si="1">SUM(E20,H20,K20,N20,Q20,T20,W20,Z20,AC20,AF20)</f>
        <v>0</v>
      </c>
      <c r="AJ20" s="160">
        <f t="shared" si="1"/>
        <v>0</v>
      </c>
      <c r="AK20" s="141">
        <f t="shared" si="1"/>
        <v>0</v>
      </c>
    </row>
    <row r="21" spans="1:43">
      <c r="A21" s="870" t="s">
        <v>146</v>
      </c>
      <c r="B21" s="870"/>
      <c r="C21" s="870"/>
      <c r="D21" s="872"/>
      <c r="E21" s="124">
        <f>'Summary (1)'!E21+'Summary (2)'!E21+'Summary (3)'!E21+'Summary (4)'!E21+'Summary (5)'!E21+'Summary (6)'!E21+'Summary (7)'!E21+'Summary (8)'!E21</f>
        <v>0</v>
      </c>
      <c r="F21" s="125">
        <f>'Summary (1)'!F21+'Summary (2)'!F21+'Summary (3)'!F21+'Summary (4)'!F21+'Summary (5)'!F21+'Summary (6)'!F21+'Summary (7)'!F21+'Summary (8)'!F21</f>
        <v>0</v>
      </c>
      <c r="G21" s="306">
        <f>'Summary (1)'!G21+'Summary (2)'!G21+'Summary (3)'!G21+'Summary (4)'!G21+'Summary (5)'!G21+'Summary (6)'!G21+'Summary (7)'!G21+'Summary (8)'!G21</f>
        <v>0</v>
      </c>
      <c r="H21" s="124">
        <f>'Summary (1)'!H21+'Summary (2)'!H21+'Summary (3)'!H21+'Summary (4)'!H21+'Summary (5)'!H21+'Summary (6)'!H21+'Summary (7)'!H21+'Summary (8)'!H21</f>
        <v>0</v>
      </c>
      <c r="I21" s="125">
        <f>'Summary (1)'!I21+'Summary (2)'!I21+'Summary (3)'!I21+'Summary (4)'!I21+'Summary (5)'!I21+'Summary (6)'!I21+'Summary (7)'!I21+'Summary (8)'!I21</f>
        <v>0</v>
      </c>
      <c r="J21" s="126">
        <f>'Summary (1)'!J21+'Summary (2)'!J21+'Summary (3)'!J21+'Summary (4)'!J21+'Summary (5)'!J21+'Summary (6)'!J21+'Summary (7)'!J21+'Summary (8)'!J21</f>
        <v>0</v>
      </c>
      <c r="K21" s="315">
        <f>'Summary (1)'!K21+'Summary (2)'!K21+'Summary (3)'!K21+'Summary (4)'!K21+'Summary (5)'!K21+'Summary (6)'!K21+'Summary (7)'!K21+'Summary (8)'!K21</f>
        <v>0</v>
      </c>
      <c r="L21" s="125">
        <f>'Summary (1)'!L21+'Summary (2)'!L21+'Summary (3)'!L21+'Summary (4)'!L21+'Summary (5)'!L21+'Summary (6)'!L21+'Summary (7)'!L21+'Summary (8)'!L21</f>
        <v>0</v>
      </c>
      <c r="M21" s="306">
        <f>'Summary (1)'!M21+'Summary (2)'!M21+'Summary (3)'!M21+'Summary (4)'!M21+'Summary (5)'!M21+'Summary (6)'!M21+'Summary (7)'!M21+'Summary (8)'!M21</f>
        <v>0</v>
      </c>
      <c r="N21" s="124">
        <f>'Summary (1)'!N21+'Summary (2)'!N21+'Summary (3)'!N21+'Summary (4)'!N21+'Summary (5)'!N21+'Summary (6)'!N21+'Summary (7)'!N21+'Summary (8)'!N21</f>
        <v>0</v>
      </c>
      <c r="O21" s="125">
        <f>'Summary (1)'!O21+'Summary (2)'!O21+'Summary (3)'!O21+'Summary (4)'!O21+'Summary (5)'!O21+'Summary (6)'!O21+'Summary (7)'!O21+'Summary (8)'!O21</f>
        <v>0</v>
      </c>
      <c r="P21" s="126">
        <f>'Summary (1)'!P21+'Summary (2)'!P21+'Summary (3)'!P21+'Summary (4)'!P21+'Summary (5)'!P21+'Summary (6)'!P21+'Summary (7)'!P21+'Summary (8)'!P21</f>
        <v>0</v>
      </c>
      <c r="Q21" s="124">
        <f>'Summary (1)'!Q21+'Summary (2)'!Q21+'Summary (3)'!Q21+'Summary (4)'!Q21+'Summary (5)'!Q21+'Summary (6)'!Q21+'Summary (7)'!Q21+'Summary (8)'!Q21</f>
        <v>0</v>
      </c>
      <c r="R21" s="125">
        <f>'Summary (1)'!R21+'Summary (2)'!R21+'Summary (3)'!R21+'Summary (4)'!R21+'Summary (5)'!R21+'Summary (6)'!R21+'Summary (7)'!R21+'Summary (8)'!R21</f>
        <v>0</v>
      </c>
      <c r="S21" s="126">
        <f>'Summary (1)'!S21+'Summary (2)'!S21+'Summary (3)'!S21+'Summary (4)'!S21+'Summary (5)'!S21+'Summary (6)'!S21+'Summary (7)'!S21+'Summary (8)'!S21</f>
        <v>0</v>
      </c>
      <c r="T21" s="315">
        <f>'Summary (1)'!T21+'Summary (2)'!T21+'Summary (3)'!T21+'Summary (4)'!T21+'Summary (5)'!T21+'Summary (6)'!T21+'Summary (7)'!T21+'Summary (8)'!T21</f>
        <v>0</v>
      </c>
      <c r="U21" s="125">
        <f>'Summary (1)'!U21+'Summary (2)'!U21+'Summary (3)'!U21+'Summary (4)'!U21+'Summary (5)'!U21+'Summary (6)'!U21+'Summary (7)'!U21+'Summary (8)'!U21</f>
        <v>0</v>
      </c>
      <c r="V21" s="306">
        <f>'Summary (1)'!V21+'Summary (2)'!V21+'Summary (3)'!V21+'Summary (4)'!V21+'Summary (5)'!V21+'Summary (6)'!V21+'Summary (7)'!V21+'Summary (8)'!V21</f>
        <v>0</v>
      </c>
      <c r="W21" s="124">
        <f>'Summary (1)'!W21+'Summary (2)'!W21+'Summary (3)'!W21+'Summary (4)'!W21+'Summary (5)'!W21+'Summary (6)'!W21+'Summary (7)'!W21+'Summary (8)'!W21</f>
        <v>0</v>
      </c>
      <c r="X21" s="125">
        <f>'Summary (1)'!X21+'Summary (2)'!X21+'Summary (3)'!X21+'Summary (4)'!X21+'Summary (5)'!X21+'Summary (6)'!X21+'Summary (7)'!X21+'Summary (8)'!X21</f>
        <v>0</v>
      </c>
      <c r="Y21" s="126">
        <f>'Summary (1)'!Y21+'Summary (2)'!Y21+'Summary (3)'!Y21+'Summary (4)'!Y21+'Summary (5)'!Y21+'Summary (6)'!Y21+'Summary (7)'!Y21+'Summary (8)'!Y21</f>
        <v>0</v>
      </c>
      <c r="Z21" s="124">
        <f>'Summary (1)'!Z21+'Summary (2)'!Z21+'Summary (3)'!Z21+'Summary (4)'!Z21+'Summary (5)'!Z21+'Summary (6)'!Z21+'Summary (7)'!Z21+'Summary (8)'!Z21</f>
        <v>0</v>
      </c>
      <c r="AA21" s="125">
        <f>'Summary (1)'!AA21+'Summary (2)'!AA21+'Summary (3)'!AA21+'Summary (4)'!AA21+'Summary (5)'!AA21+'Summary (6)'!AA21+'Summary (7)'!AA21+'Summary (8)'!AA21</f>
        <v>0</v>
      </c>
      <c r="AB21" s="126">
        <f>'Summary (1)'!AB21+'Summary (2)'!AB21+'Summary (3)'!AB21+'Summary (4)'!AB21+'Summary (5)'!AB21+'Summary (6)'!AB21+'Summary (7)'!AB21+'Summary (8)'!AB21</f>
        <v>0</v>
      </c>
      <c r="AC21" s="124">
        <f>'Summary (1)'!AC21+'Summary (2)'!AC21+'Summary (3)'!AC21+'Summary (4)'!AC21+'Summary (5)'!AC21+'Summary (6)'!AC21+'Summary (7)'!AC21+'Summary (8)'!AC21</f>
        <v>0</v>
      </c>
      <c r="AD21" s="125">
        <f>'Summary (1)'!AD21+'Summary (2)'!AD21+'Summary (3)'!AD21+'Summary (4)'!AD21+'Summary (5)'!AD21+'Summary (6)'!AD21+'Summary (7)'!AD21+'Summary (8)'!AD21</f>
        <v>0</v>
      </c>
      <c r="AE21" s="126">
        <f>'Summary (1)'!AE21+'Summary (2)'!AE21+'Summary (3)'!AE21+'Summary (4)'!AE21+'Summary (5)'!AE21+'Summary (6)'!AE21+'Summary (7)'!AE21+'Summary (8)'!AE21</f>
        <v>0</v>
      </c>
      <c r="AF21" s="124">
        <f>'Summary (1)'!AF21+'Summary (2)'!AF21+'Summary (3)'!AF21+'Summary (4)'!AF21+'Summary (5)'!AF21+'Summary (6)'!AF21+'Summary (7)'!AF21+'Summary (8)'!AF21</f>
        <v>0</v>
      </c>
      <c r="AG21" s="125">
        <f>'Summary (1)'!AG21+'Summary (2)'!AG21+'Summary (3)'!AG21+'Summary (4)'!AG21+'Summary (5)'!AG21+'Summary (6)'!AG21+'Summary (7)'!AG21+'Summary (8)'!AG21</f>
        <v>0</v>
      </c>
      <c r="AH21" s="126">
        <f>'Summary (1)'!AH21+'Summary (2)'!AH21+'Summary (3)'!AH21+'Summary (4)'!AH21+'Summary (5)'!AH21+'Summary (6)'!AH21+'Summary (7)'!AH21+'Summary (8)'!AH21</f>
        <v>0</v>
      </c>
      <c r="AI21" s="306">
        <f t="shared" si="1"/>
        <v>0</v>
      </c>
      <c r="AJ21" s="127">
        <f t="shared" si="1"/>
        <v>0</v>
      </c>
      <c r="AK21" s="128">
        <f t="shared" si="1"/>
        <v>0</v>
      </c>
    </row>
    <row r="22" spans="1:43">
      <c r="A22" s="870" t="s">
        <v>147</v>
      </c>
      <c r="B22" s="870"/>
      <c r="C22" s="870"/>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6" t="s">
        <v>148</v>
      </c>
      <c r="B23" s="986"/>
      <c r="C23" s="986"/>
      <c r="D23" s="987"/>
      <c r="E23" s="266"/>
      <c r="F23" s="267"/>
      <c r="G23" s="307"/>
      <c r="H23" s="266"/>
      <c r="I23" s="267"/>
      <c r="J23" s="268"/>
      <c r="K23" s="316"/>
      <c r="L23" s="267"/>
      <c r="M23" s="307"/>
      <c r="N23" s="266"/>
      <c r="O23" s="267"/>
      <c r="P23" s="268"/>
      <c r="Q23" s="266"/>
      <c r="R23" s="267"/>
      <c r="S23" s="268"/>
      <c r="T23" s="316"/>
      <c r="U23" s="267"/>
      <c r="V23" s="307"/>
      <c r="W23" s="266"/>
      <c r="X23" s="267"/>
      <c r="Y23" s="268"/>
      <c r="Z23" s="266"/>
      <c r="AA23" s="267"/>
      <c r="AB23" s="268"/>
      <c r="AC23" s="266"/>
      <c r="AD23" s="267"/>
      <c r="AE23" s="268"/>
      <c r="AF23" s="266"/>
      <c r="AG23" s="267"/>
      <c r="AH23" s="268"/>
      <c r="AI23" s="333"/>
      <c r="AJ23" s="269"/>
      <c r="AK23" s="270"/>
    </row>
    <row r="24" spans="1:43">
      <c r="A24" s="870" t="s">
        <v>149</v>
      </c>
      <c r="B24" s="870"/>
      <c r="C24" s="870"/>
      <c r="D24" s="872"/>
      <c r="E24" s="131">
        <f>'Summary (1)'!E24+'Summary (2)'!E24+'Summary (3)'!E24+'Summary (4)'!E24+'Summary (5)'!E24+'Summary (6)'!E24+'Summary (7)'!E24+'Summary (8)'!E24</f>
        <v>0</v>
      </c>
      <c r="F24" s="132">
        <f>'Summary (1)'!F24+'Summary (2)'!F24+'Summary (3)'!F24+'Summary (4)'!F24+'Summary (5)'!F24+'Summary (6)'!F24+'Summary (7)'!F24+'Summary (8)'!F24</f>
        <v>0</v>
      </c>
      <c r="G24" s="308">
        <f>'Summary (1)'!G24+'Summary (2)'!G24+'Summary (3)'!G24+'Summary (4)'!G24+'Summary (5)'!G24+'Summary (6)'!G24+'Summary (7)'!G24+'Summary (8)'!G24</f>
        <v>0</v>
      </c>
      <c r="H24" s="131">
        <f>'Summary (1)'!H24+'Summary (2)'!H24+'Summary (3)'!H24+'Summary (4)'!H24+'Summary (5)'!H24+'Summary (6)'!H24+'Summary (7)'!H24+'Summary (8)'!H24</f>
        <v>0</v>
      </c>
      <c r="I24" s="132">
        <f>'Summary (1)'!I24+'Summary (2)'!I24+'Summary (3)'!I24+'Summary (4)'!I24+'Summary (5)'!I24+'Summary (6)'!I24+'Summary (7)'!I24+'Summary (8)'!I24</f>
        <v>0</v>
      </c>
      <c r="J24" s="133">
        <f>'Summary (1)'!J24+'Summary (2)'!J24+'Summary (3)'!J24+'Summary (4)'!J24+'Summary (5)'!J24+'Summary (6)'!J24+'Summary (7)'!J24+'Summary (8)'!J24</f>
        <v>0</v>
      </c>
      <c r="K24" s="317">
        <f>'Summary (1)'!K24+'Summary (2)'!K24+'Summary (3)'!K24+'Summary (4)'!K24+'Summary (5)'!K24+'Summary (6)'!K24+'Summary (7)'!K24+'Summary (8)'!K24</f>
        <v>0</v>
      </c>
      <c r="L24" s="132">
        <f>'Summary (1)'!L24+'Summary (2)'!L24+'Summary (3)'!L24+'Summary (4)'!L24+'Summary (5)'!L24+'Summary (6)'!L24+'Summary (7)'!L24+'Summary (8)'!L24</f>
        <v>0</v>
      </c>
      <c r="M24" s="308">
        <f>'Summary (1)'!M24+'Summary (2)'!M24+'Summary (3)'!M24+'Summary (4)'!M24+'Summary (5)'!M24+'Summary (6)'!M24+'Summary (7)'!M24+'Summary (8)'!M24</f>
        <v>0</v>
      </c>
      <c r="N24" s="131">
        <f>'Summary (1)'!N24+'Summary (2)'!N24+'Summary (3)'!N24+'Summary (4)'!N24+'Summary (5)'!N24+'Summary (6)'!N24+'Summary (7)'!N24+'Summary (8)'!N24</f>
        <v>0</v>
      </c>
      <c r="O24" s="132">
        <f>'Summary (1)'!O24+'Summary (2)'!O24+'Summary (3)'!O24+'Summary (4)'!O24+'Summary (5)'!O24+'Summary (6)'!O24+'Summary (7)'!O24+'Summary (8)'!O24</f>
        <v>0</v>
      </c>
      <c r="P24" s="133">
        <f>'Summary (1)'!P24+'Summary (2)'!P24+'Summary (3)'!P24+'Summary (4)'!P24+'Summary (5)'!P24+'Summary (6)'!P24+'Summary (7)'!P24+'Summary (8)'!P24</f>
        <v>0</v>
      </c>
      <c r="Q24" s="131">
        <f>'Summary (1)'!Q24+'Summary (2)'!Q24+'Summary (3)'!Q24+'Summary (4)'!Q24+'Summary (5)'!Q24+'Summary (6)'!Q24+'Summary (7)'!Q24+'Summary (8)'!Q24</f>
        <v>0</v>
      </c>
      <c r="R24" s="132">
        <f>'Summary (1)'!R24+'Summary (2)'!R24+'Summary (3)'!R24+'Summary (4)'!R24+'Summary (5)'!R24+'Summary (6)'!R24+'Summary (7)'!R24+'Summary (8)'!R24</f>
        <v>0</v>
      </c>
      <c r="S24" s="133">
        <f>'Summary (1)'!S24+'Summary (2)'!S24+'Summary (3)'!S24+'Summary (4)'!S24+'Summary (5)'!S24+'Summary (6)'!S24+'Summary (7)'!S24+'Summary (8)'!S24</f>
        <v>0</v>
      </c>
      <c r="T24" s="317">
        <f>'Summary (1)'!T24+'Summary (2)'!T24+'Summary (3)'!T24+'Summary (4)'!T24+'Summary (5)'!T24+'Summary (6)'!T24+'Summary (7)'!T24+'Summary (8)'!T24</f>
        <v>0</v>
      </c>
      <c r="U24" s="132">
        <f>'Summary (1)'!U24+'Summary (2)'!U24+'Summary (3)'!U24+'Summary (4)'!U24+'Summary (5)'!U24+'Summary (6)'!U24+'Summary (7)'!U24+'Summary (8)'!U24</f>
        <v>0</v>
      </c>
      <c r="V24" s="308">
        <f>'Summary (1)'!V24+'Summary (2)'!V24+'Summary (3)'!V24+'Summary (4)'!V24+'Summary (5)'!V24+'Summary (6)'!V24+'Summary (7)'!V24+'Summary (8)'!V24</f>
        <v>0</v>
      </c>
      <c r="W24" s="131">
        <f>'Summary (1)'!W24+'Summary (2)'!W24+'Summary (3)'!W24+'Summary (4)'!W24+'Summary (5)'!W24+'Summary (6)'!W24+'Summary (7)'!W24+'Summary (8)'!W24</f>
        <v>0</v>
      </c>
      <c r="X24" s="132">
        <f>'Summary (1)'!X24+'Summary (2)'!X24+'Summary (3)'!X24+'Summary (4)'!X24+'Summary (5)'!X24+'Summary (6)'!X24+'Summary (7)'!X24+'Summary (8)'!X24</f>
        <v>0</v>
      </c>
      <c r="Y24" s="133">
        <f>'Summary (1)'!Y24+'Summary (2)'!Y24+'Summary (3)'!Y24+'Summary (4)'!Y24+'Summary (5)'!Y24+'Summary (6)'!Y24+'Summary (7)'!Y24+'Summary (8)'!Y24</f>
        <v>0</v>
      </c>
      <c r="Z24" s="131">
        <f>'Summary (1)'!Z24+'Summary (2)'!Z24+'Summary (3)'!Z24+'Summary (4)'!Z24+'Summary (5)'!Z24+'Summary (6)'!Z24+'Summary (7)'!Z24+'Summary (8)'!Z24</f>
        <v>0</v>
      </c>
      <c r="AA24" s="132">
        <f>'Summary (1)'!AA24+'Summary (2)'!AA24+'Summary (3)'!AA24+'Summary (4)'!AA24+'Summary (5)'!AA24+'Summary (6)'!AA24+'Summary (7)'!AA24+'Summary (8)'!AA24</f>
        <v>0</v>
      </c>
      <c r="AB24" s="133">
        <f>'Summary (1)'!AB24+'Summary (2)'!AB24+'Summary (3)'!AB24+'Summary (4)'!AB24+'Summary (5)'!AB24+'Summary (6)'!AB24+'Summary (7)'!AB24+'Summary (8)'!AB24</f>
        <v>0</v>
      </c>
      <c r="AC24" s="131">
        <f>'Summary (1)'!AC24+'Summary (2)'!AC24+'Summary (3)'!AC24+'Summary (4)'!AC24+'Summary (5)'!AC24+'Summary (6)'!AC24+'Summary (7)'!AC24+'Summary (8)'!AC24</f>
        <v>0</v>
      </c>
      <c r="AD24" s="132">
        <f>'Summary (1)'!AD24+'Summary (2)'!AD24+'Summary (3)'!AD24+'Summary (4)'!AD24+'Summary (5)'!AD24+'Summary (6)'!AD24+'Summary (7)'!AD24+'Summary (8)'!AD24</f>
        <v>0</v>
      </c>
      <c r="AE24" s="133">
        <f>'Summary (1)'!AE24+'Summary (2)'!AE24+'Summary (3)'!AE24+'Summary (4)'!AE24+'Summary (5)'!AE24+'Summary (6)'!AE24+'Summary (7)'!AE24+'Summary (8)'!AE24</f>
        <v>0</v>
      </c>
      <c r="AF24" s="131">
        <f>'Summary (1)'!AF24+'Summary (2)'!AF24+'Summary (3)'!AF24+'Summary (4)'!AF24+'Summary (5)'!AF24+'Summary (6)'!AF24+'Summary (7)'!AF24+'Summary (8)'!AF24</f>
        <v>0</v>
      </c>
      <c r="AG24" s="132">
        <f>'Summary (1)'!AG24+'Summary (2)'!AG24+'Summary (3)'!AG24+'Summary (4)'!AG24+'Summary (5)'!AG24+'Summary (6)'!AG24+'Summary (7)'!AG24+'Summary (8)'!AG24</f>
        <v>0</v>
      </c>
      <c r="AH24" s="133">
        <f>'Summary (1)'!AH24+'Summary (2)'!AH24+'Summary (3)'!AH24+'Summary (4)'!AH24+'Summary (5)'!AH24+'Summary (6)'!AH24+'Summary (7)'!AH24+'Summary (8)'!AH24</f>
        <v>0</v>
      </c>
      <c r="AI24" s="306">
        <f t="shared" ref="AI24:AK28" si="3">SUM(E24,H24,K24,N24,Q24,T24,W24,Z24,AC24,AF24)</f>
        <v>0</v>
      </c>
      <c r="AJ24" s="127">
        <f t="shared" si="3"/>
        <v>0</v>
      </c>
      <c r="AK24" s="128">
        <f t="shared" si="3"/>
        <v>0</v>
      </c>
    </row>
    <row r="25" spans="1:43">
      <c r="A25" s="870" t="s">
        <v>150</v>
      </c>
      <c r="B25" s="870"/>
      <c r="C25" s="870"/>
      <c r="D25" s="872"/>
      <c r="E25" s="131">
        <f>'Summary (1)'!E25+'Summary (2)'!E25+'Summary (3)'!E25+'Summary (4)'!E25+'Summary (5)'!E25+'Summary (6)'!E25+'Summary (7)'!E25+'Summary (8)'!E25</f>
        <v>0</v>
      </c>
      <c r="F25" s="132">
        <f>'Summary (1)'!F25+'Summary (2)'!F25+'Summary (3)'!F25+'Summary (4)'!F25+'Summary (5)'!F25+'Summary (6)'!F25+'Summary (7)'!F25+'Summary (8)'!F25</f>
        <v>788250</v>
      </c>
      <c r="G25" s="308">
        <f>'Summary (1)'!G25+'Summary (2)'!G25+'Summary (3)'!G25+'Summary (4)'!G25+'Summary (5)'!G25+'Summary (6)'!G25+'Summary (7)'!G25+'Summary (8)'!G25</f>
        <v>788250</v>
      </c>
      <c r="H25" s="131">
        <f>'Summary (1)'!H25+'Summary (2)'!H25+'Summary (3)'!H25+'Summary (4)'!H25+'Summary (5)'!H25+'Summary (6)'!H25+'Summary (7)'!H25+'Summary (8)'!H25</f>
        <v>0</v>
      </c>
      <c r="I25" s="132">
        <f>'Summary (1)'!I25+'Summary (2)'!I25+'Summary (3)'!I25+'Summary (4)'!I25+'Summary (5)'!I25+'Summary (6)'!I25+'Summary (7)'!I25+'Summary (8)'!I25</f>
        <v>1197000</v>
      </c>
      <c r="J25" s="133">
        <f>'Summary (1)'!J25+'Summary (2)'!J25+'Summary (3)'!J25+'Summary (4)'!J25+'Summary (5)'!J25+'Summary (6)'!J25+'Summary (7)'!J25+'Summary (8)'!J25</f>
        <v>1197000</v>
      </c>
      <c r="K25" s="317">
        <f>'Summary (1)'!K25+'Summary (2)'!K25+'Summary (3)'!K25+'Summary (4)'!K25+'Summary (5)'!K25+'Summary (6)'!K25+'Summary (7)'!K25+'Summary (8)'!K25</f>
        <v>0</v>
      </c>
      <c r="L25" s="132">
        <f>'Summary (1)'!L25+'Summary (2)'!L25+'Summary (3)'!L25+'Summary (4)'!L25+'Summary (5)'!L25+'Summary (6)'!L25+'Summary (7)'!L25+'Summary (8)'!L25</f>
        <v>0</v>
      </c>
      <c r="M25" s="308">
        <f>'Summary (1)'!M25+'Summary (2)'!M25+'Summary (3)'!M25+'Summary (4)'!M25+'Summary (5)'!M25+'Summary (6)'!M25+'Summary (7)'!M25+'Summary (8)'!M25</f>
        <v>0</v>
      </c>
      <c r="N25" s="131">
        <f>'Summary (1)'!N25+'Summary (2)'!N25+'Summary (3)'!N25+'Summary (4)'!N25+'Summary (5)'!N25+'Summary (6)'!N25+'Summary (7)'!N25+'Summary (8)'!N25</f>
        <v>0</v>
      </c>
      <c r="O25" s="132">
        <f>'Summary (1)'!O25+'Summary (2)'!O25+'Summary (3)'!O25+'Summary (4)'!O25+'Summary (5)'!O25+'Summary (6)'!O25+'Summary (7)'!O25+'Summary (8)'!O25</f>
        <v>0</v>
      </c>
      <c r="P25" s="133">
        <f>'Summary (1)'!P25+'Summary (2)'!P25+'Summary (3)'!P25+'Summary (4)'!P25+'Summary (5)'!P25+'Summary (6)'!P25+'Summary (7)'!P25+'Summary (8)'!P25</f>
        <v>0</v>
      </c>
      <c r="Q25" s="131">
        <f>'Summary (1)'!Q25+'Summary (2)'!Q25+'Summary (3)'!Q25+'Summary (4)'!Q25+'Summary (5)'!Q25+'Summary (6)'!Q25+'Summary (7)'!Q25+'Summary (8)'!Q25</f>
        <v>0</v>
      </c>
      <c r="R25" s="132">
        <f>'Summary (1)'!R25+'Summary (2)'!R25+'Summary (3)'!R25+'Summary (4)'!R25+'Summary (5)'!R25+'Summary (6)'!R25+'Summary (7)'!R25+'Summary (8)'!R25</f>
        <v>0</v>
      </c>
      <c r="S25" s="133">
        <f>'Summary (1)'!S25+'Summary (2)'!S25+'Summary (3)'!S25+'Summary (4)'!S25+'Summary (5)'!S25+'Summary (6)'!S25+'Summary (7)'!S25+'Summary (8)'!S25</f>
        <v>0</v>
      </c>
      <c r="T25" s="317">
        <f>'Summary (1)'!T25+'Summary (2)'!T25+'Summary (3)'!T25+'Summary (4)'!T25+'Summary (5)'!T25+'Summary (6)'!T25+'Summary (7)'!T25+'Summary (8)'!T25</f>
        <v>0</v>
      </c>
      <c r="U25" s="132">
        <f>'Summary (1)'!U25+'Summary (2)'!U25+'Summary (3)'!U25+'Summary (4)'!U25+'Summary (5)'!U25+'Summary (6)'!U25+'Summary (7)'!U25+'Summary (8)'!U25</f>
        <v>0</v>
      </c>
      <c r="V25" s="308">
        <f>'Summary (1)'!V25+'Summary (2)'!V25+'Summary (3)'!V25+'Summary (4)'!V25+'Summary (5)'!V25+'Summary (6)'!V25+'Summary (7)'!V25+'Summary (8)'!V25</f>
        <v>0</v>
      </c>
      <c r="W25" s="131">
        <f>'Summary (1)'!W25+'Summary (2)'!W25+'Summary (3)'!W25+'Summary (4)'!W25+'Summary (5)'!W25+'Summary (6)'!W25+'Summary (7)'!W25+'Summary (8)'!W25</f>
        <v>0</v>
      </c>
      <c r="X25" s="132">
        <f>'Summary (1)'!X25+'Summary (2)'!X25+'Summary (3)'!X25+'Summary (4)'!X25+'Summary (5)'!X25+'Summary (6)'!X25+'Summary (7)'!X25+'Summary (8)'!X25</f>
        <v>0</v>
      </c>
      <c r="Y25" s="133">
        <f>'Summary (1)'!Y25+'Summary (2)'!Y25+'Summary (3)'!Y25+'Summary (4)'!Y25+'Summary (5)'!Y25+'Summary (6)'!Y25+'Summary (7)'!Y25+'Summary (8)'!Y25</f>
        <v>0</v>
      </c>
      <c r="Z25" s="131">
        <f>'Summary (1)'!Z25+'Summary (2)'!Z25+'Summary (3)'!Z25+'Summary (4)'!Z25+'Summary (5)'!Z25+'Summary (6)'!Z25+'Summary (7)'!Z25+'Summary (8)'!Z25</f>
        <v>0</v>
      </c>
      <c r="AA25" s="132">
        <f>'Summary (1)'!AA25+'Summary (2)'!AA25+'Summary (3)'!AA25+'Summary (4)'!AA25+'Summary (5)'!AA25+'Summary (6)'!AA25+'Summary (7)'!AA25+'Summary (8)'!AA25</f>
        <v>0</v>
      </c>
      <c r="AB25" s="133">
        <f>'Summary (1)'!AB25+'Summary (2)'!AB25+'Summary (3)'!AB25+'Summary (4)'!AB25+'Summary (5)'!AB25+'Summary (6)'!AB25+'Summary (7)'!AB25+'Summary (8)'!AB25</f>
        <v>0</v>
      </c>
      <c r="AC25" s="131">
        <f>'Summary (1)'!AC25+'Summary (2)'!AC25+'Summary (3)'!AC25+'Summary (4)'!AC25+'Summary (5)'!AC25+'Summary (6)'!AC25+'Summary (7)'!AC25+'Summary (8)'!AC25</f>
        <v>0</v>
      </c>
      <c r="AD25" s="132">
        <f>'Summary (1)'!AD25+'Summary (2)'!AD25+'Summary (3)'!AD25+'Summary (4)'!AD25+'Summary (5)'!AD25+'Summary (6)'!AD25+'Summary (7)'!AD25+'Summary (8)'!AD25</f>
        <v>0</v>
      </c>
      <c r="AE25" s="133">
        <f>'Summary (1)'!AE25+'Summary (2)'!AE25+'Summary (3)'!AE25+'Summary (4)'!AE25+'Summary (5)'!AE25+'Summary (6)'!AE25+'Summary (7)'!AE25+'Summary (8)'!AE25</f>
        <v>0</v>
      </c>
      <c r="AF25" s="131">
        <f>'Summary (1)'!AF25+'Summary (2)'!AF25+'Summary (3)'!AF25+'Summary (4)'!AF25+'Summary (5)'!AF25+'Summary (6)'!AF25+'Summary (7)'!AF25+'Summary (8)'!AF25</f>
        <v>0</v>
      </c>
      <c r="AG25" s="132">
        <f>'Summary (1)'!AG25+'Summary (2)'!AG25+'Summary (3)'!AG25+'Summary (4)'!AG25+'Summary (5)'!AG25+'Summary (6)'!AG25+'Summary (7)'!AG25+'Summary (8)'!AG25</f>
        <v>0</v>
      </c>
      <c r="AH25" s="133">
        <f>'Summary (1)'!AH25+'Summary (2)'!AH25+'Summary (3)'!AH25+'Summary (4)'!AH25+'Summary (5)'!AH25+'Summary (6)'!AH25+'Summary (7)'!AH25+'Summary (8)'!AH25</f>
        <v>0</v>
      </c>
      <c r="AI25" s="306">
        <f t="shared" si="3"/>
        <v>0</v>
      </c>
      <c r="AJ25" s="127">
        <f t="shared" si="3"/>
        <v>1985250</v>
      </c>
      <c r="AK25" s="128">
        <f t="shared" si="3"/>
        <v>1985250</v>
      </c>
    </row>
    <row r="26" spans="1:43">
      <c r="A26" s="870" t="s">
        <v>151</v>
      </c>
      <c r="B26" s="870"/>
      <c r="C26" s="870"/>
      <c r="D26" s="872"/>
      <c r="E26" s="134">
        <f>'Summary (1)'!E26+'Summary (2)'!E26+'Summary (3)'!E26+'Summary (4)'!E26+'Summary (5)'!E26+'Summary (6)'!E26+'Summary (7)'!E26+'Summary (8)'!E26</f>
        <v>0</v>
      </c>
      <c r="F26" s="132">
        <f>'Summary (1)'!F26+'Summary (2)'!F26+'Summary (3)'!F26+'Summary (4)'!F26+'Summary (5)'!F26+'Summary (6)'!F26+'Summary (7)'!F26+'Summary (8)'!F26</f>
        <v>0</v>
      </c>
      <c r="G26" s="308">
        <f>'Summary (1)'!G26+'Summary (2)'!G26+'Summary (3)'!G26+'Summary (4)'!G26+'Summary (5)'!G26+'Summary (6)'!G26+'Summary (7)'!G26+'Summary (8)'!G26</f>
        <v>0</v>
      </c>
      <c r="H26" s="134">
        <f>'Summary (1)'!H26+'Summary (2)'!H26+'Summary (3)'!H26+'Summary (4)'!H26+'Summary (5)'!H26+'Summary (6)'!H26+'Summary (7)'!H26+'Summary (8)'!H26</f>
        <v>0</v>
      </c>
      <c r="I26" s="132">
        <f>'Summary (1)'!I26+'Summary (2)'!I26+'Summary (3)'!I26+'Summary (4)'!I26+'Summary (5)'!I26+'Summary (6)'!I26+'Summary (7)'!I26+'Summary (8)'!I26</f>
        <v>0</v>
      </c>
      <c r="J26" s="133">
        <f>'Summary (1)'!J26+'Summary (2)'!J26+'Summary (3)'!J26+'Summary (4)'!J26+'Summary (5)'!J26+'Summary (6)'!J26+'Summary (7)'!J26+'Summary (8)'!J26</f>
        <v>0</v>
      </c>
      <c r="K26" s="318">
        <f>'Summary (1)'!K26+'Summary (2)'!K26+'Summary (3)'!K26+'Summary (4)'!K26+'Summary (5)'!K26+'Summary (6)'!K26+'Summary (7)'!K26+'Summary (8)'!K26</f>
        <v>0</v>
      </c>
      <c r="L26" s="132">
        <f>'Summary (1)'!L26+'Summary (2)'!L26+'Summary (3)'!L26+'Summary (4)'!L26+'Summary (5)'!L26+'Summary (6)'!L26+'Summary (7)'!L26+'Summary (8)'!L26</f>
        <v>0</v>
      </c>
      <c r="M26" s="308">
        <f>'Summary (1)'!M26+'Summary (2)'!M26+'Summary (3)'!M26+'Summary (4)'!M26+'Summary (5)'!M26+'Summary (6)'!M26+'Summary (7)'!M26+'Summary (8)'!M26</f>
        <v>0</v>
      </c>
      <c r="N26" s="134">
        <f>'Summary (1)'!N26+'Summary (2)'!N26+'Summary (3)'!N26+'Summary (4)'!N26+'Summary (5)'!N26+'Summary (6)'!N26+'Summary (7)'!N26+'Summary (8)'!N26</f>
        <v>0</v>
      </c>
      <c r="O26" s="132">
        <f>'Summary (1)'!O26+'Summary (2)'!O26+'Summary (3)'!O26+'Summary (4)'!O26+'Summary (5)'!O26+'Summary (6)'!O26+'Summary (7)'!O26+'Summary (8)'!O26</f>
        <v>0</v>
      </c>
      <c r="P26" s="133">
        <f>'Summary (1)'!P26+'Summary (2)'!P26+'Summary (3)'!P26+'Summary (4)'!P26+'Summary (5)'!P26+'Summary (6)'!P26+'Summary (7)'!P26+'Summary (8)'!P26</f>
        <v>0</v>
      </c>
      <c r="Q26" s="134">
        <f>'Summary (1)'!Q26+'Summary (2)'!Q26+'Summary (3)'!Q26+'Summary (4)'!Q26+'Summary (5)'!Q26+'Summary (6)'!Q26+'Summary (7)'!Q26+'Summary (8)'!Q26</f>
        <v>0</v>
      </c>
      <c r="R26" s="132">
        <f>'Summary (1)'!R26+'Summary (2)'!R26+'Summary (3)'!R26+'Summary (4)'!R26+'Summary (5)'!R26+'Summary (6)'!R26+'Summary (7)'!R26+'Summary (8)'!R26</f>
        <v>0</v>
      </c>
      <c r="S26" s="133">
        <f>'Summary (1)'!S26+'Summary (2)'!S26+'Summary (3)'!S26+'Summary (4)'!S26+'Summary (5)'!S26+'Summary (6)'!S26+'Summary (7)'!S26+'Summary (8)'!S26</f>
        <v>0</v>
      </c>
      <c r="T26" s="318">
        <f>'Summary (1)'!T26+'Summary (2)'!T26+'Summary (3)'!T26+'Summary (4)'!T26+'Summary (5)'!T26+'Summary (6)'!T26+'Summary (7)'!T26+'Summary (8)'!T26</f>
        <v>0</v>
      </c>
      <c r="U26" s="132">
        <f>'Summary (1)'!U26+'Summary (2)'!U26+'Summary (3)'!U26+'Summary (4)'!U26+'Summary (5)'!U26+'Summary (6)'!U26+'Summary (7)'!U26+'Summary (8)'!U26</f>
        <v>0</v>
      </c>
      <c r="V26" s="308">
        <f>'Summary (1)'!V26+'Summary (2)'!V26+'Summary (3)'!V26+'Summary (4)'!V26+'Summary (5)'!V26+'Summary (6)'!V26+'Summary (7)'!V26+'Summary (8)'!V26</f>
        <v>0</v>
      </c>
      <c r="W26" s="134">
        <f>'Summary (1)'!W26+'Summary (2)'!W26+'Summary (3)'!W26+'Summary (4)'!W26+'Summary (5)'!W26+'Summary (6)'!W26+'Summary (7)'!W26+'Summary (8)'!W26</f>
        <v>0</v>
      </c>
      <c r="X26" s="132">
        <f>'Summary (1)'!X26+'Summary (2)'!X26+'Summary (3)'!X26+'Summary (4)'!X26+'Summary (5)'!X26+'Summary (6)'!X26+'Summary (7)'!X26+'Summary (8)'!X26</f>
        <v>0</v>
      </c>
      <c r="Y26" s="133">
        <f>'Summary (1)'!Y26+'Summary (2)'!Y26+'Summary (3)'!Y26+'Summary (4)'!Y26+'Summary (5)'!Y26+'Summary (6)'!Y26+'Summary (7)'!Y26+'Summary (8)'!Y26</f>
        <v>0</v>
      </c>
      <c r="Z26" s="134">
        <f>'Summary (1)'!Z26+'Summary (2)'!Z26+'Summary (3)'!Z26+'Summary (4)'!Z26+'Summary (5)'!Z26+'Summary (6)'!Z26+'Summary (7)'!Z26+'Summary (8)'!Z26</f>
        <v>0</v>
      </c>
      <c r="AA26" s="132">
        <f>'Summary (1)'!AA26+'Summary (2)'!AA26+'Summary (3)'!AA26+'Summary (4)'!AA26+'Summary (5)'!AA26+'Summary (6)'!AA26+'Summary (7)'!AA26+'Summary (8)'!AA26</f>
        <v>0</v>
      </c>
      <c r="AB26" s="133">
        <f>'Summary (1)'!AB26+'Summary (2)'!AB26+'Summary (3)'!AB26+'Summary (4)'!AB26+'Summary (5)'!AB26+'Summary (6)'!AB26+'Summary (7)'!AB26+'Summary (8)'!AB26</f>
        <v>0</v>
      </c>
      <c r="AC26" s="134">
        <f>'Summary (1)'!AC26+'Summary (2)'!AC26+'Summary (3)'!AC26+'Summary (4)'!AC26+'Summary (5)'!AC26+'Summary (6)'!AC26+'Summary (7)'!AC26+'Summary (8)'!AC26</f>
        <v>0</v>
      </c>
      <c r="AD26" s="132">
        <f>'Summary (1)'!AD26+'Summary (2)'!AD26+'Summary (3)'!AD26+'Summary (4)'!AD26+'Summary (5)'!AD26+'Summary (6)'!AD26+'Summary (7)'!AD26+'Summary (8)'!AD26</f>
        <v>0</v>
      </c>
      <c r="AE26" s="133">
        <f>'Summary (1)'!AE26+'Summary (2)'!AE26+'Summary (3)'!AE26+'Summary (4)'!AE26+'Summary (5)'!AE26+'Summary (6)'!AE26+'Summary (7)'!AE26+'Summary (8)'!AE26</f>
        <v>0</v>
      </c>
      <c r="AF26" s="134">
        <f>'Summary (1)'!AF26+'Summary (2)'!AF26+'Summary (3)'!AF26+'Summary (4)'!AF26+'Summary (5)'!AF26+'Summary (6)'!AF26+'Summary (7)'!AF26+'Summary (8)'!AF26</f>
        <v>0</v>
      </c>
      <c r="AG26" s="132">
        <f>'Summary (1)'!AG26+'Summary (2)'!AG26+'Summary (3)'!AG26+'Summary (4)'!AG26+'Summary (5)'!AG26+'Summary (6)'!AG26+'Summary (7)'!AG26+'Summary (8)'!AG26</f>
        <v>0</v>
      </c>
      <c r="AH26" s="133">
        <f>'Summary (1)'!AH26+'Summary (2)'!AH26+'Summary (3)'!AH26+'Summary (4)'!AH26+'Summary (5)'!AH26+'Summary (6)'!AH26+'Summary (7)'!AH26+'Summary (8)'!AH26</f>
        <v>0</v>
      </c>
      <c r="AI26" s="306">
        <f t="shared" si="3"/>
        <v>0</v>
      </c>
      <c r="AJ26" s="127">
        <f t="shared" si="3"/>
        <v>0</v>
      </c>
      <c r="AK26" s="128">
        <f t="shared" si="3"/>
        <v>0</v>
      </c>
    </row>
    <row r="27" spans="1:43">
      <c r="A27" s="870" t="s">
        <v>152</v>
      </c>
      <c r="B27" s="870"/>
      <c r="C27" s="870"/>
      <c r="D27" s="872"/>
      <c r="E27" s="134">
        <f>'Summary (1)'!E27+'Summary (2)'!E27+'Summary (3)'!E27+'Summary (4)'!E27+'Summary (5)'!E27+'Summary (6)'!E27+'Summary (7)'!E27+'Summary (8)'!E27</f>
        <v>0</v>
      </c>
      <c r="F27" s="132">
        <f>'Summary (1)'!F27+'Summary (2)'!F27+'Summary (3)'!F27+'Summary (4)'!F27+'Summary (5)'!F27+'Summary (6)'!F27+'Summary (7)'!F27+'Summary (8)'!F27</f>
        <v>0</v>
      </c>
      <c r="G27" s="308">
        <f>'Summary (1)'!G27+'Summary (2)'!G27+'Summary (3)'!G27+'Summary (4)'!G27+'Summary (5)'!G27+'Summary (6)'!G27+'Summary (7)'!G27+'Summary (8)'!G27</f>
        <v>0</v>
      </c>
      <c r="H27" s="134">
        <f>'Summary (1)'!H27+'Summary (2)'!H27+'Summary (3)'!H27+'Summary (4)'!H27+'Summary (5)'!H27+'Summary (6)'!H27+'Summary (7)'!H27+'Summary (8)'!H27</f>
        <v>0</v>
      </c>
      <c r="I27" s="132">
        <f>'Summary (1)'!I27+'Summary (2)'!I27+'Summary (3)'!I27+'Summary (4)'!I27+'Summary (5)'!I27+'Summary (6)'!I27+'Summary (7)'!I27+'Summary (8)'!I27</f>
        <v>0</v>
      </c>
      <c r="J27" s="133">
        <f>'Summary (1)'!J27+'Summary (2)'!J27+'Summary (3)'!J27+'Summary (4)'!J27+'Summary (5)'!J27+'Summary (6)'!J27+'Summary (7)'!J27+'Summary (8)'!J27</f>
        <v>0</v>
      </c>
      <c r="K27" s="318">
        <f>'Summary (1)'!K27+'Summary (2)'!K27+'Summary (3)'!K27+'Summary (4)'!K27+'Summary (5)'!K27+'Summary (6)'!K27+'Summary (7)'!K27+'Summary (8)'!K27</f>
        <v>0</v>
      </c>
      <c r="L27" s="132">
        <f>'Summary (1)'!L27+'Summary (2)'!L27+'Summary (3)'!L27+'Summary (4)'!L27+'Summary (5)'!L27+'Summary (6)'!L27+'Summary (7)'!L27+'Summary (8)'!L27</f>
        <v>0</v>
      </c>
      <c r="M27" s="308">
        <f>'Summary (1)'!M27+'Summary (2)'!M27+'Summary (3)'!M27+'Summary (4)'!M27+'Summary (5)'!M27+'Summary (6)'!M27+'Summary (7)'!M27+'Summary (8)'!M27</f>
        <v>0</v>
      </c>
      <c r="N27" s="134">
        <f>'Summary (1)'!N27+'Summary (2)'!N27+'Summary (3)'!N27+'Summary (4)'!N27+'Summary (5)'!N27+'Summary (6)'!N27+'Summary (7)'!N27+'Summary (8)'!N27</f>
        <v>0</v>
      </c>
      <c r="O27" s="132">
        <f>'Summary (1)'!O27+'Summary (2)'!O27+'Summary (3)'!O27+'Summary (4)'!O27+'Summary (5)'!O27+'Summary (6)'!O27+'Summary (7)'!O27+'Summary (8)'!O27</f>
        <v>0</v>
      </c>
      <c r="P27" s="133">
        <f>'Summary (1)'!P27+'Summary (2)'!P27+'Summary (3)'!P27+'Summary (4)'!P27+'Summary (5)'!P27+'Summary (6)'!P27+'Summary (7)'!P27+'Summary (8)'!P27</f>
        <v>0</v>
      </c>
      <c r="Q27" s="134">
        <f>'Summary (1)'!Q27+'Summary (2)'!Q27+'Summary (3)'!Q27+'Summary (4)'!Q27+'Summary (5)'!Q27+'Summary (6)'!Q27+'Summary (7)'!Q27+'Summary (8)'!Q27</f>
        <v>0</v>
      </c>
      <c r="R27" s="132">
        <f>'Summary (1)'!R27+'Summary (2)'!R27+'Summary (3)'!R27+'Summary (4)'!R27+'Summary (5)'!R27+'Summary (6)'!R27+'Summary (7)'!R27+'Summary (8)'!R27</f>
        <v>0</v>
      </c>
      <c r="S27" s="133">
        <f>'Summary (1)'!S27+'Summary (2)'!S27+'Summary (3)'!S27+'Summary (4)'!S27+'Summary (5)'!S27+'Summary (6)'!S27+'Summary (7)'!S27+'Summary (8)'!S27</f>
        <v>0</v>
      </c>
      <c r="T27" s="318">
        <f>'Summary (1)'!T27+'Summary (2)'!T27+'Summary (3)'!T27+'Summary (4)'!T27+'Summary (5)'!T27+'Summary (6)'!T27+'Summary (7)'!T27+'Summary (8)'!T27</f>
        <v>0</v>
      </c>
      <c r="U27" s="132">
        <f>'Summary (1)'!U27+'Summary (2)'!U27+'Summary (3)'!U27+'Summary (4)'!U27+'Summary (5)'!U27+'Summary (6)'!U27+'Summary (7)'!U27+'Summary (8)'!U27</f>
        <v>0</v>
      </c>
      <c r="V27" s="308">
        <f>'Summary (1)'!V27+'Summary (2)'!V27+'Summary (3)'!V27+'Summary (4)'!V27+'Summary (5)'!V27+'Summary (6)'!V27+'Summary (7)'!V27+'Summary (8)'!V27</f>
        <v>0</v>
      </c>
      <c r="W27" s="134">
        <f>'Summary (1)'!W27+'Summary (2)'!W27+'Summary (3)'!W27+'Summary (4)'!W27+'Summary (5)'!W27+'Summary (6)'!W27+'Summary (7)'!W27+'Summary (8)'!W27</f>
        <v>0</v>
      </c>
      <c r="X27" s="132">
        <f>'Summary (1)'!X27+'Summary (2)'!X27+'Summary (3)'!X27+'Summary (4)'!X27+'Summary (5)'!X27+'Summary (6)'!X27+'Summary (7)'!X27+'Summary (8)'!X27</f>
        <v>0</v>
      </c>
      <c r="Y27" s="133">
        <f>'Summary (1)'!Y27+'Summary (2)'!Y27+'Summary (3)'!Y27+'Summary (4)'!Y27+'Summary (5)'!Y27+'Summary (6)'!Y27+'Summary (7)'!Y27+'Summary (8)'!Y27</f>
        <v>0</v>
      </c>
      <c r="Z27" s="134">
        <f>'Summary (1)'!Z27+'Summary (2)'!Z27+'Summary (3)'!Z27+'Summary (4)'!Z27+'Summary (5)'!Z27+'Summary (6)'!Z27+'Summary (7)'!Z27+'Summary (8)'!Z27</f>
        <v>0</v>
      </c>
      <c r="AA27" s="132">
        <f>'Summary (1)'!AA27+'Summary (2)'!AA27+'Summary (3)'!AA27+'Summary (4)'!AA27+'Summary (5)'!AA27+'Summary (6)'!AA27+'Summary (7)'!AA27+'Summary (8)'!AA27</f>
        <v>0</v>
      </c>
      <c r="AB27" s="133">
        <f>'Summary (1)'!AB27+'Summary (2)'!AB27+'Summary (3)'!AB27+'Summary (4)'!AB27+'Summary (5)'!AB27+'Summary (6)'!AB27+'Summary (7)'!AB27+'Summary (8)'!AB27</f>
        <v>0</v>
      </c>
      <c r="AC27" s="134">
        <f>'Summary (1)'!AC27+'Summary (2)'!AC27+'Summary (3)'!AC27+'Summary (4)'!AC27+'Summary (5)'!AC27+'Summary (6)'!AC27+'Summary (7)'!AC27+'Summary (8)'!AC27</f>
        <v>0</v>
      </c>
      <c r="AD27" s="132">
        <f>'Summary (1)'!AD27+'Summary (2)'!AD27+'Summary (3)'!AD27+'Summary (4)'!AD27+'Summary (5)'!AD27+'Summary (6)'!AD27+'Summary (7)'!AD27+'Summary (8)'!AD27</f>
        <v>0</v>
      </c>
      <c r="AE27" s="133">
        <f>'Summary (1)'!AE27+'Summary (2)'!AE27+'Summary (3)'!AE27+'Summary (4)'!AE27+'Summary (5)'!AE27+'Summary (6)'!AE27+'Summary (7)'!AE27+'Summary (8)'!AE27</f>
        <v>0</v>
      </c>
      <c r="AF27" s="134">
        <f>'Summary (1)'!AF27+'Summary (2)'!AF27+'Summary (3)'!AF27+'Summary (4)'!AF27+'Summary (5)'!AF27+'Summary (6)'!AF27+'Summary (7)'!AF27+'Summary (8)'!AF27</f>
        <v>0</v>
      </c>
      <c r="AG27" s="132">
        <f>'Summary (1)'!AG27+'Summary (2)'!AG27+'Summary (3)'!AG27+'Summary (4)'!AG27+'Summary (5)'!AG27+'Summary (6)'!AG27+'Summary (7)'!AG27+'Summary (8)'!AG27</f>
        <v>0</v>
      </c>
      <c r="AH27" s="133">
        <f>'Summary (1)'!AH27+'Summary (2)'!AH27+'Summary (3)'!AH27+'Summary (4)'!AH27+'Summary (5)'!AH27+'Summary (6)'!AH27+'Summary (7)'!AH27+'Summary (8)'!AH27</f>
        <v>0</v>
      </c>
      <c r="AI27" s="306">
        <f t="shared" ref="AI27" si="4">SUM(E27,H27,K27,N27,Q27,T27,W27,Z27,AC27,AF27)</f>
        <v>0</v>
      </c>
      <c r="AJ27" s="127">
        <f t="shared" ref="AJ27" si="5">SUM(F27,I27,L27,O27,R27,U27,X27,AA27,AD27,AG27)</f>
        <v>0</v>
      </c>
      <c r="AK27" s="128">
        <f t="shared" ref="AK27" si="6">SUM(G27,J27,M27,P27,S27,V27,Y27,AB27,AE27,AH27)</f>
        <v>0</v>
      </c>
    </row>
    <row r="28" spans="1:43" s="116" customFormat="1">
      <c r="A28" s="984" t="s">
        <v>153</v>
      </c>
      <c r="B28" s="984"/>
      <c r="C28" s="984"/>
      <c r="D28" s="985"/>
      <c r="E28" s="793">
        <f>SUM(E22+E24+E25+E26+E27)</f>
        <v>0</v>
      </c>
      <c r="F28" s="136">
        <f t="shared" ref="F28:AH28" si="7">SUM(F22+F24+F25+F26+F27)</f>
        <v>788250</v>
      </c>
      <c r="G28" s="794">
        <f t="shared" si="7"/>
        <v>788250</v>
      </c>
      <c r="H28" s="793">
        <f t="shared" si="7"/>
        <v>0</v>
      </c>
      <c r="I28" s="136">
        <f t="shared" si="7"/>
        <v>1197000</v>
      </c>
      <c r="J28" s="795">
        <f t="shared" si="7"/>
        <v>1197000</v>
      </c>
      <c r="K28" s="796">
        <f t="shared" si="7"/>
        <v>0</v>
      </c>
      <c r="L28" s="136">
        <f t="shared" si="7"/>
        <v>0</v>
      </c>
      <c r="M28" s="794">
        <f t="shared" si="7"/>
        <v>0</v>
      </c>
      <c r="N28" s="793">
        <f t="shared" si="7"/>
        <v>0</v>
      </c>
      <c r="O28" s="136">
        <f t="shared" si="7"/>
        <v>0</v>
      </c>
      <c r="P28" s="795">
        <f t="shared" si="7"/>
        <v>0</v>
      </c>
      <c r="Q28" s="793">
        <f t="shared" si="7"/>
        <v>0</v>
      </c>
      <c r="R28" s="136">
        <f t="shared" si="7"/>
        <v>0</v>
      </c>
      <c r="S28" s="795">
        <f t="shared" si="7"/>
        <v>0</v>
      </c>
      <c r="T28" s="796">
        <f t="shared" si="7"/>
        <v>0</v>
      </c>
      <c r="U28" s="136">
        <f t="shared" si="7"/>
        <v>0</v>
      </c>
      <c r="V28" s="794">
        <f t="shared" si="7"/>
        <v>0</v>
      </c>
      <c r="W28" s="793">
        <f t="shared" si="7"/>
        <v>0</v>
      </c>
      <c r="X28" s="136">
        <f t="shared" si="7"/>
        <v>0</v>
      </c>
      <c r="Y28" s="795">
        <f t="shared" si="7"/>
        <v>0</v>
      </c>
      <c r="Z28" s="793">
        <f t="shared" si="7"/>
        <v>0</v>
      </c>
      <c r="AA28" s="136">
        <f t="shared" si="7"/>
        <v>0</v>
      </c>
      <c r="AB28" s="795">
        <f t="shared" si="7"/>
        <v>0</v>
      </c>
      <c r="AC28" s="793">
        <f t="shared" si="7"/>
        <v>0</v>
      </c>
      <c r="AD28" s="136">
        <f t="shared" si="7"/>
        <v>0</v>
      </c>
      <c r="AE28" s="795">
        <f t="shared" si="7"/>
        <v>0</v>
      </c>
      <c r="AF28" s="793">
        <f t="shared" si="7"/>
        <v>0</v>
      </c>
      <c r="AG28" s="136">
        <f t="shared" si="7"/>
        <v>0</v>
      </c>
      <c r="AH28" s="795">
        <f t="shared" si="7"/>
        <v>0</v>
      </c>
      <c r="AI28" s="797">
        <f t="shared" si="3"/>
        <v>0</v>
      </c>
      <c r="AJ28" s="127">
        <f t="shared" si="3"/>
        <v>1985250</v>
      </c>
      <c r="AK28" s="790">
        <f t="shared" si="3"/>
        <v>1985250</v>
      </c>
      <c r="AL28" s="430"/>
    </row>
    <row r="29" spans="1:43" s="116" customFormat="1">
      <c r="A29" s="988"/>
      <c r="B29" s="988"/>
      <c r="C29" s="988"/>
      <c r="D29" s="989"/>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3" t="str">
        <f>IF('Summary (1)'!A31:D31&lt;&gt;"",'Summary (1)'!A31:D31,"")</f>
        <v>Prop C</v>
      </c>
      <c r="B31" s="870"/>
      <c r="C31" s="870"/>
      <c r="D31" s="872"/>
      <c r="E31" s="135">
        <f>'Summary (1)'!E31+'Summary (2)'!E31+'Summary (3)'!E31+'Summary (4)'!E31+'Summary (5)'!E31+'Summary (6)'!E31+'Summary (7)'!E31+'Summary (8)'!E31</f>
        <v>0</v>
      </c>
      <c r="F31" s="136">
        <f>'Summary (1)'!F31+'Summary (2)'!F31+'Summary (3)'!F31+'Summary (4)'!F31+'Summary (5)'!F31+'Summary (6)'!F31+'Summary (7)'!F31+'Summary (8)'!F31</f>
        <v>1266206</v>
      </c>
      <c r="G31" s="309">
        <f>'Summary (1)'!G31+'Summary (2)'!G31+'Summary (3)'!G31+'Summary (4)'!G31+'Summary (5)'!G31+'Summary (6)'!G31+'Summary (7)'!G31+'Summary (8)'!G31</f>
        <v>1266206</v>
      </c>
      <c r="H31" s="135">
        <f>'Summary (1)'!H31+'Summary (2)'!H31+'Summary (3)'!H31+'Summary (4)'!H31+'Summary (5)'!H31+'Summary (6)'!H31+'Summary (7)'!H31+'Summary (8)'!H31</f>
        <v>0</v>
      </c>
      <c r="I31" s="136">
        <f>'Summary (1)'!I31+'Summary (2)'!I31+'Summary (3)'!I31+'Summary (4)'!I31+'Summary (5)'!I31+'Summary (6)'!I31+'Summary (7)'!I31+'Summary (8)'!I31</f>
        <v>2203224</v>
      </c>
      <c r="J31" s="137">
        <f>'Summary (1)'!J31+'Summary (2)'!J31+'Summary (3)'!J31+'Summary (4)'!J31+'Summary (5)'!J31+'Summary (6)'!J31+'Summary (7)'!J31+'Summary (8)'!J31</f>
        <v>2203224</v>
      </c>
      <c r="K31" s="319">
        <f>'Summary (1)'!K31+'Summary (2)'!K31+'Summary (3)'!K31+'Summary (4)'!K31+'Summary (5)'!K31+'Summary (6)'!K31+'Summary (7)'!K31+'Summary (8)'!K31</f>
        <v>0</v>
      </c>
      <c r="L31" s="136">
        <f>'Summary (1)'!L31+'Summary (2)'!L31+'Summary (3)'!L31+'Summary (4)'!L31+'Summary (5)'!L31+'Summary (6)'!L31+'Summary (7)'!L31+'Summary (8)'!L31</f>
        <v>0</v>
      </c>
      <c r="M31" s="309">
        <f>'Summary (1)'!M31+'Summary (2)'!M31+'Summary (3)'!M31+'Summary (4)'!M31+'Summary (5)'!M31+'Summary (6)'!M31+'Summary (7)'!M31+'Summary (8)'!M31</f>
        <v>0</v>
      </c>
      <c r="N31" s="135">
        <f>'Summary (1)'!N31+'Summary (2)'!N31+'Summary (3)'!N31+'Summary (4)'!N31+'Summary (5)'!N31+'Summary (6)'!N31+'Summary (7)'!N31+'Summary (8)'!N31</f>
        <v>0</v>
      </c>
      <c r="O31" s="136">
        <f>'Summary (1)'!O31+'Summary (2)'!O31+'Summary (3)'!O31+'Summary (4)'!O31+'Summary (5)'!O31+'Summary (6)'!O31+'Summary (7)'!O31+'Summary (8)'!O31</f>
        <v>0</v>
      </c>
      <c r="P31" s="137">
        <f>'Summary (1)'!P31+'Summary (2)'!P31+'Summary (3)'!P31+'Summary (4)'!P31+'Summary (5)'!P31+'Summary (6)'!P31+'Summary (7)'!P31+'Summary (8)'!P31</f>
        <v>0</v>
      </c>
      <c r="Q31" s="135">
        <f>'Summary (1)'!Q31+'Summary (2)'!Q31+'Summary (3)'!Q31+'Summary (4)'!Q31+'Summary (5)'!Q31+'Summary (6)'!Q31+'Summary (7)'!Q31+'Summary (8)'!Q31</f>
        <v>0</v>
      </c>
      <c r="R31" s="136">
        <f>'Summary (1)'!R31+'Summary (2)'!R31+'Summary (3)'!R31+'Summary (4)'!R31+'Summary (5)'!R31+'Summary (6)'!R31+'Summary (7)'!R31+'Summary (8)'!R31</f>
        <v>0</v>
      </c>
      <c r="S31" s="137">
        <f>'Summary (1)'!S31+'Summary (2)'!S31+'Summary (3)'!S31+'Summary (4)'!S31+'Summary (5)'!S31+'Summary (6)'!S31+'Summary (7)'!S31+'Summary (8)'!S31</f>
        <v>0</v>
      </c>
      <c r="T31" s="319">
        <f>'Summary (1)'!T31+'Summary (2)'!T31+'Summary (3)'!T31+'Summary (4)'!T31+'Summary (5)'!T31+'Summary (6)'!T31+'Summary (7)'!T31+'Summary (8)'!T31</f>
        <v>0</v>
      </c>
      <c r="U31" s="136">
        <f>'Summary (1)'!U31+'Summary (2)'!U31+'Summary (3)'!U31+'Summary (4)'!U31+'Summary (5)'!U31+'Summary (6)'!U31+'Summary (7)'!U31+'Summary (8)'!U31</f>
        <v>0</v>
      </c>
      <c r="V31" s="309">
        <f>'Summary (1)'!V31+'Summary (2)'!V31+'Summary (3)'!V31+'Summary (4)'!V31+'Summary (5)'!V31+'Summary (6)'!V31+'Summary (7)'!V31+'Summary (8)'!V31</f>
        <v>0</v>
      </c>
      <c r="W31" s="135">
        <f>'Summary (1)'!W31+'Summary (2)'!W31+'Summary (3)'!W31+'Summary (4)'!W31+'Summary (5)'!W31+'Summary (6)'!W31+'Summary (7)'!W31+'Summary (8)'!W31</f>
        <v>0</v>
      </c>
      <c r="X31" s="136">
        <f>'Summary (1)'!X31+'Summary (2)'!X31+'Summary (3)'!X31+'Summary (4)'!X31+'Summary (5)'!X31+'Summary (6)'!X31+'Summary (7)'!X31+'Summary (8)'!X31</f>
        <v>0</v>
      </c>
      <c r="Y31" s="137">
        <f>'Summary (1)'!Y31+'Summary (2)'!Y31+'Summary (3)'!Y31+'Summary (4)'!Y31+'Summary (5)'!Y31+'Summary (6)'!Y31+'Summary (7)'!Y31+'Summary (8)'!Y31</f>
        <v>0</v>
      </c>
      <c r="Z31" s="135">
        <f>'Summary (1)'!Z31+'Summary (2)'!Z31+'Summary (3)'!Z31+'Summary (4)'!Z31+'Summary (5)'!Z31+'Summary (6)'!Z31+'Summary (7)'!Z31+'Summary (8)'!Z31</f>
        <v>0</v>
      </c>
      <c r="AA31" s="136">
        <f>'Summary (1)'!AA31+'Summary (2)'!AA31+'Summary (3)'!AA31+'Summary (4)'!AA31+'Summary (5)'!AA31+'Summary (6)'!AA31+'Summary (7)'!AA31+'Summary (8)'!AA31</f>
        <v>0</v>
      </c>
      <c r="AB31" s="137">
        <f>'Summary (1)'!AB31+'Summary (2)'!AB31+'Summary (3)'!AB31+'Summary (4)'!AB31+'Summary (5)'!AB31+'Summary (6)'!AB31+'Summary (7)'!AB31+'Summary (8)'!AB31</f>
        <v>0</v>
      </c>
      <c r="AC31" s="135">
        <f>'Summary (1)'!AC31+'Summary (2)'!AC31+'Summary (3)'!AC31+'Summary (4)'!AC31+'Summary (5)'!AC31+'Summary (6)'!AC31+'Summary (7)'!AC31+'Summary (8)'!AC31</f>
        <v>0</v>
      </c>
      <c r="AD31" s="136">
        <f>'Summary (1)'!AD31+'Summary (2)'!AD31+'Summary (3)'!AD31+'Summary (4)'!AD31+'Summary (5)'!AD31+'Summary (6)'!AD31+'Summary (7)'!AD31+'Summary (8)'!AD31</f>
        <v>0</v>
      </c>
      <c r="AE31" s="137">
        <f>'Summary (1)'!AE31+'Summary (2)'!AE31+'Summary (3)'!AE31+'Summary (4)'!AE31+'Summary (5)'!AE31+'Summary (6)'!AE31+'Summary (7)'!AE31+'Summary (8)'!AE31</f>
        <v>0</v>
      </c>
      <c r="AF31" s="135">
        <f>'Summary (1)'!AF31+'Summary (2)'!AF31+'Summary (3)'!AF31+'Summary (4)'!AF31+'Summary (5)'!AF31+'Summary (6)'!AF31+'Summary (7)'!AF31+'Summary (8)'!AF31</f>
        <v>0</v>
      </c>
      <c r="AG31" s="136">
        <f>'Summary (1)'!AG31+'Summary (2)'!AG31+'Summary (3)'!AG31+'Summary (4)'!AG31+'Summary (5)'!AG31+'Summary (6)'!AG31+'Summary (7)'!AG31+'Summary (8)'!AG31</f>
        <v>0</v>
      </c>
      <c r="AH31" s="137">
        <f>'Summary (1)'!AH31+'Summary (2)'!AH31+'Summary (3)'!AH31+'Summary (4)'!AH31+'Summary (5)'!AH31+'Summary (6)'!AH31+'Summary (7)'!AH31+'Summary (8)'!AH31</f>
        <v>0</v>
      </c>
      <c r="AI31" s="332">
        <f t="shared" ref="AI31:AK39" si="8">SUM(E31,H31,K31,N31,Q31,T31,W31,Z31,AC31,AF31)</f>
        <v>0</v>
      </c>
      <c r="AJ31" s="160">
        <f t="shared" si="8"/>
        <v>3469430</v>
      </c>
      <c r="AK31" s="141">
        <f t="shared" si="8"/>
        <v>3469430</v>
      </c>
      <c r="AL31" s="129"/>
    </row>
    <row r="32" spans="1:43" s="116" customFormat="1">
      <c r="A32" s="870" t="str">
        <f>IF('Summary (1)'!A32:D32&lt;&gt;"",'Summary (1)'!A32:D32,"")</f>
        <v/>
      </c>
      <c r="B32" s="870"/>
      <c r="C32" s="870"/>
      <c r="D32" s="872"/>
      <c r="E32" s="135">
        <f>'Summary (1)'!E32+'Summary (2)'!E32+'Summary (3)'!E32+'Summary (4)'!E32+'Summary (5)'!E32+'Summary (6)'!E32+'Summary (7)'!E32+'Summary (8)'!E32</f>
        <v>0</v>
      </c>
      <c r="F32" s="136">
        <f>'Summary (1)'!F32+'Summary (2)'!F32+'Summary (3)'!F32+'Summary (4)'!F32+'Summary (5)'!F32+'Summary (6)'!F32+'Summary (7)'!F32+'Summary (8)'!F32</f>
        <v>0</v>
      </c>
      <c r="G32" s="309">
        <f>'Summary (1)'!G32+'Summary (2)'!G32+'Summary (3)'!G32+'Summary (4)'!G32+'Summary (5)'!G32+'Summary (6)'!G32+'Summary (7)'!G32+'Summary (8)'!G32</f>
        <v>0</v>
      </c>
      <c r="H32" s="135">
        <f>'Summary (1)'!H32+'Summary (2)'!H32+'Summary (3)'!H32+'Summary (4)'!H32+'Summary (5)'!H32+'Summary (6)'!H32+'Summary (7)'!H32+'Summary (8)'!H32</f>
        <v>0</v>
      </c>
      <c r="I32" s="136">
        <f>'Summary (1)'!I32+'Summary (2)'!I32+'Summary (3)'!I32+'Summary (4)'!I32+'Summary (5)'!I32+'Summary (6)'!I32+'Summary (7)'!I32+'Summary (8)'!I32</f>
        <v>0</v>
      </c>
      <c r="J32" s="137">
        <f>'Summary (1)'!J32+'Summary (2)'!J32+'Summary (3)'!J32+'Summary (4)'!J32+'Summary (5)'!J32+'Summary (6)'!J32+'Summary (7)'!J32+'Summary (8)'!J32</f>
        <v>0</v>
      </c>
      <c r="K32" s="319">
        <f>'Summary (1)'!K32+'Summary (2)'!K32+'Summary (3)'!K32+'Summary (4)'!K32+'Summary (5)'!K32+'Summary (6)'!K32+'Summary (7)'!K32+'Summary (8)'!K32</f>
        <v>0</v>
      </c>
      <c r="L32" s="136">
        <f>'Summary (1)'!L32+'Summary (2)'!L32+'Summary (3)'!L32+'Summary (4)'!L32+'Summary (5)'!L32+'Summary (6)'!L32+'Summary (7)'!L32+'Summary (8)'!L32</f>
        <v>0</v>
      </c>
      <c r="M32" s="309">
        <f>'Summary (1)'!M32+'Summary (2)'!M32+'Summary (3)'!M32+'Summary (4)'!M32+'Summary (5)'!M32+'Summary (6)'!M32+'Summary (7)'!M32+'Summary (8)'!M32</f>
        <v>0</v>
      </c>
      <c r="N32" s="135">
        <f>'Summary (1)'!N32+'Summary (2)'!N32+'Summary (3)'!N32+'Summary (4)'!N32+'Summary (5)'!N32+'Summary (6)'!N32+'Summary (7)'!N32+'Summary (8)'!N32</f>
        <v>0</v>
      </c>
      <c r="O32" s="136">
        <f>'Summary (1)'!O32+'Summary (2)'!O32+'Summary (3)'!O32+'Summary (4)'!O32+'Summary (5)'!O32+'Summary (6)'!O32+'Summary (7)'!O32+'Summary (8)'!O32</f>
        <v>0</v>
      </c>
      <c r="P32" s="137">
        <f>'Summary (1)'!P32+'Summary (2)'!P32+'Summary (3)'!P32+'Summary (4)'!P32+'Summary (5)'!P32+'Summary (6)'!P32+'Summary (7)'!P32+'Summary (8)'!P32</f>
        <v>0</v>
      </c>
      <c r="Q32" s="135">
        <f>'Summary (1)'!Q32+'Summary (2)'!Q32+'Summary (3)'!Q32+'Summary (4)'!Q32+'Summary (5)'!Q32+'Summary (6)'!Q32+'Summary (7)'!Q32+'Summary (8)'!Q32</f>
        <v>0</v>
      </c>
      <c r="R32" s="136">
        <f>'Summary (1)'!R32+'Summary (2)'!R32+'Summary (3)'!R32+'Summary (4)'!R32+'Summary (5)'!R32+'Summary (6)'!R32+'Summary (7)'!R32+'Summary (8)'!R32</f>
        <v>0</v>
      </c>
      <c r="S32" s="137">
        <f>'Summary (1)'!S32+'Summary (2)'!S32+'Summary (3)'!S32+'Summary (4)'!S32+'Summary (5)'!S32+'Summary (6)'!S32+'Summary (7)'!S32+'Summary (8)'!S32</f>
        <v>0</v>
      </c>
      <c r="T32" s="319">
        <f>'Summary (1)'!T32+'Summary (2)'!T32+'Summary (3)'!T32+'Summary (4)'!T32+'Summary (5)'!T32+'Summary (6)'!T32+'Summary (7)'!T32+'Summary (8)'!T32</f>
        <v>0</v>
      </c>
      <c r="U32" s="136">
        <f>'Summary (1)'!U32+'Summary (2)'!U32+'Summary (3)'!U32+'Summary (4)'!U32+'Summary (5)'!U32+'Summary (6)'!U32+'Summary (7)'!U32+'Summary (8)'!U32</f>
        <v>0</v>
      </c>
      <c r="V32" s="309">
        <f>'Summary (1)'!V32+'Summary (2)'!V32+'Summary (3)'!V32+'Summary (4)'!V32+'Summary (5)'!V32+'Summary (6)'!V32+'Summary (7)'!V32+'Summary (8)'!V32</f>
        <v>0</v>
      </c>
      <c r="W32" s="135">
        <f>'Summary (1)'!W32+'Summary (2)'!W32+'Summary (3)'!W32+'Summary (4)'!W32+'Summary (5)'!W32+'Summary (6)'!W32+'Summary (7)'!W32+'Summary (8)'!W32</f>
        <v>0</v>
      </c>
      <c r="X32" s="136">
        <f>'Summary (1)'!X32+'Summary (2)'!X32+'Summary (3)'!X32+'Summary (4)'!X32+'Summary (5)'!X32+'Summary (6)'!X32+'Summary (7)'!X32+'Summary (8)'!X32</f>
        <v>0</v>
      </c>
      <c r="Y32" s="137">
        <f>'Summary (1)'!Y32+'Summary (2)'!Y32+'Summary (3)'!Y32+'Summary (4)'!Y32+'Summary (5)'!Y32+'Summary (6)'!Y32+'Summary (7)'!Y32+'Summary (8)'!Y32</f>
        <v>0</v>
      </c>
      <c r="Z32" s="135">
        <f>'Summary (1)'!Z32+'Summary (2)'!Z32+'Summary (3)'!Z32+'Summary (4)'!Z32+'Summary (5)'!Z32+'Summary (6)'!Z32+'Summary (7)'!Z32+'Summary (8)'!Z32</f>
        <v>0</v>
      </c>
      <c r="AA32" s="136">
        <f>'Summary (1)'!AA32+'Summary (2)'!AA32+'Summary (3)'!AA32+'Summary (4)'!AA32+'Summary (5)'!AA32+'Summary (6)'!AA32+'Summary (7)'!AA32+'Summary (8)'!AA32</f>
        <v>0</v>
      </c>
      <c r="AB32" s="137">
        <f>'Summary (1)'!AB32+'Summary (2)'!AB32+'Summary (3)'!AB32+'Summary (4)'!AB32+'Summary (5)'!AB32+'Summary (6)'!AB32+'Summary (7)'!AB32+'Summary (8)'!AB32</f>
        <v>0</v>
      </c>
      <c r="AC32" s="135">
        <f>'Summary (1)'!AC32+'Summary (2)'!AC32+'Summary (3)'!AC32+'Summary (4)'!AC32+'Summary (5)'!AC32+'Summary (6)'!AC32+'Summary (7)'!AC32+'Summary (8)'!AC32</f>
        <v>0</v>
      </c>
      <c r="AD32" s="136">
        <f>'Summary (1)'!AD32+'Summary (2)'!AD32+'Summary (3)'!AD32+'Summary (4)'!AD32+'Summary (5)'!AD32+'Summary (6)'!AD32+'Summary (7)'!AD32+'Summary (8)'!AD32</f>
        <v>0</v>
      </c>
      <c r="AE32" s="137">
        <f>'Summary (1)'!AE32+'Summary (2)'!AE32+'Summary (3)'!AE32+'Summary (4)'!AE32+'Summary (5)'!AE32+'Summary (6)'!AE32+'Summary (7)'!AE32+'Summary (8)'!AE32</f>
        <v>0</v>
      </c>
      <c r="AF32" s="135">
        <f>'Summary (1)'!AF32+'Summary (2)'!AF32+'Summary (3)'!AF32+'Summary (4)'!AF32+'Summary (5)'!AF32+'Summary (6)'!AF32+'Summary (7)'!AF32+'Summary (8)'!AF32</f>
        <v>0</v>
      </c>
      <c r="AG32" s="136">
        <f>'Summary (1)'!AG32+'Summary (2)'!AG32+'Summary (3)'!AG32+'Summary (4)'!AG32+'Summary (5)'!AG32+'Summary (6)'!AG32+'Summary (7)'!AG32+'Summary (8)'!AG32</f>
        <v>0</v>
      </c>
      <c r="AH32" s="137">
        <f>'Summary (1)'!AH32+'Summary (2)'!AH32+'Summary (3)'!AH32+'Summary (4)'!AH32+'Summary (5)'!AH32+'Summary (6)'!AH32+'Summary (7)'!AH32+'Summary (8)'!AH32</f>
        <v>0</v>
      </c>
      <c r="AI32" s="306">
        <f t="shared" si="8"/>
        <v>0</v>
      </c>
      <c r="AJ32" s="127">
        <f t="shared" si="8"/>
        <v>0</v>
      </c>
      <c r="AK32" s="128">
        <f t="shared" si="8"/>
        <v>0</v>
      </c>
    </row>
    <row r="33" spans="1:39">
      <c r="A33" s="870" t="str">
        <f>IF('Summary (1)'!A33:D33&lt;&gt;"",'Summary (1)'!A33:D33,"")</f>
        <v/>
      </c>
      <c r="B33" s="870"/>
      <c r="C33" s="870"/>
      <c r="D33" s="872"/>
      <c r="E33" s="135">
        <f>'Summary (1)'!E33+'Summary (2)'!E33+'Summary (3)'!E33+'Summary (4)'!E33+'Summary (5)'!E33+'Summary (6)'!E33+'Summary (7)'!E33+'Summary (8)'!E33</f>
        <v>0</v>
      </c>
      <c r="F33" s="136">
        <f>'Summary (1)'!F33+'Summary (2)'!F33+'Summary (3)'!F33+'Summary (4)'!F33+'Summary (5)'!F33+'Summary (6)'!F33+'Summary (7)'!F33+'Summary (8)'!F33</f>
        <v>0</v>
      </c>
      <c r="G33" s="309">
        <f>'Summary (1)'!G33+'Summary (2)'!G33+'Summary (3)'!G33+'Summary (4)'!G33+'Summary (5)'!G33+'Summary (6)'!G33+'Summary (7)'!G33+'Summary (8)'!G33</f>
        <v>0</v>
      </c>
      <c r="H33" s="135">
        <f>'Summary (1)'!H33+'Summary (2)'!H33+'Summary (3)'!H33+'Summary (4)'!H33+'Summary (5)'!H33+'Summary (6)'!H33+'Summary (7)'!H33+'Summary (8)'!H33</f>
        <v>0</v>
      </c>
      <c r="I33" s="136">
        <f>'Summary (1)'!I33+'Summary (2)'!I33+'Summary (3)'!I33+'Summary (4)'!I33+'Summary (5)'!I33+'Summary (6)'!I33+'Summary (7)'!I33+'Summary (8)'!I33</f>
        <v>0</v>
      </c>
      <c r="J33" s="137">
        <f>'Summary (1)'!J33+'Summary (2)'!J33+'Summary (3)'!J33+'Summary (4)'!J33+'Summary (5)'!J33+'Summary (6)'!J33+'Summary (7)'!J33+'Summary (8)'!J33</f>
        <v>0</v>
      </c>
      <c r="K33" s="319">
        <f>'Summary (1)'!K33+'Summary (2)'!K33+'Summary (3)'!K33+'Summary (4)'!K33+'Summary (5)'!K33+'Summary (6)'!K33+'Summary (7)'!K33+'Summary (8)'!K33</f>
        <v>0</v>
      </c>
      <c r="L33" s="136">
        <f>'Summary (1)'!L33+'Summary (2)'!L33+'Summary (3)'!L33+'Summary (4)'!L33+'Summary (5)'!L33+'Summary (6)'!L33+'Summary (7)'!L33+'Summary (8)'!L33</f>
        <v>0</v>
      </c>
      <c r="M33" s="309">
        <f>'Summary (1)'!M33+'Summary (2)'!M33+'Summary (3)'!M33+'Summary (4)'!M33+'Summary (5)'!M33+'Summary (6)'!M33+'Summary (7)'!M33+'Summary (8)'!M33</f>
        <v>0</v>
      </c>
      <c r="N33" s="135">
        <f>'Summary (1)'!N33+'Summary (2)'!N33+'Summary (3)'!N33+'Summary (4)'!N33+'Summary (5)'!N33+'Summary (6)'!N33+'Summary (7)'!N33+'Summary (8)'!N33</f>
        <v>0</v>
      </c>
      <c r="O33" s="136">
        <f>'Summary (1)'!O33+'Summary (2)'!O33+'Summary (3)'!O33+'Summary (4)'!O33+'Summary (5)'!O33+'Summary (6)'!O33+'Summary (7)'!O33+'Summary (8)'!O33</f>
        <v>0</v>
      </c>
      <c r="P33" s="137">
        <f>'Summary (1)'!P33+'Summary (2)'!P33+'Summary (3)'!P33+'Summary (4)'!P33+'Summary (5)'!P33+'Summary (6)'!P33+'Summary (7)'!P33+'Summary (8)'!P33</f>
        <v>0</v>
      </c>
      <c r="Q33" s="135">
        <f>'Summary (1)'!Q33+'Summary (2)'!Q33+'Summary (3)'!Q33+'Summary (4)'!Q33+'Summary (5)'!Q33+'Summary (6)'!Q33+'Summary (7)'!Q33+'Summary (8)'!Q33</f>
        <v>0</v>
      </c>
      <c r="R33" s="136">
        <f>'Summary (1)'!R33+'Summary (2)'!R33+'Summary (3)'!R33+'Summary (4)'!R33+'Summary (5)'!R33+'Summary (6)'!R33+'Summary (7)'!R33+'Summary (8)'!R33</f>
        <v>0</v>
      </c>
      <c r="S33" s="137">
        <f>'Summary (1)'!S33+'Summary (2)'!S33+'Summary (3)'!S33+'Summary (4)'!S33+'Summary (5)'!S33+'Summary (6)'!S33+'Summary (7)'!S33+'Summary (8)'!S33</f>
        <v>0</v>
      </c>
      <c r="T33" s="319">
        <f>'Summary (1)'!T33+'Summary (2)'!T33+'Summary (3)'!T33+'Summary (4)'!T33+'Summary (5)'!T33+'Summary (6)'!T33+'Summary (7)'!T33+'Summary (8)'!T33</f>
        <v>0</v>
      </c>
      <c r="U33" s="136">
        <f>'Summary (1)'!U33+'Summary (2)'!U33+'Summary (3)'!U33+'Summary (4)'!U33+'Summary (5)'!U33+'Summary (6)'!U33+'Summary (7)'!U33+'Summary (8)'!U33</f>
        <v>0</v>
      </c>
      <c r="V33" s="309">
        <f>'Summary (1)'!V33+'Summary (2)'!V33+'Summary (3)'!V33+'Summary (4)'!V33+'Summary (5)'!V33+'Summary (6)'!V33+'Summary (7)'!V33+'Summary (8)'!V33</f>
        <v>0</v>
      </c>
      <c r="W33" s="135">
        <f>'Summary (1)'!W33+'Summary (2)'!W33+'Summary (3)'!W33+'Summary (4)'!W33+'Summary (5)'!W33+'Summary (6)'!W33+'Summary (7)'!W33+'Summary (8)'!W33</f>
        <v>0</v>
      </c>
      <c r="X33" s="136">
        <f>'Summary (1)'!X33+'Summary (2)'!X33+'Summary (3)'!X33+'Summary (4)'!X33+'Summary (5)'!X33+'Summary (6)'!X33+'Summary (7)'!X33+'Summary (8)'!X33</f>
        <v>0</v>
      </c>
      <c r="Y33" s="137">
        <f>'Summary (1)'!Y33+'Summary (2)'!Y33+'Summary (3)'!Y33+'Summary (4)'!Y33+'Summary (5)'!Y33+'Summary (6)'!Y33+'Summary (7)'!Y33+'Summary (8)'!Y33</f>
        <v>0</v>
      </c>
      <c r="Z33" s="135">
        <f>'Summary (1)'!Z33+'Summary (2)'!Z33+'Summary (3)'!Z33+'Summary (4)'!Z33+'Summary (5)'!Z33+'Summary (6)'!Z33+'Summary (7)'!Z33+'Summary (8)'!Z33</f>
        <v>0</v>
      </c>
      <c r="AA33" s="136">
        <f>'Summary (1)'!AA33+'Summary (2)'!AA33+'Summary (3)'!AA33+'Summary (4)'!AA33+'Summary (5)'!AA33+'Summary (6)'!AA33+'Summary (7)'!AA33+'Summary (8)'!AA33</f>
        <v>0</v>
      </c>
      <c r="AB33" s="137">
        <f>'Summary (1)'!AB33+'Summary (2)'!AB33+'Summary (3)'!AB33+'Summary (4)'!AB33+'Summary (5)'!AB33+'Summary (6)'!AB33+'Summary (7)'!AB33+'Summary (8)'!AB33</f>
        <v>0</v>
      </c>
      <c r="AC33" s="135">
        <f>'Summary (1)'!AC33+'Summary (2)'!AC33+'Summary (3)'!AC33+'Summary (4)'!AC33+'Summary (5)'!AC33+'Summary (6)'!AC33+'Summary (7)'!AC33+'Summary (8)'!AC33</f>
        <v>0</v>
      </c>
      <c r="AD33" s="136">
        <f>'Summary (1)'!AD33+'Summary (2)'!AD33+'Summary (3)'!AD33+'Summary (4)'!AD33+'Summary (5)'!AD33+'Summary (6)'!AD33+'Summary (7)'!AD33+'Summary (8)'!AD33</f>
        <v>0</v>
      </c>
      <c r="AE33" s="137">
        <f>'Summary (1)'!AE33+'Summary (2)'!AE33+'Summary (3)'!AE33+'Summary (4)'!AE33+'Summary (5)'!AE33+'Summary (6)'!AE33+'Summary (7)'!AE33+'Summary (8)'!AE33</f>
        <v>0</v>
      </c>
      <c r="AF33" s="135">
        <f>'Summary (1)'!AF33+'Summary (2)'!AF33+'Summary (3)'!AF33+'Summary (4)'!AF33+'Summary (5)'!AF33+'Summary (6)'!AF33+'Summary (7)'!AF33+'Summary (8)'!AF33</f>
        <v>0</v>
      </c>
      <c r="AG33" s="136">
        <f>'Summary (1)'!AG33+'Summary (2)'!AG33+'Summary (3)'!AG33+'Summary (4)'!AG33+'Summary (5)'!AG33+'Summary (6)'!AG33+'Summary (7)'!AG33+'Summary (8)'!AG33</f>
        <v>0</v>
      </c>
      <c r="AH33" s="137">
        <f>'Summary (1)'!AH33+'Summary (2)'!AH33+'Summary (3)'!AH33+'Summary (4)'!AH33+'Summary (5)'!AH33+'Summary (6)'!AH33+'Summary (7)'!AH33+'Summary (8)'!AH33</f>
        <v>0</v>
      </c>
      <c r="AI33" s="306">
        <f t="shared" si="8"/>
        <v>0</v>
      </c>
      <c r="AJ33" s="127">
        <f t="shared" si="8"/>
        <v>0</v>
      </c>
      <c r="AK33" s="128">
        <f t="shared" si="8"/>
        <v>0</v>
      </c>
    </row>
    <row r="34" spans="1:39">
      <c r="A34" s="870" t="str">
        <f>IF('Summary (1)'!A34:D34&lt;&gt;"",'Summary (1)'!A34:D34,"")</f>
        <v/>
      </c>
      <c r="B34" s="870"/>
      <c r="C34" s="870"/>
      <c r="D34" s="872"/>
      <c r="E34" s="135">
        <f>'Summary (1)'!E34+'Summary (2)'!E34+'Summary (3)'!E34+'Summary (4)'!E34+'Summary (5)'!E34+'Summary (6)'!E34+'Summary (7)'!E34+'Summary (8)'!E34</f>
        <v>0</v>
      </c>
      <c r="F34" s="136">
        <f>'Summary (1)'!F34+'Summary (2)'!F34+'Summary (3)'!F34+'Summary (4)'!F34+'Summary (5)'!F34+'Summary (6)'!F34+'Summary (7)'!F34+'Summary (8)'!F34</f>
        <v>0</v>
      </c>
      <c r="G34" s="309">
        <f>'Summary (1)'!G34+'Summary (2)'!G34+'Summary (3)'!G34+'Summary (4)'!G34+'Summary (5)'!G34+'Summary (6)'!G34+'Summary (7)'!G34+'Summary (8)'!G34</f>
        <v>0</v>
      </c>
      <c r="H34" s="135">
        <f>'Summary (1)'!H34+'Summary (2)'!H34+'Summary (3)'!H34+'Summary (4)'!H34+'Summary (5)'!H34+'Summary (6)'!H34+'Summary (7)'!H34+'Summary (8)'!H34</f>
        <v>0</v>
      </c>
      <c r="I34" s="136">
        <f>'Summary (1)'!I34+'Summary (2)'!I34+'Summary (3)'!I34+'Summary (4)'!I34+'Summary (5)'!I34+'Summary (6)'!I34+'Summary (7)'!I34+'Summary (8)'!I34</f>
        <v>0</v>
      </c>
      <c r="J34" s="137">
        <f>'Summary (1)'!J34+'Summary (2)'!J34+'Summary (3)'!J34+'Summary (4)'!J34+'Summary (5)'!J34+'Summary (6)'!J34+'Summary (7)'!J34+'Summary (8)'!J34</f>
        <v>0</v>
      </c>
      <c r="K34" s="319">
        <f>'Summary (1)'!K34+'Summary (2)'!K34+'Summary (3)'!K34+'Summary (4)'!K34+'Summary (5)'!K34+'Summary (6)'!K34+'Summary (7)'!K34+'Summary (8)'!K34</f>
        <v>0</v>
      </c>
      <c r="L34" s="136">
        <f>'Summary (1)'!L34+'Summary (2)'!L34+'Summary (3)'!L34+'Summary (4)'!L34+'Summary (5)'!L34+'Summary (6)'!L34+'Summary (7)'!L34+'Summary (8)'!L34</f>
        <v>0</v>
      </c>
      <c r="M34" s="309">
        <f>'Summary (1)'!M34+'Summary (2)'!M34+'Summary (3)'!M34+'Summary (4)'!M34+'Summary (5)'!M34+'Summary (6)'!M34+'Summary (7)'!M34+'Summary (8)'!M34</f>
        <v>0</v>
      </c>
      <c r="N34" s="135">
        <f>'Summary (1)'!N34+'Summary (2)'!N34+'Summary (3)'!N34+'Summary (4)'!N34+'Summary (5)'!N34+'Summary (6)'!N34+'Summary (7)'!N34+'Summary (8)'!N34</f>
        <v>0</v>
      </c>
      <c r="O34" s="136">
        <f>'Summary (1)'!O34+'Summary (2)'!O34+'Summary (3)'!O34+'Summary (4)'!O34+'Summary (5)'!O34+'Summary (6)'!O34+'Summary (7)'!O34+'Summary (8)'!O34</f>
        <v>0</v>
      </c>
      <c r="P34" s="137">
        <f>'Summary (1)'!P34+'Summary (2)'!P34+'Summary (3)'!P34+'Summary (4)'!P34+'Summary (5)'!P34+'Summary (6)'!P34+'Summary (7)'!P34+'Summary (8)'!P34</f>
        <v>0</v>
      </c>
      <c r="Q34" s="135">
        <f>'Summary (1)'!Q34+'Summary (2)'!Q34+'Summary (3)'!Q34+'Summary (4)'!Q34+'Summary (5)'!Q34+'Summary (6)'!Q34+'Summary (7)'!Q34+'Summary (8)'!Q34</f>
        <v>0</v>
      </c>
      <c r="R34" s="136">
        <f>'Summary (1)'!R34+'Summary (2)'!R34+'Summary (3)'!R34+'Summary (4)'!R34+'Summary (5)'!R34+'Summary (6)'!R34+'Summary (7)'!R34+'Summary (8)'!R34</f>
        <v>0</v>
      </c>
      <c r="S34" s="137">
        <f>'Summary (1)'!S34+'Summary (2)'!S34+'Summary (3)'!S34+'Summary (4)'!S34+'Summary (5)'!S34+'Summary (6)'!S34+'Summary (7)'!S34+'Summary (8)'!S34</f>
        <v>0</v>
      </c>
      <c r="T34" s="319">
        <f>'Summary (1)'!T34+'Summary (2)'!T34+'Summary (3)'!T34+'Summary (4)'!T34+'Summary (5)'!T34+'Summary (6)'!T34+'Summary (7)'!T34+'Summary (8)'!T34</f>
        <v>0</v>
      </c>
      <c r="U34" s="136">
        <f>'Summary (1)'!U34+'Summary (2)'!U34+'Summary (3)'!U34+'Summary (4)'!U34+'Summary (5)'!U34+'Summary (6)'!U34+'Summary (7)'!U34+'Summary (8)'!U34</f>
        <v>0</v>
      </c>
      <c r="V34" s="309">
        <f>'Summary (1)'!V34+'Summary (2)'!V34+'Summary (3)'!V34+'Summary (4)'!V34+'Summary (5)'!V34+'Summary (6)'!V34+'Summary (7)'!V34+'Summary (8)'!V34</f>
        <v>0</v>
      </c>
      <c r="W34" s="135">
        <f>'Summary (1)'!W34+'Summary (2)'!W34+'Summary (3)'!W34+'Summary (4)'!W34+'Summary (5)'!W34+'Summary (6)'!W34+'Summary (7)'!W34+'Summary (8)'!W34</f>
        <v>0</v>
      </c>
      <c r="X34" s="136">
        <f>'Summary (1)'!X34+'Summary (2)'!X34+'Summary (3)'!X34+'Summary (4)'!X34+'Summary (5)'!X34+'Summary (6)'!X34+'Summary (7)'!X34+'Summary (8)'!X34</f>
        <v>0</v>
      </c>
      <c r="Y34" s="137">
        <f>'Summary (1)'!Y34+'Summary (2)'!Y34+'Summary (3)'!Y34+'Summary (4)'!Y34+'Summary (5)'!Y34+'Summary (6)'!Y34+'Summary (7)'!Y34+'Summary (8)'!Y34</f>
        <v>0</v>
      </c>
      <c r="Z34" s="135">
        <f>'Summary (1)'!Z34+'Summary (2)'!Z34+'Summary (3)'!Z34+'Summary (4)'!Z34+'Summary (5)'!Z34+'Summary (6)'!Z34+'Summary (7)'!Z34+'Summary (8)'!Z34</f>
        <v>0</v>
      </c>
      <c r="AA34" s="136">
        <f>'Summary (1)'!AA34+'Summary (2)'!AA34+'Summary (3)'!AA34+'Summary (4)'!AA34+'Summary (5)'!AA34+'Summary (6)'!AA34+'Summary (7)'!AA34+'Summary (8)'!AA34</f>
        <v>0</v>
      </c>
      <c r="AB34" s="137">
        <f>'Summary (1)'!AB34+'Summary (2)'!AB34+'Summary (3)'!AB34+'Summary (4)'!AB34+'Summary (5)'!AB34+'Summary (6)'!AB34+'Summary (7)'!AB34+'Summary (8)'!AB34</f>
        <v>0</v>
      </c>
      <c r="AC34" s="135">
        <f>'Summary (1)'!AC34+'Summary (2)'!AC34+'Summary (3)'!AC34+'Summary (4)'!AC34+'Summary (5)'!AC34+'Summary (6)'!AC34+'Summary (7)'!AC34+'Summary (8)'!AC34</f>
        <v>0</v>
      </c>
      <c r="AD34" s="136">
        <f>'Summary (1)'!AD34+'Summary (2)'!AD34+'Summary (3)'!AD34+'Summary (4)'!AD34+'Summary (5)'!AD34+'Summary (6)'!AD34+'Summary (7)'!AD34+'Summary (8)'!AD34</f>
        <v>0</v>
      </c>
      <c r="AE34" s="137">
        <f>'Summary (1)'!AE34+'Summary (2)'!AE34+'Summary (3)'!AE34+'Summary (4)'!AE34+'Summary (5)'!AE34+'Summary (6)'!AE34+'Summary (7)'!AE34+'Summary (8)'!AE34</f>
        <v>0</v>
      </c>
      <c r="AF34" s="135">
        <f>'Summary (1)'!AF34+'Summary (2)'!AF34+'Summary (3)'!AF34+'Summary (4)'!AF34+'Summary (5)'!AF34+'Summary (6)'!AF34+'Summary (7)'!AF34+'Summary (8)'!AF34</f>
        <v>0</v>
      </c>
      <c r="AG34" s="136">
        <f>'Summary (1)'!AG34+'Summary (2)'!AG34+'Summary (3)'!AG34+'Summary (4)'!AG34+'Summary (5)'!AG34+'Summary (6)'!AG34+'Summary (7)'!AG34+'Summary (8)'!AG34</f>
        <v>0</v>
      </c>
      <c r="AH34" s="137">
        <f>'Summary (1)'!AH34+'Summary (2)'!AH34+'Summary (3)'!AH34+'Summary (4)'!AH34+'Summary (5)'!AH34+'Summary (6)'!AH34+'Summary (7)'!AH34+'Summary (8)'!AH34</f>
        <v>0</v>
      </c>
      <c r="AI34" s="306">
        <f t="shared" ref="AI34:AI35" si="9">SUM(E34,H34,K34,N34,Q34,T34,W34,Z34,AC34,AF34)</f>
        <v>0</v>
      </c>
      <c r="AJ34" s="127">
        <f t="shared" ref="AJ34:AJ35" si="10">SUM(F34,I34,L34,O34,R34,U34,X34,AA34,AD34,AG34)</f>
        <v>0</v>
      </c>
      <c r="AK34" s="128">
        <f t="shared" ref="AK34:AK35" si="11">SUM(G34,J34,M34,P34,S34,V34,Y34,AB34,AE34,AH34)</f>
        <v>0</v>
      </c>
    </row>
    <row r="35" spans="1:39">
      <c r="A35" s="870" t="str">
        <f>IF('Summary (1)'!A35:D35&lt;&gt;"",'Summary (1)'!A35:D35,"")</f>
        <v/>
      </c>
      <c r="B35" s="870"/>
      <c r="C35" s="870"/>
      <c r="D35" s="872"/>
      <c r="E35" s="135">
        <f>'Summary (1)'!E35+'Summary (2)'!E35+'Summary (3)'!E35+'Summary (4)'!E35+'Summary (5)'!E35+'Summary (6)'!E35+'Summary (7)'!E35+'Summary (8)'!E35</f>
        <v>0</v>
      </c>
      <c r="F35" s="136">
        <f>'Summary (1)'!F35+'Summary (2)'!F35+'Summary (3)'!F35+'Summary (4)'!F35+'Summary (5)'!F35+'Summary (6)'!F35+'Summary (7)'!F35+'Summary (8)'!F35</f>
        <v>0</v>
      </c>
      <c r="G35" s="309">
        <f>'Summary (1)'!G35+'Summary (2)'!G35+'Summary (3)'!G35+'Summary (4)'!G35+'Summary (5)'!G35+'Summary (6)'!G35+'Summary (7)'!G35+'Summary (8)'!G35</f>
        <v>0</v>
      </c>
      <c r="H35" s="135">
        <f>'Summary (1)'!H35+'Summary (2)'!H35+'Summary (3)'!H35+'Summary (4)'!H35+'Summary (5)'!H35+'Summary (6)'!H35+'Summary (7)'!H35+'Summary (8)'!H35</f>
        <v>0</v>
      </c>
      <c r="I35" s="136">
        <f>'Summary (1)'!I35+'Summary (2)'!I35+'Summary (3)'!I35+'Summary (4)'!I35+'Summary (5)'!I35+'Summary (6)'!I35+'Summary (7)'!I35+'Summary (8)'!I35</f>
        <v>0</v>
      </c>
      <c r="J35" s="137">
        <f>'Summary (1)'!J35+'Summary (2)'!J35+'Summary (3)'!J35+'Summary (4)'!J35+'Summary (5)'!J35+'Summary (6)'!J35+'Summary (7)'!J35+'Summary (8)'!J35</f>
        <v>0</v>
      </c>
      <c r="K35" s="319">
        <f>'Summary (1)'!K35+'Summary (2)'!K35+'Summary (3)'!K35+'Summary (4)'!K35+'Summary (5)'!K35+'Summary (6)'!K35+'Summary (7)'!K35+'Summary (8)'!K35</f>
        <v>0</v>
      </c>
      <c r="L35" s="136">
        <f>'Summary (1)'!L35+'Summary (2)'!L35+'Summary (3)'!L35+'Summary (4)'!L35+'Summary (5)'!L35+'Summary (6)'!L35+'Summary (7)'!L35+'Summary (8)'!L35</f>
        <v>0</v>
      </c>
      <c r="M35" s="309">
        <f>'Summary (1)'!M35+'Summary (2)'!M35+'Summary (3)'!M35+'Summary (4)'!M35+'Summary (5)'!M35+'Summary (6)'!M35+'Summary (7)'!M35+'Summary (8)'!M35</f>
        <v>0</v>
      </c>
      <c r="N35" s="135">
        <f>'Summary (1)'!N35+'Summary (2)'!N35+'Summary (3)'!N35+'Summary (4)'!N35+'Summary (5)'!N35+'Summary (6)'!N35+'Summary (7)'!N35+'Summary (8)'!N35</f>
        <v>0</v>
      </c>
      <c r="O35" s="136">
        <f>'Summary (1)'!O35+'Summary (2)'!O35+'Summary (3)'!O35+'Summary (4)'!O35+'Summary (5)'!O35+'Summary (6)'!O35+'Summary (7)'!O35+'Summary (8)'!O35</f>
        <v>0</v>
      </c>
      <c r="P35" s="137">
        <f>'Summary (1)'!P35+'Summary (2)'!P35+'Summary (3)'!P35+'Summary (4)'!P35+'Summary (5)'!P35+'Summary (6)'!P35+'Summary (7)'!P35+'Summary (8)'!P35</f>
        <v>0</v>
      </c>
      <c r="Q35" s="135">
        <f>'Summary (1)'!Q35+'Summary (2)'!Q35+'Summary (3)'!Q35+'Summary (4)'!Q35+'Summary (5)'!Q35+'Summary (6)'!Q35+'Summary (7)'!Q35+'Summary (8)'!Q35</f>
        <v>0</v>
      </c>
      <c r="R35" s="136">
        <f>'Summary (1)'!R35+'Summary (2)'!R35+'Summary (3)'!R35+'Summary (4)'!R35+'Summary (5)'!R35+'Summary (6)'!R35+'Summary (7)'!R35+'Summary (8)'!R35</f>
        <v>0</v>
      </c>
      <c r="S35" s="137">
        <f>'Summary (1)'!S35+'Summary (2)'!S35+'Summary (3)'!S35+'Summary (4)'!S35+'Summary (5)'!S35+'Summary (6)'!S35+'Summary (7)'!S35+'Summary (8)'!S35</f>
        <v>0</v>
      </c>
      <c r="T35" s="319">
        <f>'Summary (1)'!T35+'Summary (2)'!T35+'Summary (3)'!T35+'Summary (4)'!T35+'Summary (5)'!T35+'Summary (6)'!T35+'Summary (7)'!T35+'Summary (8)'!T35</f>
        <v>0</v>
      </c>
      <c r="U35" s="136">
        <f>'Summary (1)'!U35+'Summary (2)'!U35+'Summary (3)'!U35+'Summary (4)'!U35+'Summary (5)'!U35+'Summary (6)'!U35+'Summary (7)'!U35+'Summary (8)'!U35</f>
        <v>0</v>
      </c>
      <c r="V35" s="309">
        <f>'Summary (1)'!V35+'Summary (2)'!V35+'Summary (3)'!V35+'Summary (4)'!V35+'Summary (5)'!V35+'Summary (6)'!V35+'Summary (7)'!V35+'Summary (8)'!V35</f>
        <v>0</v>
      </c>
      <c r="W35" s="135">
        <f>'Summary (1)'!W35+'Summary (2)'!W35+'Summary (3)'!W35+'Summary (4)'!W35+'Summary (5)'!W35+'Summary (6)'!W35+'Summary (7)'!W35+'Summary (8)'!W35</f>
        <v>0</v>
      </c>
      <c r="X35" s="136">
        <f>'Summary (1)'!X35+'Summary (2)'!X35+'Summary (3)'!X35+'Summary (4)'!X35+'Summary (5)'!X35+'Summary (6)'!X35+'Summary (7)'!X35+'Summary (8)'!X35</f>
        <v>0</v>
      </c>
      <c r="Y35" s="137">
        <f>'Summary (1)'!Y35+'Summary (2)'!Y35+'Summary (3)'!Y35+'Summary (4)'!Y35+'Summary (5)'!Y35+'Summary (6)'!Y35+'Summary (7)'!Y35+'Summary (8)'!Y35</f>
        <v>0</v>
      </c>
      <c r="Z35" s="135">
        <f>'Summary (1)'!Z35+'Summary (2)'!Z35+'Summary (3)'!Z35+'Summary (4)'!Z35+'Summary (5)'!Z35+'Summary (6)'!Z35+'Summary (7)'!Z35+'Summary (8)'!Z35</f>
        <v>0</v>
      </c>
      <c r="AA35" s="136">
        <f>'Summary (1)'!AA35+'Summary (2)'!AA35+'Summary (3)'!AA35+'Summary (4)'!AA35+'Summary (5)'!AA35+'Summary (6)'!AA35+'Summary (7)'!AA35+'Summary (8)'!AA35</f>
        <v>0</v>
      </c>
      <c r="AB35" s="137">
        <f>'Summary (1)'!AB35+'Summary (2)'!AB35+'Summary (3)'!AB35+'Summary (4)'!AB35+'Summary (5)'!AB35+'Summary (6)'!AB35+'Summary (7)'!AB35+'Summary (8)'!AB35</f>
        <v>0</v>
      </c>
      <c r="AC35" s="135">
        <f>'Summary (1)'!AC35+'Summary (2)'!AC35+'Summary (3)'!AC35+'Summary (4)'!AC35+'Summary (5)'!AC35+'Summary (6)'!AC35+'Summary (7)'!AC35+'Summary (8)'!AC35</f>
        <v>0</v>
      </c>
      <c r="AD35" s="136">
        <f>'Summary (1)'!AD35+'Summary (2)'!AD35+'Summary (3)'!AD35+'Summary (4)'!AD35+'Summary (5)'!AD35+'Summary (6)'!AD35+'Summary (7)'!AD35+'Summary (8)'!AD35</f>
        <v>0</v>
      </c>
      <c r="AE35" s="137">
        <f>'Summary (1)'!AE35+'Summary (2)'!AE35+'Summary (3)'!AE35+'Summary (4)'!AE35+'Summary (5)'!AE35+'Summary (6)'!AE35+'Summary (7)'!AE35+'Summary (8)'!AE35</f>
        <v>0</v>
      </c>
      <c r="AF35" s="135">
        <f>'Summary (1)'!AF35+'Summary (2)'!AF35+'Summary (3)'!AF35+'Summary (4)'!AF35+'Summary (5)'!AF35+'Summary (6)'!AF35+'Summary (7)'!AF35+'Summary (8)'!AF35</f>
        <v>0</v>
      </c>
      <c r="AG35" s="136">
        <f>'Summary (1)'!AG35+'Summary (2)'!AG35+'Summary (3)'!AG35+'Summary (4)'!AG35+'Summary (5)'!AG35+'Summary (6)'!AG35+'Summary (7)'!AG35+'Summary (8)'!AG35</f>
        <v>0</v>
      </c>
      <c r="AH35" s="137">
        <f>'Summary (1)'!AH35+'Summary (2)'!AH35+'Summary (3)'!AH35+'Summary (4)'!AH35+'Summary (5)'!AH35+'Summary (6)'!AH35+'Summary (7)'!AH35+'Summary (8)'!AH35</f>
        <v>0</v>
      </c>
      <c r="AI35" s="306">
        <f t="shared" si="9"/>
        <v>0</v>
      </c>
      <c r="AJ35" s="127">
        <f t="shared" si="10"/>
        <v>0</v>
      </c>
      <c r="AK35" s="128">
        <f t="shared" si="11"/>
        <v>0</v>
      </c>
    </row>
    <row r="36" spans="1:39">
      <c r="A36" s="870" t="str">
        <f>IF('Summary (1)'!A36:D36&lt;&gt;"",'Summary (1)'!A36:D36,"")</f>
        <v/>
      </c>
      <c r="B36" s="870"/>
      <c r="C36" s="870"/>
      <c r="D36" s="872"/>
      <c r="E36" s="135">
        <f>'Summary (1)'!E36+'Summary (2)'!E36+'Summary (3)'!E36+'Summary (4)'!E36+'Summary (5)'!E36+'Summary (6)'!E36+'Summary (7)'!E36+'Summary (8)'!E36</f>
        <v>0</v>
      </c>
      <c r="F36" s="136">
        <f>'Summary (1)'!F36+'Summary (2)'!F36+'Summary (3)'!F36+'Summary (4)'!F36+'Summary (5)'!F36+'Summary (6)'!F36+'Summary (7)'!F36+'Summary (8)'!F36</f>
        <v>0</v>
      </c>
      <c r="G36" s="309">
        <f>'Summary (1)'!G36+'Summary (2)'!G36+'Summary (3)'!G36+'Summary (4)'!G36+'Summary (5)'!G36+'Summary (6)'!G36+'Summary (7)'!G36+'Summary (8)'!G36</f>
        <v>0</v>
      </c>
      <c r="H36" s="135">
        <f>'Summary (1)'!H36+'Summary (2)'!H36+'Summary (3)'!H36+'Summary (4)'!H36+'Summary (5)'!H36+'Summary (6)'!H36+'Summary (7)'!H36+'Summary (8)'!H36</f>
        <v>0</v>
      </c>
      <c r="I36" s="136">
        <f>'Summary (1)'!I36+'Summary (2)'!I36+'Summary (3)'!I36+'Summary (4)'!I36+'Summary (5)'!I36+'Summary (6)'!I36+'Summary (7)'!I36+'Summary (8)'!I36</f>
        <v>0</v>
      </c>
      <c r="J36" s="137">
        <f>'Summary (1)'!J36+'Summary (2)'!J36+'Summary (3)'!J36+'Summary (4)'!J36+'Summary (5)'!J36+'Summary (6)'!J36+'Summary (7)'!J36+'Summary (8)'!J36</f>
        <v>0</v>
      </c>
      <c r="K36" s="319">
        <f>'Summary (1)'!K36+'Summary (2)'!K36+'Summary (3)'!K36+'Summary (4)'!K36+'Summary (5)'!K36+'Summary (6)'!K36+'Summary (7)'!K36+'Summary (8)'!K36</f>
        <v>0</v>
      </c>
      <c r="L36" s="136">
        <f>'Summary (1)'!L36+'Summary (2)'!L36+'Summary (3)'!L36+'Summary (4)'!L36+'Summary (5)'!L36+'Summary (6)'!L36+'Summary (7)'!L36+'Summary (8)'!L36</f>
        <v>0</v>
      </c>
      <c r="M36" s="309">
        <f>'Summary (1)'!M36+'Summary (2)'!M36+'Summary (3)'!M36+'Summary (4)'!M36+'Summary (5)'!M36+'Summary (6)'!M36+'Summary (7)'!M36+'Summary (8)'!M36</f>
        <v>0</v>
      </c>
      <c r="N36" s="135">
        <f>'Summary (1)'!N36+'Summary (2)'!N36+'Summary (3)'!N36+'Summary (4)'!N36+'Summary (5)'!N36+'Summary (6)'!N36+'Summary (7)'!N36+'Summary (8)'!N36</f>
        <v>0</v>
      </c>
      <c r="O36" s="136">
        <f>'Summary (1)'!O36+'Summary (2)'!O36+'Summary (3)'!O36+'Summary (4)'!O36+'Summary (5)'!O36+'Summary (6)'!O36+'Summary (7)'!O36+'Summary (8)'!O36</f>
        <v>0</v>
      </c>
      <c r="P36" s="137">
        <f>'Summary (1)'!P36+'Summary (2)'!P36+'Summary (3)'!P36+'Summary (4)'!P36+'Summary (5)'!P36+'Summary (6)'!P36+'Summary (7)'!P36+'Summary (8)'!P36</f>
        <v>0</v>
      </c>
      <c r="Q36" s="135">
        <f>'Summary (1)'!Q36+'Summary (2)'!Q36+'Summary (3)'!Q36+'Summary (4)'!Q36+'Summary (5)'!Q36+'Summary (6)'!Q36+'Summary (7)'!Q36+'Summary (8)'!Q36</f>
        <v>0</v>
      </c>
      <c r="R36" s="136">
        <f>'Summary (1)'!R36+'Summary (2)'!R36+'Summary (3)'!R36+'Summary (4)'!R36+'Summary (5)'!R36+'Summary (6)'!R36+'Summary (7)'!R36+'Summary (8)'!R36</f>
        <v>0</v>
      </c>
      <c r="S36" s="137">
        <f>'Summary (1)'!S36+'Summary (2)'!S36+'Summary (3)'!S36+'Summary (4)'!S36+'Summary (5)'!S36+'Summary (6)'!S36+'Summary (7)'!S36+'Summary (8)'!S36</f>
        <v>0</v>
      </c>
      <c r="T36" s="319">
        <f>'Summary (1)'!T36+'Summary (2)'!T36+'Summary (3)'!T36+'Summary (4)'!T36+'Summary (5)'!T36+'Summary (6)'!T36+'Summary (7)'!T36+'Summary (8)'!T36</f>
        <v>0</v>
      </c>
      <c r="U36" s="136">
        <f>'Summary (1)'!U36+'Summary (2)'!U36+'Summary (3)'!U36+'Summary (4)'!U36+'Summary (5)'!U36+'Summary (6)'!U36+'Summary (7)'!U36+'Summary (8)'!U36</f>
        <v>0</v>
      </c>
      <c r="V36" s="309">
        <f>'Summary (1)'!V36+'Summary (2)'!V36+'Summary (3)'!V36+'Summary (4)'!V36+'Summary (5)'!V36+'Summary (6)'!V36+'Summary (7)'!V36+'Summary (8)'!V36</f>
        <v>0</v>
      </c>
      <c r="W36" s="135">
        <f>'Summary (1)'!W36+'Summary (2)'!W36+'Summary (3)'!W36+'Summary (4)'!W36+'Summary (5)'!W36+'Summary (6)'!W36+'Summary (7)'!W36+'Summary (8)'!W36</f>
        <v>0</v>
      </c>
      <c r="X36" s="136">
        <f>'Summary (1)'!X36+'Summary (2)'!X36+'Summary (3)'!X36+'Summary (4)'!X36+'Summary (5)'!X36+'Summary (6)'!X36+'Summary (7)'!X36+'Summary (8)'!X36</f>
        <v>0</v>
      </c>
      <c r="Y36" s="137">
        <f>'Summary (1)'!Y36+'Summary (2)'!Y36+'Summary (3)'!Y36+'Summary (4)'!Y36+'Summary (5)'!Y36+'Summary (6)'!Y36+'Summary (7)'!Y36+'Summary (8)'!Y36</f>
        <v>0</v>
      </c>
      <c r="Z36" s="135">
        <f>'Summary (1)'!Z36+'Summary (2)'!Z36+'Summary (3)'!Z36+'Summary (4)'!Z36+'Summary (5)'!Z36+'Summary (6)'!Z36+'Summary (7)'!Z36+'Summary (8)'!Z36</f>
        <v>0</v>
      </c>
      <c r="AA36" s="136">
        <f>'Summary (1)'!AA36+'Summary (2)'!AA36+'Summary (3)'!AA36+'Summary (4)'!AA36+'Summary (5)'!AA36+'Summary (6)'!AA36+'Summary (7)'!AA36+'Summary (8)'!AA36</f>
        <v>0</v>
      </c>
      <c r="AB36" s="137">
        <f>'Summary (1)'!AB36+'Summary (2)'!AB36+'Summary (3)'!AB36+'Summary (4)'!AB36+'Summary (5)'!AB36+'Summary (6)'!AB36+'Summary (7)'!AB36+'Summary (8)'!AB36</f>
        <v>0</v>
      </c>
      <c r="AC36" s="135">
        <f>'Summary (1)'!AC36+'Summary (2)'!AC36+'Summary (3)'!AC36+'Summary (4)'!AC36+'Summary (5)'!AC36+'Summary (6)'!AC36+'Summary (7)'!AC36+'Summary (8)'!AC36</f>
        <v>0</v>
      </c>
      <c r="AD36" s="136">
        <f>'Summary (1)'!AD36+'Summary (2)'!AD36+'Summary (3)'!AD36+'Summary (4)'!AD36+'Summary (5)'!AD36+'Summary (6)'!AD36+'Summary (7)'!AD36+'Summary (8)'!AD36</f>
        <v>0</v>
      </c>
      <c r="AE36" s="137">
        <f>'Summary (1)'!AE36+'Summary (2)'!AE36+'Summary (3)'!AE36+'Summary (4)'!AE36+'Summary (5)'!AE36+'Summary (6)'!AE36+'Summary (7)'!AE36+'Summary (8)'!AE36</f>
        <v>0</v>
      </c>
      <c r="AF36" s="135">
        <f>'Summary (1)'!AF36+'Summary (2)'!AF36+'Summary (3)'!AF36+'Summary (4)'!AF36+'Summary (5)'!AF36+'Summary (6)'!AF36+'Summary (7)'!AF36+'Summary (8)'!AF36</f>
        <v>0</v>
      </c>
      <c r="AG36" s="136">
        <f>'Summary (1)'!AG36+'Summary (2)'!AG36+'Summary (3)'!AG36+'Summary (4)'!AG36+'Summary (5)'!AG36+'Summary (6)'!AG36+'Summary (7)'!AG36+'Summary (8)'!AG36</f>
        <v>0</v>
      </c>
      <c r="AH36" s="137">
        <f>'Summary (1)'!AH36+'Summary (2)'!AH36+'Summary (3)'!AH36+'Summary (4)'!AH36+'Summary (5)'!AH36+'Summary (6)'!AH36+'Summary (7)'!AH36+'Summary (8)'!AH36</f>
        <v>0</v>
      </c>
      <c r="AI36" s="306">
        <f t="shared" si="8"/>
        <v>0</v>
      </c>
      <c r="AJ36" s="127">
        <f t="shared" si="8"/>
        <v>0</v>
      </c>
      <c r="AK36" s="141">
        <f t="shared" si="8"/>
        <v>0</v>
      </c>
    </row>
    <row r="37" spans="1:39">
      <c r="A37" s="870" t="str">
        <f>IF('Summary (1)'!A37:D37&lt;&gt;"",'Summary (1)'!A37:D37,"")</f>
        <v/>
      </c>
      <c r="B37" s="870"/>
      <c r="C37" s="870"/>
      <c r="D37" s="872"/>
      <c r="E37" s="135">
        <f>'Summary (1)'!E37+'Summary (2)'!E37+'Summary (3)'!E37+'Summary (4)'!E37+'Summary (5)'!E37+'Summary (6)'!E37+'Summary (7)'!E37+'Summary (8)'!E37</f>
        <v>0</v>
      </c>
      <c r="F37" s="136">
        <f>'Summary (1)'!F37+'Summary (2)'!F37+'Summary (3)'!F37+'Summary (4)'!F37+'Summary (5)'!F37+'Summary (6)'!F37+'Summary (7)'!F37+'Summary (8)'!F37</f>
        <v>0</v>
      </c>
      <c r="G37" s="309">
        <f>'Summary (1)'!G37+'Summary (2)'!G37+'Summary (3)'!G37+'Summary (4)'!G37+'Summary (5)'!G37+'Summary (6)'!G37+'Summary (7)'!G37+'Summary (8)'!G37</f>
        <v>0</v>
      </c>
      <c r="H37" s="135">
        <f>'Summary (1)'!H37+'Summary (2)'!H37+'Summary (3)'!H37+'Summary (4)'!H37+'Summary (5)'!H37+'Summary (6)'!H37+'Summary (7)'!H37+'Summary (8)'!H37</f>
        <v>0</v>
      </c>
      <c r="I37" s="136">
        <f>'Summary (1)'!I37+'Summary (2)'!I37+'Summary (3)'!I37+'Summary (4)'!I37+'Summary (5)'!I37+'Summary (6)'!I37+'Summary (7)'!I37+'Summary (8)'!I37</f>
        <v>0</v>
      </c>
      <c r="J37" s="137">
        <f>'Summary (1)'!J37+'Summary (2)'!J37+'Summary (3)'!J37+'Summary (4)'!J37+'Summary (5)'!J37+'Summary (6)'!J37+'Summary (7)'!J37+'Summary (8)'!J37</f>
        <v>0</v>
      </c>
      <c r="K37" s="319">
        <f>'Summary (1)'!K37+'Summary (2)'!K37+'Summary (3)'!K37+'Summary (4)'!K37+'Summary (5)'!K37+'Summary (6)'!K37+'Summary (7)'!K37+'Summary (8)'!K37</f>
        <v>0</v>
      </c>
      <c r="L37" s="136">
        <f>'Summary (1)'!L37+'Summary (2)'!L37+'Summary (3)'!L37+'Summary (4)'!L37+'Summary (5)'!L37+'Summary (6)'!L37+'Summary (7)'!L37+'Summary (8)'!L37</f>
        <v>0</v>
      </c>
      <c r="M37" s="309">
        <f>'Summary (1)'!M37+'Summary (2)'!M37+'Summary (3)'!M37+'Summary (4)'!M37+'Summary (5)'!M37+'Summary (6)'!M37+'Summary (7)'!M37+'Summary (8)'!M37</f>
        <v>0</v>
      </c>
      <c r="N37" s="135">
        <f>'Summary (1)'!N37+'Summary (2)'!N37+'Summary (3)'!N37+'Summary (4)'!N37+'Summary (5)'!N37+'Summary (6)'!N37+'Summary (7)'!N37+'Summary (8)'!N37</f>
        <v>0</v>
      </c>
      <c r="O37" s="136">
        <f>'Summary (1)'!O37+'Summary (2)'!O37+'Summary (3)'!O37+'Summary (4)'!O37+'Summary (5)'!O37+'Summary (6)'!O37+'Summary (7)'!O37+'Summary (8)'!O37</f>
        <v>0</v>
      </c>
      <c r="P37" s="137">
        <f>'Summary (1)'!P37+'Summary (2)'!P37+'Summary (3)'!P37+'Summary (4)'!P37+'Summary (5)'!P37+'Summary (6)'!P37+'Summary (7)'!P37+'Summary (8)'!P37</f>
        <v>0</v>
      </c>
      <c r="Q37" s="135">
        <f>'Summary (1)'!Q37+'Summary (2)'!Q37+'Summary (3)'!Q37+'Summary (4)'!Q37+'Summary (5)'!Q37+'Summary (6)'!Q37+'Summary (7)'!Q37+'Summary (8)'!Q37</f>
        <v>0</v>
      </c>
      <c r="R37" s="136">
        <f>'Summary (1)'!R37+'Summary (2)'!R37+'Summary (3)'!R37+'Summary (4)'!R37+'Summary (5)'!R37+'Summary (6)'!R37+'Summary (7)'!R37+'Summary (8)'!R37</f>
        <v>0</v>
      </c>
      <c r="S37" s="137">
        <f>'Summary (1)'!S37+'Summary (2)'!S37+'Summary (3)'!S37+'Summary (4)'!S37+'Summary (5)'!S37+'Summary (6)'!S37+'Summary (7)'!S37+'Summary (8)'!S37</f>
        <v>0</v>
      </c>
      <c r="T37" s="319">
        <f>'Summary (1)'!T37+'Summary (2)'!T37+'Summary (3)'!T37+'Summary (4)'!T37+'Summary (5)'!T37+'Summary (6)'!T37+'Summary (7)'!T37+'Summary (8)'!T37</f>
        <v>0</v>
      </c>
      <c r="U37" s="136">
        <f>'Summary (1)'!U37+'Summary (2)'!U37+'Summary (3)'!U37+'Summary (4)'!U37+'Summary (5)'!U37+'Summary (6)'!U37+'Summary (7)'!U37+'Summary (8)'!U37</f>
        <v>0</v>
      </c>
      <c r="V37" s="309">
        <f>'Summary (1)'!V37+'Summary (2)'!V37+'Summary (3)'!V37+'Summary (4)'!V37+'Summary (5)'!V37+'Summary (6)'!V37+'Summary (7)'!V37+'Summary (8)'!V37</f>
        <v>0</v>
      </c>
      <c r="W37" s="135">
        <f>'Summary (1)'!W37+'Summary (2)'!W37+'Summary (3)'!W37+'Summary (4)'!W37+'Summary (5)'!W37+'Summary (6)'!W37+'Summary (7)'!W37+'Summary (8)'!W37</f>
        <v>0</v>
      </c>
      <c r="X37" s="136">
        <f>'Summary (1)'!X37+'Summary (2)'!X37+'Summary (3)'!X37+'Summary (4)'!X37+'Summary (5)'!X37+'Summary (6)'!X37+'Summary (7)'!X37+'Summary (8)'!X37</f>
        <v>0</v>
      </c>
      <c r="Y37" s="137">
        <f>'Summary (1)'!Y37+'Summary (2)'!Y37+'Summary (3)'!Y37+'Summary (4)'!Y37+'Summary (5)'!Y37+'Summary (6)'!Y37+'Summary (7)'!Y37+'Summary (8)'!Y37</f>
        <v>0</v>
      </c>
      <c r="Z37" s="135">
        <f>'Summary (1)'!Z37+'Summary (2)'!Z37+'Summary (3)'!Z37+'Summary (4)'!Z37+'Summary (5)'!Z37+'Summary (6)'!Z37+'Summary (7)'!Z37+'Summary (8)'!Z37</f>
        <v>0</v>
      </c>
      <c r="AA37" s="136">
        <f>'Summary (1)'!AA37+'Summary (2)'!AA37+'Summary (3)'!AA37+'Summary (4)'!AA37+'Summary (5)'!AA37+'Summary (6)'!AA37+'Summary (7)'!AA37+'Summary (8)'!AA37</f>
        <v>0</v>
      </c>
      <c r="AB37" s="137">
        <f>'Summary (1)'!AB37+'Summary (2)'!AB37+'Summary (3)'!AB37+'Summary (4)'!AB37+'Summary (5)'!AB37+'Summary (6)'!AB37+'Summary (7)'!AB37+'Summary (8)'!AB37</f>
        <v>0</v>
      </c>
      <c r="AC37" s="135">
        <f>'Summary (1)'!AC37+'Summary (2)'!AC37+'Summary (3)'!AC37+'Summary (4)'!AC37+'Summary (5)'!AC37+'Summary (6)'!AC37+'Summary (7)'!AC37+'Summary (8)'!AC37</f>
        <v>0</v>
      </c>
      <c r="AD37" s="136">
        <f>'Summary (1)'!AD37+'Summary (2)'!AD37+'Summary (3)'!AD37+'Summary (4)'!AD37+'Summary (5)'!AD37+'Summary (6)'!AD37+'Summary (7)'!AD37+'Summary (8)'!AD37</f>
        <v>0</v>
      </c>
      <c r="AE37" s="137">
        <f>'Summary (1)'!AE37+'Summary (2)'!AE37+'Summary (3)'!AE37+'Summary (4)'!AE37+'Summary (5)'!AE37+'Summary (6)'!AE37+'Summary (7)'!AE37+'Summary (8)'!AE37</f>
        <v>0</v>
      </c>
      <c r="AF37" s="135">
        <f>'Summary (1)'!AF37+'Summary (2)'!AF37+'Summary (3)'!AF37+'Summary (4)'!AF37+'Summary (5)'!AF37+'Summary (6)'!AF37+'Summary (7)'!AF37+'Summary (8)'!AF37</f>
        <v>0</v>
      </c>
      <c r="AG37" s="136">
        <f>'Summary (1)'!AG37+'Summary (2)'!AG37+'Summary (3)'!AG37+'Summary (4)'!AG37+'Summary (5)'!AG37+'Summary (6)'!AG37+'Summary (7)'!AG37+'Summary (8)'!AG37</f>
        <v>0</v>
      </c>
      <c r="AH37" s="137">
        <f>'Summary (1)'!AH37+'Summary (2)'!AH37+'Summary (3)'!AH37+'Summary (4)'!AH37+'Summary (5)'!AH37+'Summary (6)'!AH37+'Summary (7)'!AH37+'Summary (8)'!AH37</f>
        <v>0</v>
      </c>
      <c r="AI37" s="306">
        <f t="shared" si="8"/>
        <v>0</v>
      </c>
      <c r="AJ37" s="127">
        <f t="shared" si="8"/>
        <v>0</v>
      </c>
      <c r="AK37" s="141">
        <f>SUM(G37,J37,M37,P37,S37,V37,Y37,AB37,AE37,AH37)</f>
        <v>0</v>
      </c>
    </row>
    <row r="38" spans="1:39">
      <c r="A38" s="870" t="str">
        <f>IF('Summary (1)'!A38:D38&lt;&gt;"",'Summary (1)'!A38:D38,"")</f>
        <v/>
      </c>
      <c r="B38" s="870"/>
      <c r="C38" s="870"/>
      <c r="D38" s="872"/>
      <c r="E38" s="135">
        <f>'Summary (1)'!E38+'Summary (2)'!E38+'Summary (3)'!E38+'Summary (4)'!E38+'Summary (5)'!E38+'Summary (6)'!E38+'Summary (7)'!E38+'Summary (8)'!E38</f>
        <v>0</v>
      </c>
      <c r="F38" s="136">
        <f>'Summary (1)'!F38+'Summary (2)'!F38+'Summary (3)'!F38+'Summary (4)'!F38+'Summary (5)'!F38+'Summary (6)'!F38+'Summary (7)'!F38+'Summary (8)'!F38</f>
        <v>0</v>
      </c>
      <c r="G38" s="309">
        <f>'Summary (1)'!G38+'Summary (2)'!G38+'Summary (3)'!G38+'Summary (4)'!G38+'Summary (5)'!G38+'Summary (6)'!G38+'Summary (7)'!G38+'Summary (8)'!G38</f>
        <v>0</v>
      </c>
      <c r="H38" s="135">
        <f>'Summary (1)'!H38+'Summary (2)'!H38+'Summary (3)'!H38+'Summary (4)'!H38+'Summary (5)'!H38+'Summary (6)'!H38+'Summary (7)'!H38+'Summary (8)'!H38</f>
        <v>0</v>
      </c>
      <c r="I38" s="136">
        <f>'Summary (1)'!I38+'Summary (2)'!I38+'Summary (3)'!I38+'Summary (4)'!I38+'Summary (5)'!I38+'Summary (6)'!I38+'Summary (7)'!I38+'Summary (8)'!I38</f>
        <v>0</v>
      </c>
      <c r="J38" s="137">
        <f>'Summary (1)'!J38+'Summary (2)'!J38+'Summary (3)'!J38+'Summary (4)'!J38+'Summary (5)'!J38+'Summary (6)'!J38+'Summary (7)'!J38+'Summary (8)'!J38</f>
        <v>0</v>
      </c>
      <c r="K38" s="319">
        <f>'Summary (1)'!K38+'Summary (2)'!K38+'Summary (3)'!K38+'Summary (4)'!K38+'Summary (5)'!K38+'Summary (6)'!K38+'Summary (7)'!K38+'Summary (8)'!K38</f>
        <v>0</v>
      </c>
      <c r="L38" s="136">
        <f>'Summary (1)'!L38+'Summary (2)'!L38+'Summary (3)'!L38+'Summary (4)'!L38+'Summary (5)'!L38+'Summary (6)'!L38+'Summary (7)'!L38+'Summary (8)'!L38</f>
        <v>0</v>
      </c>
      <c r="M38" s="309">
        <f>'Summary (1)'!M38+'Summary (2)'!M38+'Summary (3)'!M38+'Summary (4)'!M38+'Summary (5)'!M38+'Summary (6)'!M38+'Summary (7)'!M38+'Summary (8)'!M38</f>
        <v>0</v>
      </c>
      <c r="N38" s="135">
        <f>'Summary (1)'!N38+'Summary (2)'!N38+'Summary (3)'!N38+'Summary (4)'!N38+'Summary (5)'!N38+'Summary (6)'!N38+'Summary (7)'!N38+'Summary (8)'!N38</f>
        <v>0</v>
      </c>
      <c r="O38" s="136">
        <f>'Summary (1)'!O38+'Summary (2)'!O38+'Summary (3)'!O38+'Summary (4)'!O38+'Summary (5)'!O38+'Summary (6)'!O38+'Summary (7)'!O38+'Summary (8)'!O38</f>
        <v>0</v>
      </c>
      <c r="P38" s="137">
        <f>'Summary (1)'!P38+'Summary (2)'!P38+'Summary (3)'!P38+'Summary (4)'!P38+'Summary (5)'!P38+'Summary (6)'!P38+'Summary (7)'!P38+'Summary (8)'!P38</f>
        <v>0</v>
      </c>
      <c r="Q38" s="135">
        <f>'Summary (1)'!Q38+'Summary (2)'!Q38+'Summary (3)'!Q38+'Summary (4)'!Q38+'Summary (5)'!Q38+'Summary (6)'!Q38+'Summary (7)'!Q38+'Summary (8)'!Q38</f>
        <v>0</v>
      </c>
      <c r="R38" s="136">
        <f>'Summary (1)'!R38+'Summary (2)'!R38+'Summary (3)'!R38+'Summary (4)'!R38+'Summary (5)'!R38+'Summary (6)'!R38+'Summary (7)'!R38+'Summary (8)'!R38</f>
        <v>0</v>
      </c>
      <c r="S38" s="137">
        <f>'Summary (1)'!S38+'Summary (2)'!S38+'Summary (3)'!S38+'Summary (4)'!S38+'Summary (5)'!S38+'Summary (6)'!S38+'Summary (7)'!S38+'Summary (8)'!S38</f>
        <v>0</v>
      </c>
      <c r="T38" s="319">
        <f>'Summary (1)'!T38+'Summary (2)'!T38+'Summary (3)'!T38+'Summary (4)'!T38+'Summary (5)'!T38+'Summary (6)'!T38+'Summary (7)'!T38+'Summary (8)'!T38</f>
        <v>0</v>
      </c>
      <c r="U38" s="136">
        <f>'Summary (1)'!U38+'Summary (2)'!U38+'Summary (3)'!U38+'Summary (4)'!U38+'Summary (5)'!U38+'Summary (6)'!U38+'Summary (7)'!U38+'Summary (8)'!U38</f>
        <v>0</v>
      </c>
      <c r="V38" s="309">
        <f>'Summary (1)'!V38+'Summary (2)'!V38+'Summary (3)'!V38+'Summary (4)'!V38+'Summary (5)'!V38+'Summary (6)'!V38+'Summary (7)'!V38+'Summary (8)'!V38</f>
        <v>0</v>
      </c>
      <c r="W38" s="135">
        <f>'Summary (1)'!W38+'Summary (2)'!W38+'Summary (3)'!W38+'Summary (4)'!W38+'Summary (5)'!W38+'Summary (6)'!W38+'Summary (7)'!W38+'Summary (8)'!W38</f>
        <v>0</v>
      </c>
      <c r="X38" s="136">
        <f>'Summary (1)'!X38+'Summary (2)'!X38+'Summary (3)'!X38+'Summary (4)'!X38+'Summary (5)'!X38+'Summary (6)'!X38+'Summary (7)'!X38+'Summary (8)'!X38</f>
        <v>0</v>
      </c>
      <c r="Y38" s="137">
        <f>'Summary (1)'!Y38+'Summary (2)'!Y38+'Summary (3)'!Y38+'Summary (4)'!Y38+'Summary (5)'!Y38+'Summary (6)'!Y38+'Summary (7)'!Y38+'Summary (8)'!Y38</f>
        <v>0</v>
      </c>
      <c r="Z38" s="135">
        <f>'Summary (1)'!Z38+'Summary (2)'!Z38+'Summary (3)'!Z38+'Summary (4)'!Z38+'Summary (5)'!Z38+'Summary (6)'!Z38+'Summary (7)'!Z38+'Summary (8)'!Z38</f>
        <v>0</v>
      </c>
      <c r="AA38" s="136">
        <f>'Summary (1)'!AA38+'Summary (2)'!AA38+'Summary (3)'!AA38+'Summary (4)'!AA38+'Summary (5)'!AA38+'Summary (6)'!AA38+'Summary (7)'!AA38+'Summary (8)'!AA38</f>
        <v>0</v>
      </c>
      <c r="AB38" s="137">
        <f>'Summary (1)'!AB38+'Summary (2)'!AB38+'Summary (3)'!AB38+'Summary (4)'!AB38+'Summary (5)'!AB38+'Summary (6)'!AB38+'Summary (7)'!AB38+'Summary (8)'!AB38</f>
        <v>0</v>
      </c>
      <c r="AC38" s="135">
        <f>'Summary (1)'!AC38+'Summary (2)'!AC38+'Summary (3)'!AC38+'Summary (4)'!AC38+'Summary (5)'!AC38+'Summary (6)'!AC38+'Summary (7)'!AC38+'Summary (8)'!AC38</f>
        <v>0</v>
      </c>
      <c r="AD38" s="136">
        <f>'Summary (1)'!AD38+'Summary (2)'!AD38+'Summary (3)'!AD38+'Summary (4)'!AD38+'Summary (5)'!AD38+'Summary (6)'!AD38+'Summary (7)'!AD38+'Summary (8)'!AD38</f>
        <v>0</v>
      </c>
      <c r="AE38" s="137">
        <f>'Summary (1)'!AE38+'Summary (2)'!AE38+'Summary (3)'!AE38+'Summary (4)'!AE38+'Summary (5)'!AE38+'Summary (6)'!AE38+'Summary (7)'!AE38+'Summary (8)'!AE38</f>
        <v>0</v>
      </c>
      <c r="AF38" s="135">
        <f>'Summary (1)'!AF38+'Summary (2)'!AF38+'Summary (3)'!AF38+'Summary (4)'!AF38+'Summary (5)'!AF38+'Summary (6)'!AF38+'Summary (7)'!AF38+'Summary (8)'!AF38</f>
        <v>0</v>
      </c>
      <c r="AG38" s="136">
        <f>'Summary (1)'!AG38+'Summary (2)'!AG38+'Summary (3)'!AG38+'Summary (4)'!AG38+'Summary (5)'!AG38+'Summary (6)'!AG38+'Summary (7)'!AG38+'Summary (8)'!AG38</f>
        <v>0</v>
      </c>
      <c r="AH38" s="137">
        <f>'Summary (1)'!AH38+'Summary (2)'!AH38+'Summary (3)'!AH38+'Summary (4)'!AH38+'Summary (5)'!AH38+'Summary (6)'!AH38+'Summary (7)'!AH38+'Summary (8)'!AH38</f>
        <v>0</v>
      </c>
      <c r="AI38" s="306">
        <f t="shared" si="8"/>
        <v>0</v>
      </c>
      <c r="AJ38" s="127">
        <f t="shared" si="8"/>
        <v>0</v>
      </c>
      <c r="AK38" s="141">
        <f t="shared" si="8"/>
        <v>0</v>
      </c>
    </row>
    <row r="39" spans="1:39">
      <c r="A39" s="870" t="str">
        <f>IF('Summary (1)'!A39:D39&lt;&gt;"",'Summary (1)'!A39:D39,"")</f>
        <v/>
      </c>
      <c r="B39" s="870"/>
      <c r="C39" s="870"/>
      <c r="D39" s="872"/>
      <c r="E39" s="135">
        <f>'Summary (1)'!E39+'Summary (2)'!E39+'Summary (3)'!E39+'Summary (4)'!E39+'Summary (5)'!E39+'Summary (6)'!E39+'Summary (7)'!E39+'Summary (8)'!E39</f>
        <v>0</v>
      </c>
      <c r="F39" s="136">
        <f>'Summary (1)'!F39+'Summary (2)'!F39+'Summary (3)'!F39+'Summary (4)'!F39+'Summary (5)'!F39+'Summary (6)'!F39+'Summary (7)'!F39+'Summary (8)'!F39</f>
        <v>0</v>
      </c>
      <c r="G39" s="309">
        <f>'Summary (1)'!G39+'Summary (2)'!G39+'Summary (3)'!G39+'Summary (4)'!G39+'Summary (5)'!G39+'Summary (6)'!G39+'Summary (7)'!G39+'Summary (8)'!G39</f>
        <v>0</v>
      </c>
      <c r="H39" s="135">
        <f>'Summary (1)'!H39+'Summary (2)'!H39+'Summary (3)'!H39+'Summary (4)'!H39+'Summary (5)'!H39+'Summary (6)'!H39+'Summary (7)'!H39+'Summary (8)'!H39</f>
        <v>0</v>
      </c>
      <c r="I39" s="136">
        <f>'Summary (1)'!I39+'Summary (2)'!I39+'Summary (3)'!I39+'Summary (4)'!I39+'Summary (5)'!I39+'Summary (6)'!I39+'Summary (7)'!I39+'Summary (8)'!I39</f>
        <v>0</v>
      </c>
      <c r="J39" s="137">
        <f>'Summary (1)'!J39+'Summary (2)'!J39+'Summary (3)'!J39+'Summary (4)'!J39+'Summary (5)'!J39+'Summary (6)'!J39+'Summary (7)'!J39+'Summary (8)'!J39</f>
        <v>0</v>
      </c>
      <c r="K39" s="319">
        <f>'Summary (1)'!K39+'Summary (2)'!K39+'Summary (3)'!K39+'Summary (4)'!K39+'Summary (5)'!K39+'Summary (6)'!K39+'Summary (7)'!K39+'Summary (8)'!K39</f>
        <v>0</v>
      </c>
      <c r="L39" s="136">
        <f>'Summary (1)'!L39+'Summary (2)'!L39+'Summary (3)'!L39+'Summary (4)'!L39+'Summary (5)'!L39+'Summary (6)'!L39+'Summary (7)'!L39+'Summary (8)'!L39</f>
        <v>0</v>
      </c>
      <c r="M39" s="309">
        <f>'Summary (1)'!M39+'Summary (2)'!M39+'Summary (3)'!M39+'Summary (4)'!M39+'Summary (5)'!M39+'Summary (6)'!M39+'Summary (7)'!M39+'Summary (8)'!M39</f>
        <v>0</v>
      </c>
      <c r="N39" s="135">
        <f>'Summary (1)'!N39+'Summary (2)'!N39+'Summary (3)'!N39+'Summary (4)'!N39+'Summary (5)'!N39+'Summary (6)'!N39+'Summary (7)'!N39+'Summary (8)'!N39</f>
        <v>0</v>
      </c>
      <c r="O39" s="136">
        <f>'Summary (1)'!O39+'Summary (2)'!O39+'Summary (3)'!O39+'Summary (4)'!O39+'Summary (5)'!O39+'Summary (6)'!O39+'Summary (7)'!O39+'Summary (8)'!O39</f>
        <v>0</v>
      </c>
      <c r="P39" s="137">
        <f>'Summary (1)'!P39+'Summary (2)'!P39+'Summary (3)'!P39+'Summary (4)'!P39+'Summary (5)'!P39+'Summary (6)'!P39+'Summary (7)'!P39+'Summary (8)'!P39</f>
        <v>0</v>
      </c>
      <c r="Q39" s="135">
        <f>'Summary (1)'!Q39+'Summary (2)'!Q39+'Summary (3)'!Q39+'Summary (4)'!Q39+'Summary (5)'!Q39+'Summary (6)'!Q39+'Summary (7)'!Q39+'Summary (8)'!Q39</f>
        <v>0</v>
      </c>
      <c r="R39" s="136">
        <f>'Summary (1)'!R39+'Summary (2)'!R39+'Summary (3)'!R39+'Summary (4)'!R39+'Summary (5)'!R39+'Summary (6)'!R39+'Summary (7)'!R39+'Summary (8)'!R39</f>
        <v>0</v>
      </c>
      <c r="S39" s="137">
        <f>'Summary (1)'!S39+'Summary (2)'!S39+'Summary (3)'!S39+'Summary (4)'!S39+'Summary (5)'!S39+'Summary (6)'!S39+'Summary (7)'!S39+'Summary (8)'!S39</f>
        <v>0</v>
      </c>
      <c r="T39" s="319">
        <f>'Summary (1)'!T39+'Summary (2)'!T39+'Summary (3)'!T39+'Summary (4)'!T39+'Summary (5)'!T39+'Summary (6)'!T39+'Summary (7)'!T39+'Summary (8)'!T39</f>
        <v>0</v>
      </c>
      <c r="U39" s="136">
        <f>'Summary (1)'!U39+'Summary (2)'!U39+'Summary (3)'!U39+'Summary (4)'!U39+'Summary (5)'!U39+'Summary (6)'!U39+'Summary (7)'!U39+'Summary (8)'!U39</f>
        <v>0</v>
      </c>
      <c r="V39" s="309">
        <f>'Summary (1)'!V39+'Summary (2)'!V39+'Summary (3)'!V39+'Summary (4)'!V39+'Summary (5)'!V39+'Summary (6)'!V39+'Summary (7)'!V39+'Summary (8)'!V39</f>
        <v>0</v>
      </c>
      <c r="W39" s="135">
        <f>'Summary (1)'!W39+'Summary (2)'!W39+'Summary (3)'!W39+'Summary (4)'!W39+'Summary (5)'!W39+'Summary (6)'!W39+'Summary (7)'!W39+'Summary (8)'!W39</f>
        <v>0</v>
      </c>
      <c r="X39" s="136">
        <f>'Summary (1)'!X39+'Summary (2)'!X39+'Summary (3)'!X39+'Summary (4)'!X39+'Summary (5)'!X39+'Summary (6)'!X39+'Summary (7)'!X39+'Summary (8)'!X39</f>
        <v>0</v>
      </c>
      <c r="Y39" s="137">
        <f>'Summary (1)'!Y39+'Summary (2)'!Y39+'Summary (3)'!Y39+'Summary (4)'!Y39+'Summary (5)'!Y39+'Summary (6)'!Y39+'Summary (7)'!Y39+'Summary (8)'!Y39</f>
        <v>0</v>
      </c>
      <c r="Z39" s="135">
        <f>'Summary (1)'!Z39+'Summary (2)'!Z39+'Summary (3)'!Z39+'Summary (4)'!Z39+'Summary (5)'!Z39+'Summary (6)'!Z39+'Summary (7)'!Z39+'Summary (8)'!Z39</f>
        <v>0</v>
      </c>
      <c r="AA39" s="136">
        <f>'Summary (1)'!AA39+'Summary (2)'!AA39+'Summary (3)'!AA39+'Summary (4)'!AA39+'Summary (5)'!AA39+'Summary (6)'!AA39+'Summary (7)'!AA39+'Summary (8)'!AA39</f>
        <v>0</v>
      </c>
      <c r="AB39" s="137">
        <f>'Summary (1)'!AB39+'Summary (2)'!AB39+'Summary (3)'!AB39+'Summary (4)'!AB39+'Summary (5)'!AB39+'Summary (6)'!AB39+'Summary (7)'!AB39+'Summary (8)'!AB39</f>
        <v>0</v>
      </c>
      <c r="AC39" s="135">
        <f>'Summary (1)'!AC39+'Summary (2)'!AC39+'Summary (3)'!AC39+'Summary (4)'!AC39+'Summary (5)'!AC39+'Summary (6)'!AC39+'Summary (7)'!AC39+'Summary (8)'!AC39</f>
        <v>0</v>
      </c>
      <c r="AD39" s="136">
        <f>'Summary (1)'!AD39+'Summary (2)'!AD39+'Summary (3)'!AD39+'Summary (4)'!AD39+'Summary (5)'!AD39+'Summary (6)'!AD39+'Summary (7)'!AD39+'Summary (8)'!AD39</f>
        <v>0</v>
      </c>
      <c r="AE39" s="137">
        <f>'Summary (1)'!AE39+'Summary (2)'!AE39+'Summary (3)'!AE39+'Summary (4)'!AE39+'Summary (5)'!AE39+'Summary (6)'!AE39+'Summary (7)'!AE39+'Summary (8)'!AE39</f>
        <v>0</v>
      </c>
      <c r="AF39" s="135">
        <f>'Summary (1)'!AF39+'Summary (2)'!AF39+'Summary (3)'!AF39+'Summary (4)'!AF39+'Summary (5)'!AF39+'Summary (6)'!AF39+'Summary (7)'!AF39+'Summary (8)'!AF39</f>
        <v>0</v>
      </c>
      <c r="AG39" s="136">
        <f>'Summary (1)'!AG39+'Summary (2)'!AG39+'Summary (3)'!AG39+'Summary (4)'!AG39+'Summary (5)'!AG39+'Summary (6)'!AG39+'Summary (7)'!AG39+'Summary (8)'!AG39</f>
        <v>0</v>
      </c>
      <c r="AH39" s="137">
        <f>'Summary (1)'!AH39+'Summary (2)'!AH39+'Summary (3)'!AH39+'Summary (4)'!AH39+'Summary (5)'!AH39+'Summary (6)'!AH39+'Summary (7)'!AH39+'Summary (8)'!AH39</f>
        <v>0</v>
      </c>
      <c r="AI39" s="306">
        <f t="shared" si="8"/>
        <v>0</v>
      </c>
      <c r="AJ39" s="127">
        <f t="shared" si="8"/>
        <v>0</v>
      </c>
      <c r="AK39" s="141">
        <f t="shared" si="8"/>
        <v>0</v>
      </c>
    </row>
    <row r="40" spans="1:39" s="116" customFormat="1">
      <c r="A40" s="984" t="s">
        <v>155</v>
      </c>
      <c r="B40" s="984"/>
      <c r="C40" s="984"/>
      <c r="D40" s="985"/>
      <c r="E40" s="793">
        <f t="shared" ref="E40:AH40" si="12">SUM(E31:E39)</f>
        <v>0</v>
      </c>
      <c r="F40" s="136">
        <f t="shared" si="12"/>
        <v>1266206</v>
      </c>
      <c r="G40" s="794">
        <f t="shared" si="12"/>
        <v>1266206</v>
      </c>
      <c r="H40" s="793">
        <f t="shared" si="12"/>
        <v>0</v>
      </c>
      <c r="I40" s="136">
        <f t="shared" si="12"/>
        <v>2203224</v>
      </c>
      <c r="J40" s="795">
        <f t="shared" si="12"/>
        <v>2203224</v>
      </c>
      <c r="K40" s="796">
        <f t="shared" si="12"/>
        <v>0</v>
      </c>
      <c r="L40" s="136">
        <f t="shared" si="12"/>
        <v>0</v>
      </c>
      <c r="M40" s="794">
        <f t="shared" si="12"/>
        <v>0</v>
      </c>
      <c r="N40" s="793">
        <f t="shared" si="12"/>
        <v>0</v>
      </c>
      <c r="O40" s="136">
        <f t="shared" si="12"/>
        <v>0</v>
      </c>
      <c r="P40" s="795">
        <f t="shared" si="12"/>
        <v>0</v>
      </c>
      <c r="Q40" s="793">
        <f t="shared" si="12"/>
        <v>0</v>
      </c>
      <c r="R40" s="136">
        <f t="shared" si="12"/>
        <v>0</v>
      </c>
      <c r="S40" s="795">
        <f t="shared" si="12"/>
        <v>0</v>
      </c>
      <c r="T40" s="796">
        <f t="shared" si="12"/>
        <v>0</v>
      </c>
      <c r="U40" s="136">
        <f t="shared" si="12"/>
        <v>0</v>
      </c>
      <c r="V40" s="794">
        <f t="shared" si="12"/>
        <v>0</v>
      </c>
      <c r="W40" s="793">
        <f t="shared" si="12"/>
        <v>0</v>
      </c>
      <c r="X40" s="136">
        <f t="shared" si="12"/>
        <v>0</v>
      </c>
      <c r="Y40" s="795">
        <f t="shared" si="12"/>
        <v>0</v>
      </c>
      <c r="Z40" s="793">
        <f t="shared" si="12"/>
        <v>0</v>
      </c>
      <c r="AA40" s="136">
        <f t="shared" si="12"/>
        <v>0</v>
      </c>
      <c r="AB40" s="795">
        <f t="shared" si="12"/>
        <v>0</v>
      </c>
      <c r="AC40" s="793">
        <f t="shared" si="12"/>
        <v>0</v>
      </c>
      <c r="AD40" s="136">
        <f t="shared" si="12"/>
        <v>0</v>
      </c>
      <c r="AE40" s="795">
        <f t="shared" si="12"/>
        <v>0</v>
      </c>
      <c r="AF40" s="793">
        <f t="shared" si="12"/>
        <v>0</v>
      </c>
      <c r="AG40" s="136">
        <f t="shared" si="12"/>
        <v>0</v>
      </c>
      <c r="AH40" s="795">
        <f t="shared" si="12"/>
        <v>0</v>
      </c>
      <c r="AI40" s="797">
        <f>SUM(E40,H40,K40,N40,Q40,T40,W40,Z40,AC40,AF40)</f>
        <v>0</v>
      </c>
      <c r="AJ40" s="127">
        <f>SUM(F40,I40,L40,O40,R40,U40,X40,AA40,AD40,AG40)</f>
        <v>3469430</v>
      </c>
      <c r="AK40" s="798">
        <f>SUM(G40,J40,M40,P40,S40,V40,Y40,AB40,AE40,AH40)</f>
        <v>3469430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92" t="str">
        <f>IF('Summary (1)'!A42:D42&lt;&gt;"",'Summary (1)'!A42:D42,"")</f>
        <v/>
      </c>
      <c r="B42" s="992"/>
      <c r="C42" s="992"/>
      <c r="D42" s="993"/>
      <c r="E42" s="124">
        <f>'Summary (1)'!E42+'Summary (2)'!E42+'Summary (3)'!E42+'Summary (4)'!E42+'Summary (5)'!E42+'Summary (6)'!E42+'Summary (7)'!E42+'Summary (8)'!E42</f>
        <v>0</v>
      </c>
      <c r="F42" s="132">
        <f>'Summary (1)'!F42+'Summary (2)'!F42+'Summary (3)'!F42+'Summary (4)'!F42+'Summary (5)'!F42+'Summary (6)'!F42+'Summary (7)'!F42+'Summary (8)'!F42</f>
        <v>0</v>
      </c>
      <c r="G42" s="308">
        <f>'Summary (1)'!G42+'Summary (2)'!G42+'Summary (3)'!G42+'Summary (4)'!G42+'Summary (5)'!G42+'Summary (6)'!G42+'Summary (7)'!G42+'Summary (8)'!G42</f>
        <v>0</v>
      </c>
      <c r="H42" s="124">
        <f>'Summary (1)'!H42+'Summary (2)'!H42+'Summary (3)'!H42+'Summary (4)'!H42+'Summary (5)'!H42+'Summary (6)'!H42+'Summary (7)'!H42+'Summary (8)'!H42</f>
        <v>0</v>
      </c>
      <c r="I42" s="132">
        <f>'Summary (1)'!I42+'Summary (2)'!I42+'Summary (3)'!I42+'Summary (4)'!I42+'Summary (5)'!I42+'Summary (6)'!I42+'Summary (7)'!I42+'Summary (8)'!I42</f>
        <v>0</v>
      </c>
      <c r="J42" s="133">
        <f>'Summary (1)'!J42+'Summary (2)'!J42+'Summary (3)'!J42+'Summary (4)'!J42+'Summary (5)'!J42+'Summary (6)'!J42+'Summary (7)'!J42+'Summary (8)'!J42</f>
        <v>0</v>
      </c>
      <c r="K42" s="315">
        <f>'Summary (1)'!K42+'Summary (2)'!K42+'Summary (3)'!K42+'Summary (4)'!K42+'Summary (5)'!K42+'Summary (6)'!K42+'Summary (7)'!K42+'Summary (8)'!K42</f>
        <v>0</v>
      </c>
      <c r="L42" s="132">
        <f>'Summary (1)'!L42+'Summary (2)'!L42+'Summary (3)'!L42+'Summary (4)'!L42+'Summary (5)'!L42+'Summary (6)'!L42+'Summary (7)'!L42+'Summary (8)'!L42</f>
        <v>0</v>
      </c>
      <c r="M42" s="308">
        <f>'Summary (1)'!M42+'Summary (2)'!M42+'Summary (3)'!M42+'Summary (4)'!M42+'Summary (5)'!M42+'Summary (6)'!M42+'Summary (7)'!M42+'Summary (8)'!M42</f>
        <v>0</v>
      </c>
      <c r="N42" s="124">
        <f>'Summary (1)'!N42+'Summary (2)'!N42+'Summary (3)'!N42+'Summary (4)'!N42+'Summary (5)'!N42+'Summary (6)'!N42+'Summary (7)'!N42+'Summary (8)'!N42</f>
        <v>0</v>
      </c>
      <c r="O42" s="132">
        <f>'Summary (1)'!O42+'Summary (2)'!O42+'Summary (3)'!O42+'Summary (4)'!O42+'Summary (5)'!O42+'Summary (6)'!O42+'Summary (7)'!O42+'Summary (8)'!O42</f>
        <v>0</v>
      </c>
      <c r="P42" s="133">
        <f>'Summary (1)'!P42+'Summary (2)'!P42+'Summary (3)'!P42+'Summary (4)'!P42+'Summary (5)'!P42+'Summary (6)'!P42+'Summary (7)'!P42+'Summary (8)'!P42</f>
        <v>0</v>
      </c>
      <c r="Q42" s="124">
        <f>'Summary (1)'!Q42+'Summary (2)'!Q42+'Summary (3)'!Q42+'Summary (4)'!Q42+'Summary (5)'!Q42+'Summary (6)'!Q42+'Summary (7)'!Q42+'Summary (8)'!Q42</f>
        <v>0</v>
      </c>
      <c r="R42" s="132">
        <f>'Summary (1)'!R42+'Summary (2)'!R42+'Summary (3)'!R42+'Summary (4)'!R42+'Summary (5)'!R42+'Summary (6)'!R42+'Summary (7)'!R42+'Summary (8)'!R42</f>
        <v>0</v>
      </c>
      <c r="S42" s="133">
        <f>'Summary (1)'!S42+'Summary (2)'!S42+'Summary (3)'!S42+'Summary (4)'!S42+'Summary (5)'!S42+'Summary (6)'!S42+'Summary (7)'!S42+'Summary (8)'!S42</f>
        <v>0</v>
      </c>
      <c r="T42" s="315">
        <f>'Summary (1)'!T42+'Summary (2)'!T42+'Summary (3)'!T42+'Summary (4)'!T42+'Summary (5)'!T42+'Summary (6)'!T42+'Summary (7)'!T42+'Summary (8)'!T42</f>
        <v>0</v>
      </c>
      <c r="U42" s="132">
        <f>'Summary (1)'!U42+'Summary (2)'!U42+'Summary (3)'!U42+'Summary (4)'!U42+'Summary (5)'!U42+'Summary (6)'!U42+'Summary (7)'!U42+'Summary (8)'!U42</f>
        <v>0</v>
      </c>
      <c r="V42" s="308">
        <f>'Summary (1)'!V42+'Summary (2)'!V42+'Summary (3)'!V42+'Summary (4)'!V42+'Summary (5)'!V42+'Summary (6)'!V42+'Summary (7)'!V42+'Summary (8)'!V42</f>
        <v>0</v>
      </c>
      <c r="W42" s="124">
        <f>'Summary (1)'!W42+'Summary (2)'!W42+'Summary (3)'!W42+'Summary (4)'!W42+'Summary (5)'!W42+'Summary (6)'!W42+'Summary (7)'!W42+'Summary (8)'!W42</f>
        <v>0</v>
      </c>
      <c r="X42" s="132">
        <f>'Summary (1)'!X42+'Summary (2)'!X42+'Summary (3)'!X42+'Summary (4)'!X42+'Summary (5)'!X42+'Summary (6)'!X42+'Summary (7)'!X42+'Summary (8)'!X42</f>
        <v>0</v>
      </c>
      <c r="Y42" s="133">
        <f>'Summary (1)'!Y42+'Summary (2)'!Y42+'Summary (3)'!Y42+'Summary (4)'!Y42+'Summary (5)'!Y42+'Summary (6)'!Y42+'Summary (7)'!Y42+'Summary (8)'!Y42</f>
        <v>0</v>
      </c>
      <c r="Z42" s="124">
        <f>'Summary (1)'!Z42+'Summary (2)'!Z42+'Summary (3)'!Z42+'Summary (4)'!Z42+'Summary (5)'!Z42+'Summary (6)'!Z42+'Summary (7)'!Z42+'Summary (8)'!Z42</f>
        <v>0</v>
      </c>
      <c r="AA42" s="132">
        <f>'Summary (1)'!AA42+'Summary (2)'!AA42+'Summary (3)'!AA42+'Summary (4)'!AA42+'Summary (5)'!AA42+'Summary (6)'!AA42+'Summary (7)'!AA42+'Summary (8)'!AA42</f>
        <v>0</v>
      </c>
      <c r="AB42" s="133">
        <f>'Summary (1)'!AB42+'Summary (2)'!AB42+'Summary (3)'!AB42+'Summary (4)'!AB42+'Summary (5)'!AB42+'Summary (6)'!AB42+'Summary (7)'!AB42+'Summary (8)'!AB42</f>
        <v>0</v>
      </c>
      <c r="AC42" s="124">
        <f>'Summary (1)'!AC42+'Summary (2)'!AC42+'Summary (3)'!AC42+'Summary (4)'!AC42+'Summary (5)'!AC42+'Summary (6)'!AC42+'Summary (7)'!AC42+'Summary (8)'!AC42</f>
        <v>0</v>
      </c>
      <c r="AD42" s="132">
        <f>'Summary (1)'!AD42+'Summary (2)'!AD42+'Summary (3)'!AD42+'Summary (4)'!AD42+'Summary (5)'!AD42+'Summary (6)'!AD42+'Summary (7)'!AD42+'Summary (8)'!AD42</f>
        <v>0</v>
      </c>
      <c r="AE42" s="133">
        <f>'Summary (1)'!AE42+'Summary (2)'!AE42+'Summary (3)'!AE42+'Summary (4)'!AE42+'Summary (5)'!AE42+'Summary (6)'!AE42+'Summary (7)'!AE42+'Summary (8)'!AE42</f>
        <v>0</v>
      </c>
      <c r="AF42" s="124">
        <f>'Summary (1)'!AF42+'Summary (2)'!AF42+'Summary (3)'!AF42+'Summary (4)'!AF42+'Summary (5)'!AF42+'Summary (6)'!AF42+'Summary (7)'!AF42+'Summary (8)'!AF42</f>
        <v>0</v>
      </c>
      <c r="AG42" s="132">
        <f>'Summary (1)'!AG42+'Summary (2)'!AG42+'Summary (3)'!AG42+'Summary (4)'!AG42+'Summary (5)'!AG42+'Summary (6)'!AG42+'Summary (7)'!AG42+'Summary (8)'!AG42</f>
        <v>0</v>
      </c>
      <c r="AH42" s="133">
        <f>'Summary (1)'!AH42+'Summary (2)'!AH42+'Summary (3)'!AH42+'Summary (4)'!AH42+'Summary (5)'!AH42+'Summary (6)'!AH42+'Summary (7)'!AH42+'Summary (8)'!AH42</f>
        <v>0</v>
      </c>
      <c r="AI42" s="306">
        <f t="shared" ref="AI42:AK49" si="13">SUM(E42,H42,K42,N42,Q42,T42,W42,Z42,AC42,AF42)</f>
        <v>0</v>
      </c>
      <c r="AJ42" s="127">
        <f t="shared" si="13"/>
        <v>0</v>
      </c>
      <c r="AK42" s="128">
        <f t="shared" si="13"/>
        <v>0</v>
      </c>
      <c r="AM42" s="143"/>
    </row>
    <row r="43" spans="1:39">
      <c r="A43" s="870" t="str">
        <f>IF('Summary (1)'!A43:D43&lt;&gt;"",'Summary (1)'!A43:D43,"")</f>
        <v/>
      </c>
      <c r="B43" s="870"/>
      <c r="C43" s="870"/>
      <c r="D43" s="872"/>
      <c r="E43" s="124">
        <f>'Summary (1)'!E43+'Summary (2)'!E43+'Summary (3)'!E43+'Summary (4)'!E43+'Summary (5)'!E43+'Summary (6)'!E43+'Summary (7)'!E43+'Summary (8)'!E43</f>
        <v>0</v>
      </c>
      <c r="F43" s="125">
        <f>'Summary (1)'!F43+'Summary (2)'!F43+'Summary (3)'!F43+'Summary (4)'!F43+'Summary (5)'!F43+'Summary (6)'!F43+'Summary (7)'!F43+'Summary (8)'!F43</f>
        <v>0</v>
      </c>
      <c r="G43" s="310">
        <f>'Summary (1)'!G43+'Summary (2)'!G43+'Summary (3)'!G43+'Summary (4)'!G43+'Summary (5)'!G43+'Summary (6)'!G43+'Summary (7)'!G43+'Summary (8)'!G43</f>
        <v>0</v>
      </c>
      <c r="H43" s="124">
        <f>'Summary (1)'!H43+'Summary (2)'!H43+'Summary (3)'!H43+'Summary (4)'!H43+'Summary (5)'!H43+'Summary (6)'!H43+'Summary (7)'!H43+'Summary (8)'!H43</f>
        <v>0</v>
      </c>
      <c r="I43" s="125">
        <f>'Summary (1)'!I43+'Summary (2)'!I43+'Summary (3)'!I43+'Summary (4)'!I43+'Summary (5)'!I43+'Summary (6)'!I43+'Summary (7)'!I43+'Summary (8)'!I43</f>
        <v>0</v>
      </c>
      <c r="J43" s="148">
        <f>'Summary (1)'!J43+'Summary (2)'!J43+'Summary (3)'!J43+'Summary (4)'!J43+'Summary (5)'!J43+'Summary (6)'!J43+'Summary (7)'!J43+'Summary (8)'!J43</f>
        <v>0</v>
      </c>
      <c r="K43" s="315">
        <f>'Summary (1)'!K43+'Summary (2)'!K43+'Summary (3)'!K43+'Summary (4)'!K43+'Summary (5)'!K43+'Summary (6)'!K43+'Summary (7)'!K43+'Summary (8)'!K43</f>
        <v>0</v>
      </c>
      <c r="L43" s="125">
        <f>'Summary (1)'!L43+'Summary (2)'!L43+'Summary (3)'!L43+'Summary (4)'!L43+'Summary (5)'!L43+'Summary (6)'!L43+'Summary (7)'!L43+'Summary (8)'!L43</f>
        <v>0</v>
      </c>
      <c r="M43" s="310">
        <f>'Summary (1)'!M43+'Summary (2)'!M43+'Summary (3)'!M43+'Summary (4)'!M43+'Summary (5)'!M43+'Summary (6)'!M43+'Summary (7)'!M43+'Summary (8)'!M43</f>
        <v>0</v>
      </c>
      <c r="N43" s="124">
        <f>'Summary (1)'!N43+'Summary (2)'!N43+'Summary (3)'!N43+'Summary (4)'!N43+'Summary (5)'!N43+'Summary (6)'!N43+'Summary (7)'!N43+'Summary (8)'!N43</f>
        <v>0</v>
      </c>
      <c r="O43" s="125">
        <f>'Summary (1)'!O43+'Summary (2)'!O43+'Summary (3)'!O43+'Summary (4)'!O43+'Summary (5)'!O43+'Summary (6)'!O43+'Summary (7)'!O43+'Summary (8)'!O43</f>
        <v>0</v>
      </c>
      <c r="P43" s="148">
        <f>'Summary (1)'!P43+'Summary (2)'!P43+'Summary (3)'!P43+'Summary (4)'!P43+'Summary (5)'!P43+'Summary (6)'!P43+'Summary (7)'!P43+'Summary (8)'!P43</f>
        <v>0</v>
      </c>
      <c r="Q43" s="124">
        <f>'Summary (1)'!Q43+'Summary (2)'!Q43+'Summary (3)'!Q43+'Summary (4)'!Q43+'Summary (5)'!Q43+'Summary (6)'!Q43+'Summary (7)'!Q43+'Summary (8)'!Q43</f>
        <v>0</v>
      </c>
      <c r="R43" s="125">
        <f>'Summary (1)'!R43+'Summary (2)'!R43+'Summary (3)'!R43+'Summary (4)'!R43+'Summary (5)'!R43+'Summary (6)'!R43+'Summary (7)'!R43+'Summary (8)'!R43</f>
        <v>0</v>
      </c>
      <c r="S43" s="148">
        <f>'Summary (1)'!S43+'Summary (2)'!S43+'Summary (3)'!S43+'Summary (4)'!S43+'Summary (5)'!S43+'Summary (6)'!S43+'Summary (7)'!S43+'Summary (8)'!S43</f>
        <v>0</v>
      </c>
      <c r="T43" s="315">
        <f>'Summary (1)'!T43+'Summary (2)'!T43+'Summary (3)'!T43+'Summary (4)'!T43+'Summary (5)'!T43+'Summary (6)'!T43+'Summary (7)'!T43+'Summary (8)'!T43</f>
        <v>0</v>
      </c>
      <c r="U43" s="125">
        <f>'Summary (1)'!U43+'Summary (2)'!U43+'Summary (3)'!U43+'Summary (4)'!U43+'Summary (5)'!U43+'Summary (6)'!U43+'Summary (7)'!U43+'Summary (8)'!U43</f>
        <v>0</v>
      </c>
      <c r="V43" s="310">
        <f>'Summary (1)'!V43+'Summary (2)'!V43+'Summary (3)'!V43+'Summary (4)'!V43+'Summary (5)'!V43+'Summary (6)'!V43+'Summary (7)'!V43+'Summary (8)'!V43</f>
        <v>0</v>
      </c>
      <c r="W43" s="124">
        <f>'Summary (1)'!W43+'Summary (2)'!W43+'Summary (3)'!W43+'Summary (4)'!W43+'Summary (5)'!W43+'Summary (6)'!W43+'Summary (7)'!W43+'Summary (8)'!W43</f>
        <v>0</v>
      </c>
      <c r="X43" s="125">
        <f>'Summary (1)'!X43+'Summary (2)'!X43+'Summary (3)'!X43+'Summary (4)'!X43+'Summary (5)'!X43+'Summary (6)'!X43+'Summary (7)'!X43+'Summary (8)'!X43</f>
        <v>0</v>
      </c>
      <c r="Y43" s="148">
        <f>'Summary (1)'!Y43+'Summary (2)'!Y43+'Summary (3)'!Y43+'Summary (4)'!Y43+'Summary (5)'!Y43+'Summary (6)'!Y43+'Summary (7)'!Y43+'Summary (8)'!Y43</f>
        <v>0</v>
      </c>
      <c r="Z43" s="124">
        <f>'Summary (1)'!Z43+'Summary (2)'!Z43+'Summary (3)'!Z43+'Summary (4)'!Z43+'Summary (5)'!Z43+'Summary (6)'!Z43+'Summary (7)'!Z43+'Summary (8)'!Z43</f>
        <v>0</v>
      </c>
      <c r="AA43" s="125">
        <f>'Summary (1)'!AA43+'Summary (2)'!AA43+'Summary (3)'!AA43+'Summary (4)'!AA43+'Summary (5)'!AA43+'Summary (6)'!AA43+'Summary (7)'!AA43+'Summary (8)'!AA43</f>
        <v>0</v>
      </c>
      <c r="AB43" s="148">
        <f>'Summary (1)'!AB43+'Summary (2)'!AB43+'Summary (3)'!AB43+'Summary (4)'!AB43+'Summary (5)'!AB43+'Summary (6)'!AB43+'Summary (7)'!AB43+'Summary (8)'!AB43</f>
        <v>0</v>
      </c>
      <c r="AC43" s="124">
        <f>'Summary (1)'!AC43+'Summary (2)'!AC43+'Summary (3)'!AC43+'Summary (4)'!AC43+'Summary (5)'!AC43+'Summary (6)'!AC43+'Summary (7)'!AC43+'Summary (8)'!AC43</f>
        <v>0</v>
      </c>
      <c r="AD43" s="125">
        <f>'Summary (1)'!AD43+'Summary (2)'!AD43+'Summary (3)'!AD43+'Summary (4)'!AD43+'Summary (5)'!AD43+'Summary (6)'!AD43+'Summary (7)'!AD43+'Summary (8)'!AD43</f>
        <v>0</v>
      </c>
      <c r="AE43" s="148">
        <f>'Summary (1)'!AE43+'Summary (2)'!AE43+'Summary (3)'!AE43+'Summary (4)'!AE43+'Summary (5)'!AE43+'Summary (6)'!AE43+'Summary (7)'!AE43+'Summary (8)'!AE43</f>
        <v>0</v>
      </c>
      <c r="AF43" s="124">
        <f>'Summary (1)'!AF43+'Summary (2)'!AF43+'Summary (3)'!AF43+'Summary (4)'!AF43+'Summary (5)'!AF43+'Summary (6)'!AF43+'Summary (7)'!AF43+'Summary (8)'!AF43</f>
        <v>0</v>
      </c>
      <c r="AG43" s="125">
        <f>'Summary (1)'!AG43+'Summary (2)'!AG43+'Summary (3)'!AG43+'Summary (4)'!AG43+'Summary (5)'!AG43+'Summary (6)'!AG43+'Summary (7)'!AG43+'Summary (8)'!AG43</f>
        <v>0</v>
      </c>
      <c r="AH43" s="148">
        <f>'Summary (1)'!AH43+'Summary (2)'!AH43+'Summary (3)'!AH43+'Summary (4)'!AH43+'Summary (5)'!AH43+'Summary (6)'!AH43+'Summary (7)'!AH43+'Summary (8)'!AH43</f>
        <v>0</v>
      </c>
      <c r="AI43" s="310">
        <f t="shared" si="13"/>
        <v>0</v>
      </c>
      <c r="AJ43" s="149">
        <f t="shared" si="13"/>
        <v>0</v>
      </c>
      <c r="AK43" s="141">
        <f t="shared" si="13"/>
        <v>0</v>
      </c>
      <c r="AM43" s="129"/>
    </row>
    <row r="44" spans="1:39">
      <c r="A44" s="870" t="str">
        <f>IF('Summary (1)'!A44:D44&lt;&gt;"",'Summary (1)'!A44:D44,"")</f>
        <v/>
      </c>
      <c r="B44" s="870"/>
      <c r="C44" s="870"/>
      <c r="D44" s="872"/>
      <c r="E44" s="124">
        <f>'Summary (1)'!E44+'Summary (2)'!E44+'Summary (3)'!E44+'Summary (4)'!E44+'Summary (5)'!E44+'Summary (6)'!E44+'Summary (7)'!E44+'Summary (8)'!E44</f>
        <v>0</v>
      </c>
      <c r="F44" s="125">
        <f>'Summary (1)'!F44+'Summary (2)'!F44+'Summary (3)'!F44+'Summary (4)'!F44+'Summary (5)'!F44+'Summary (6)'!F44+'Summary (7)'!F44+'Summary (8)'!F44</f>
        <v>0</v>
      </c>
      <c r="G44" s="310">
        <f>'Summary (1)'!G44+'Summary (2)'!G44+'Summary (3)'!G44+'Summary (4)'!G44+'Summary (5)'!G44+'Summary (6)'!G44+'Summary (7)'!G44+'Summary (8)'!G44</f>
        <v>0</v>
      </c>
      <c r="H44" s="124">
        <f>'Summary (1)'!H44+'Summary (2)'!H44+'Summary (3)'!H44+'Summary (4)'!H44+'Summary (5)'!H44+'Summary (6)'!H44+'Summary (7)'!H44+'Summary (8)'!H44</f>
        <v>0</v>
      </c>
      <c r="I44" s="125">
        <f>'Summary (1)'!I44+'Summary (2)'!I44+'Summary (3)'!I44+'Summary (4)'!I44+'Summary (5)'!I44+'Summary (6)'!I44+'Summary (7)'!I44+'Summary (8)'!I44</f>
        <v>0</v>
      </c>
      <c r="J44" s="148">
        <f>'Summary (1)'!J44+'Summary (2)'!J44+'Summary (3)'!J44+'Summary (4)'!J44+'Summary (5)'!J44+'Summary (6)'!J44+'Summary (7)'!J44+'Summary (8)'!J44</f>
        <v>0</v>
      </c>
      <c r="K44" s="315">
        <f>'Summary (1)'!K44+'Summary (2)'!K44+'Summary (3)'!K44+'Summary (4)'!K44+'Summary (5)'!K44+'Summary (6)'!K44+'Summary (7)'!K44+'Summary (8)'!K44</f>
        <v>0</v>
      </c>
      <c r="L44" s="125">
        <f>'Summary (1)'!L44+'Summary (2)'!L44+'Summary (3)'!L44+'Summary (4)'!L44+'Summary (5)'!L44+'Summary (6)'!L44+'Summary (7)'!L44+'Summary (8)'!L44</f>
        <v>0</v>
      </c>
      <c r="M44" s="310">
        <f>'Summary (1)'!M44+'Summary (2)'!M44+'Summary (3)'!M44+'Summary (4)'!M44+'Summary (5)'!M44+'Summary (6)'!M44+'Summary (7)'!M44+'Summary (8)'!M44</f>
        <v>0</v>
      </c>
      <c r="N44" s="124">
        <f>'Summary (1)'!N44+'Summary (2)'!N44+'Summary (3)'!N44+'Summary (4)'!N44+'Summary (5)'!N44+'Summary (6)'!N44+'Summary (7)'!N44+'Summary (8)'!N44</f>
        <v>0</v>
      </c>
      <c r="O44" s="125">
        <f>'Summary (1)'!O44+'Summary (2)'!O44+'Summary (3)'!O44+'Summary (4)'!O44+'Summary (5)'!O44+'Summary (6)'!O44+'Summary (7)'!O44+'Summary (8)'!O44</f>
        <v>0</v>
      </c>
      <c r="P44" s="148">
        <f>'Summary (1)'!P44+'Summary (2)'!P44+'Summary (3)'!P44+'Summary (4)'!P44+'Summary (5)'!P44+'Summary (6)'!P44+'Summary (7)'!P44+'Summary (8)'!P44</f>
        <v>0</v>
      </c>
      <c r="Q44" s="124">
        <f>'Summary (1)'!Q44+'Summary (2)'!Q44+'Summary (3)'!Q44+'Summary (4)'!Q44+'Summary (5)'!Q44+'Summary (6)'!Q44+'Summary (7)'!Q44+'Summary (8)'!Q44</f>
        <v>0</v>
      </c>
      <c r="R44" s="125">
        <f>'Summary (1)'!R44+'Summary (2)'!R44+'Summary (3)'!R44+'Summary (4)'!R44+'Summary (5)'!R44+'Summary (6)'!R44+'Summary (7)'!R44+'Summary (8)'!R44</f>
        <v>0</v>
      </c>
      <c r="S44" s="148">
        <f>'Summary (1)'!S44+'Summary (2)'!S44+'Summary (3)'!S44+'Summary (4)'!S44+'Summary (5)'!S44+'Summary (6)'!S44+'Summary (7)'!S44+'Summary (8)'!S44</f>
        <v>0</v>
      </c>
      <c r="T44" s="315">
        <f>'Summary (1)'!T44+'Summary (2)'!T44+'Summary (3)'!T44+'Summary (4)'!T44+'Summary (5)'!T44+'Summary (6)'!T44+'Summary (7)'!T44+'Summary (8)'!T44</f>
        <v>0</v>
      </c>
      <c r="U44" s="125">
        <f>'Summary (1)'!U44+'Summary (2)'!U44+'Summary (3)'!U44+'Summary (4)'!U44+'Summary (5)'!U44+'Summary (6)'!U44+'Summary (7)'!U44+'Summary (8)'!U44</f>
        <v>0</v>
      </c>
      <c r="V44" s="310">
        <f>'Summary (1)'!V44+'Summary (2)'!V44+'Summary (3)'!V44+'Summary (4)'!V44+'Summary (5)'!V44+'Summary (6)'!V44+'Summary (7)'!V44+'Summary (8)'!V44</f>
        <v>0</v>
      </c>
      <c r="W44" s="124">
        <f>'Summary (1)'!W44+'Summary (2)'!W44+'Summary (3)'!W44+'Summary (4)'!W44+'Summary (5)'!W44+'Summary (6)'!W44+'Summary (7)'!W44+'Summary (8)'!W44</f>
        <v>0</v>
      </c>
      <c r="X44" s="125">
        <f>'Summary (1)'!X44+'Summary (2)'!X44+'Summary (3)'!X44+'Summary (4)'!X44+'Summary (5)'!X44+'Summary (6)'!X44+'Summary (7)'!X44+'Summary (8)'!X44</f>
        <v>0</v>
      </c>
      <c r="Y44" s="148">
        <f>'Summary (1)'!Y44+'Summary (2)'!Y44+'Summary (3)'!Y44+'Summary (4)'!Y44+'Summary (5)'!Y44+'Summary (6)'!Y44+'Summary (7)'!Y44+'Summary (8)'!Y44</f>
        <v>0</v>
      </c>
      <c r="Z44" s="124">
        <f>'Summary (1)'!Z44+'Summary (2)'!Z44+'Summary (3)'!Z44+'Summary (4)'!Z44+'Summary (5)'!Z44+'Summary (6)'!Z44+'Summary (7)'!Z44+'Summary (8)'!Z44</f>
        <v>0</v>
      </c>
      <c r="AA44" s="125">
        <f>'Summary (1)'!AA44+'Summary (2)'!AA44+'Summary (3)'!AA44+'Summary (4)'!AA44+'Summary (5)'!AA44+'Summary (6)'!AA44+'Summary (7)'!AA44+'Summary (8)'!AA44</f>
        <v>0</v>
      </c>
      <c r="AB44" s="148">
        <f>'Summary (1)'!AB44+'Summary (2)'!AB44+'Summary (3)'!AB44+'Summary (4)'!AB44+'Summary (5)'!AB44+'Summary (6)'!AB44+'Summary (7)'!AB44+'Summary (8)'!AB44</f>
        <v>0</v>
      </c>
      <c r="AC44" s="124">
        <f>'Summary (1)'!AC44+'Summary (2)'!AC44+'Summary (3)'!AC44+'Summary (4)'!AC44+'Summary (5)'!AC44+'Summary (6)'!AC44+'Summary (7)'!AC44+'Summary (8)'!AC44</f>
        <v>0</v>
      </c>
      <c r="AD44" s="125">
        <f>'Summary (1)'!AD44+'Summary (2)'!AD44+'Summary (3)'!AD44+'Summary (4)'!AD44+'Summary (5)'!AD44+'Summary (6)'!AD44+'Summary (7)'!AD44+'Summary (8)'!AD44</f>
        <v>0</v>
      </c>
      <c r="AE44" s="148">
        <f>'Summary (1)'!AE44+'Summary (2)'!AE44+'Summary (3)'!AE44+'Summary (4)'!AE44+'Summary (5)'!AE44+'Summary (6)'!AE44+'Summary (7)'!AE44+'Summary (8)'!AE44</f>
        <v>0</v>
      </c>
      <c r="AF44" s="124">
        <f>'Summary (1)'!AF44+'Summary (2)'!AF44+'Summary (3)'!AF44+'Summary (4)'!AF44+'Summary (5)'!AF44+'Summary (6)'!AF44+'Summary (7)'!AF44+'Summary (8)'!AF44</f>
        <v>0</v>
      </c>
      <c r="AG44" s="125">
        <f>'Summary (1)'!AG44+'Summary (2)'!AG44+'Summary (3)'!AG44+'Summary (4)'!AG44+'Summary (5)'!AG44+'Summary (6)'!AG44+'Summary (7)'!AG44+'Summary (8)'!AG44</f>
        <v>0</v>
      </c>
      <c r="AH44" s="148">
        <f>'Summary (1)'!AH44+'Summary (2)'!AH44+'Summary (3)'!AH44+'Summary (4)'!AH44+'Summary (5)'!AH44+'Summary (6)'!AH44+'Summary (7)'!AH44+'Summary (8)'!AH44</f>
        <v>0</v>
      </c>
      <c r="AI44" s="310">
        <f t="shared" si="13"/>
        <v>0</v>
      </c>
      <c r="AJ44" s="149">
        <f t="shared" si="13"/>
        <v>0</v>
      </c>
      <c r="AK44" s="141">
        <f t="shared" si="13"/>
        <v>0</v>
      </c>
      <c r="AM44" s="129"/>
    </row>
    <row r="45" spans="1:39">
      <c r="A45" s="984" t="str">
        <f>IF('Summary (1)'!A45:D45&lt;&gt;"",'Summary (1)'!A45:D45,"")</f>
        <v/>
      </c>
      <c r="B45" s="984"/>
      <c r="C45" s="984"/>
      <c r="D45" s="985"/>
      <c r="E45" s="124">
        <f>'Summary (1)'!E45+'Summary (2)'!E45+'Summary (3)'!E45+'Summary (4)'!E45+'Summary (5)'!E45+'Summary (6)'!E45+'Summary (7)'!E45+'Summary (8)'!E45</f>
        <v>0</v>
      </c>
      <c r="F45" s="125">
        <f>'Summary (1)'!F45+'Summary (2)'!F45+'Summary (3)'!F45+'Summary (4)'!F45+'Summary (5)'!F45+'Summary (6)'!F45+'Summary (7)'!F45+'Summary (8)'!F45</f>
        <v>0</v>
      </c>
      <c r="G45" s="310">
        <f>'Summary (1)'!G45+'Summary (2)'!G45+'Summary (3)'!G45+'Summary (4)'!G45+'Summary (5)'!G45+'Summary (6)'!G45+'Summary (7)'!G45+'Summary (8)'!G45</f>
        <v>0</v>
      </c>
      <c r="H45" s="124">
        <f>'Summary (1)'!H45+'Summary (2)'!H45+'Summary (3)'!H45+'Summary (4)'!H45+'Summary (5)'!H45+'Summary (6)'!H45+'Summary (7)'!H45+'Summary (8)'!H45</f>
        <v>0</v>
      </c>
      <c r="I45" s="125">
        <f>'Summary (1)'!I45+'Summary (2)'!I45+'Summary (3)'!I45+'Summary (4)'!I45+'Summary (5)'!I45+'Summary (6)'!I45+'Summary (7)'!I45+'Summary (8)'!I45</f>
        <v>0</v>
      </c>
      <c r="J45" s="148">
        <f>'Summary (1)'!J45+'Summary (2)'!J45+'Summary (3)'!J45+'Summary (4)'!J45+'Summary (5)'!J45+'Summary (6)'!J45+'Summary (7)'!J45+'Summary (8)'!J45</f>
        <v>0</v>
      </c>
      <c r="K45" s="315">
        <f>'Summary (1)'!K45+'Summary (2)'!K45+'Summary (3)'!K45+'Summary (4)'!K45+'Summary (5)'!K45+'Summary (6)'!K45+'Summary (7)'!K45+'Summary (8)'!K45</f>
        <v>0</v>
      </c>
      <c r="L45" s="125">
        <f>'Summary (1)'!L45+'Summary (2)'!L45+'Summary (3)'!L45+'Summary (4)'!L45+'Summary (5)'!L45+'Summary (6)'!L45+'Summary (7)'!L45+'Summary (8)'!L45</f>
        <v>0</v>
      </c>
      <c r="M45" s="310">
        <f>'Summary (1)'!M45+'Summary (2)'!M45+'Summary (3)'!M45+'Summary (4)'!M45+'Summary (5)'!M45+'Summary (6)'!M45+'Summary (7)'!M45+'Summary (8)'!M45</f>
        <v>0</v>
      </c>
      <c r="N45" s="124">
        <f>'Summary (1)'!N45+'Summary (2)'!N45+'Summary (3)'!N45+'Summary (4)'!N45+'Summary (5)'!N45+'Summary (6)'!N45+'Summary (7)'!N45+'Summary (8)'!N45</f>
        <v>0</v>
      </c>
      <c r="O45" s="125">
        <f>'Summary (1)'!O45+'Summary (2)'!O45+'Summary (3)'!O45+'Summary (4)'!O45+'Summary (5)'!O45+'Summary (6)'!O45+'Summary (7)'!O45+'Summary (8)'!O45</f>
        <v>0</v>
      </c>
      <c r="P45" s="148">
        <f>'Summary (1)'!P45+'Summary (2)'!P45+'Summary (3)'!P45+'Summary (4)'!P45+'Summary (5)'!P45+'Summary (6)'!P45+'Summary (7)'!P45+'Summary (8)'!P45</f>
        <v>0</v>
      </c>
      <c r="Q45" s="124">
        <f>'Summary (1)'!Q45+'Summary (2)'!Q45+'Summary (3)'!Q45+'Summary (4)'!Q45+'Summary (5)'!Q45+'Summary (6)'!Q45+'Summary (7)'!Q45+'Summary (8)'!Q45</f>
        <v>0</v>
      </c>
      <c r="R45" s="125">
        <f>'Summary (1)'!R45+'Summary (2)'!R45+'Summary (3)'!R45+'Summary (4)'!R45+'Summary (5)'!R45+'Summary (6)'!R45+'Summary (7)'!R45+'Summary (8)'!R45</f>
        <v>0</v>
      </c>
      <c r="S45" s="148">
        <f>'Summary (1)'!S45+'Summary (2)'!S45+'Summary (3)'!S45+'Summary (4)'!S45+'Summary (5)'!S45+'Summary (6)'!S45+'Summary (7)'!S45+'Summary (8)'!S45</f>
        <v>0</v>
      </c>
      <c r="T45" s="315">
        <f>'Summary (1)'!T45+'Summary (2)'!T45+'Summary (3)'!T45+'Summary (4)'!T45+'Summary (5)'!T45+'Summary (6)'!T45+'Summary (7)'!T45+'Summary (8)'!T45</f>
        <v>0</v>
      </c>
      <c r="U45" s="125">
        <f>'Summary (1)'!U45+'Summary (2)'!U45+'Summary (3)'!U45+'Summary (4)'!U45+'Summary (5)'!U45+'Summary (6)'!U45+'Summary (7)'!U45+'Summary (8)'!U45</f>
        <v>0</v>
      </c>
      <c r="V45" s="310">
        <f>'Summary (1)'!V45+'Summary (2)'!V45+'Summary (3)'!V45+'Summary (4)'!V45+'Summary (5)'!V45+'Summary (6)'!V45+'Summary (7)'!V45+'Summary (8)'!V45</f>
        <v>0</v>
      </c>
      <c r="W45" s="124">
        <f>'Summary (1)'!W45+'Summary (2)'!W45+'Summary (3)'!W45+'Summary (4)'!W45+'Summary (5)'!W45+'Summary (6)'!W45+'Summary (7)'!W45+'Summary (8)'!W45</f>
        <v>0</v>
      </c>
      <c r="X45" s="125">
        <f>'Summary (1)'!X45+'Summary (2)'!X45+'Summary (3)'!X45+'Summary (4)'!X45+'Summary (5)'!X45+'Summary (6)'!X45+'Summary (7)'!X45+'Summary (8)'!X45</f>
        <v>0</v>
      </c>
      <c r="Y45" s="148">
        <f>'Summary (1)'!Y45+'Summary (2)'!Y45+'Summary (3)'!Y45+'Summary (4)'!Y45+'Summary (5)'!Y45+'Summary (6)'!Y45+'Summary (7)'!Y45+'Summary (8)'!Y45</f>
        <v>0</v>
      </c>
      <c r="Z45" s="124">
        <f>'Summary (1)'!Z45+'Summary (2)'!Z45+'Summary (3)'!Z45+'Summary (4)'!Z45+'Summary (5)'!Z45+'Summary (6)'!Z45+'Summary (7)'!Z45+'Summary (8)'!Z45</f>
        <v>0</v>
      </c>
      <c r="AA45" s="125">
        <f>'Summary (1)'!AA45+'Summary (2)'!AA45+'Summary (3)'!AA45+'Summary (4)'!AA45+'Summary (5)'!AA45+'Summary (6)'!AA45+'Summary (7)'!AA45+'Summary (8)'!AA45</f>
        <v>0</v>
      </c>
      <c r="AB45" s="148">
        <f>'Summary (1)'!AB45+'Summary (2)'!AB45+'Summary (3)'!AB45+'Summary (4)'!AB45+'Summary (5)'!AB45+'Summary (6)'!AB45+'Summary (7)'!AB45+'Summary (8)'!AB45</f>
        <v>0</v>
      </c>
      <c r="AC45" s="124">
        <f>'Summary (1)'!AC45+'Summary (2)'!AC45+'Summary (3)'!AC45+'Summary (4)'!AC45+'Summary (5)'!AC45+'Summary (6)'!AC45+'Summary (7)'!AC45+'Summary (8)'!AC45</f>
        <v>0</v>
      </c>
      <c r="AD45" s="125">
        <f>'Summary (1)'!AD45+'Summary (2)'!AD45+'Summary (3)'!AD45+'Summary (4)'!AD45+'Summary (5)'!AD45+'Summary (6)'!AD45+'Summary (7)'!AD45+'Summary (8)'!AD45</f>
        <v>0</v>
      </c>
      <c r="AE45" s="148">
        <f>'Summary (1)'!AE45+'Summary (2)'!AE45+'Summary (3)'!AE45+'Summary (4)'!AE45+'Summary (5)'!AE45+'Summary (6)'!AE45+'Summary (7)'!AE45+'Summary (8)'!AE45</f>
        <v>0</v>
      </c>
      <c r="AF45" s="124">
        <f>'Summary (1)'!AF45+'Summary (2)'!AF45+'Summary (3)'!AF45+'Summary (4)'!AF45+'Summary (5)'!AF45+'Summary (6)'!AF45+'Summary (7)'!AF45+'Summary (8)'!AF45</f>
        <v>0</v>
      </c>
      <c r="AG45" s="125">
        <f>'Summary (1)'!AG45+'Summary (2)'!AG45+'Summary (3)'!AG45+'Summary (4)'!AG45+'Summary (5)'!AG45+'Summary (6)'!AG45+'Summary (7)'!AG45+'Summary (8)'!AG45</f>
        <v>0</v>
      </c>
      <c r="AH45" s="148">
        <f>'Summary (1)'!AH45+'Summary (2)'!AH45+'Summary (3)'!AH45+'Summary (4)'!AH45+'Summary (5)'!AH45+'Summary (6)'!AH45+'Summary (7)'!AH45+'Summary (8)'!AH45</f>
        <v>0</v>
      </c>
      <c r="AI45" s="310">
        <f t="shared" si="13"/>
        <v>0</v>
      </c>
      <c r="AJ45" s="149">
        <f t="shared" si="13"/>
        <v>0</v>
      </c>
      <c r="AK45" s="141">
        <f t="shared" si="13"/>
        <v>0</v>
      </c>
    </row>
    <row r="46" spans="1:39">
      <c r="A46" s="870" t="str">
        <f>IF('Summary (1)'!A46:D46&lt;&gt;"",'Summary (1)'!A46:D46,"")</f>
        <v/>
      </c>
      <c r="B46" s="870"/>
      <c r="C46" s="870"/>
      <c r="D46" s="872"/>
      <c r="E46" s="124">
        <f>'Summary (1)'!E46+'Summary (2)'!E46+'Summary (3)'!E46+'Summary (4)'!E46+'Summary (5)'!E46+'Summary (6)'!E46+'Summary (7)'!E46+'Summary (8)'!E46</f>
        <v>0</v>
      </c>
      <c r="F46" s="125">
        <f>'Summary (1)'!F46+'Summary (2)'!F46+'Summary (3)'!F46+'Summary (4)'!F46+'Summary (5)'!F46+'Summary (6)'!F46+'Summary (7)'!F46+'Summary (8)'!F46</f>
        <v>0</v>
      </c>
      <c r="G46" s="310">
        <f>'Summary (1)'!G46+'Summary (2)'!G46+'Summary (3)'!G46+'Summary (4)'!G46+'Summary (5)'!G46+'Summary (6)'!G46+'Summary (7)'!G46+'Summary (8)'!G46</f>
        <v>0</v>
      </c>
      <c r="H46" s="124">
        <f>'Summary (1)'!H46+'Summary (2)'!H46+'Summary (3)'!H46+'Summary (4)'!H46+'Summary (5)'!H46+'Summary (6)'!H46+'Summary (7)'!H46+'Summary (8)'!H46</f>
        <v>0</v>
      </c>
      <c r="I46" s="125">
        <f>'Summary (1)'!I46+'Summary (2)'!I46+'Summary (3)'!I46+'Summary (4)'!I46+'Summary (5)'!I46+'Summary (6)'!I46+'Summary (7)'!I46+'Summary (8)'!I46</f>
        <v>0</v>
      </c>
      <c r="J46" s="148">
        <f>'Summary (1)'!J46+'Summary (2)'!J46+'Summary (3)'!J46+'Summary (4)'!J46+'Summary (5)'!J46+'Summary (6)'!J46+'Summary (7)'!J46+'Summary (8)'!J46</f>
        <v>0</v>
      </c>
      <c r="K46" s="315">
        <f>'Summary (1)'!K46+'Summary (2)'!K46+'Summary (3)'!K46+'Summary (4)'!K46+'Summary (5)'!K46+'Summary (6)'!K46+'Summary (7)'!K46+'Summary (8)'!K46</f>
        <v>0</v>
      </c>
      <c r="L46" s="125">
        <f>'Summary (1)'!L46+'Summary (2)'!L46+'Summary (3)'!L46+'Summary (4)'!L46+'Summary (5)'!L46+'Summary (6)'!L46+'Summary (7)'!L46+'Summary (8)'!L46</f>
        <v>0</v>
      </c>
      <c r="M46" s="310">
        <f>'Summary (1)'!M46+'Summary (2)'!M46+'Summary (3)'!M46+'Summary (4)'!M46+'Summary (5)'!M46+'Summary (6)'!M46+'Summary (7)'!M46+'Summary (8)'!M46</f>
        <v>0</v>
      </c>
      <c r="N46" s="124">
        <f>'Summary (1)'!N46+'Summary (2)'!N46+'Summary (3)'!N46+'Summary (4)'!N46+'Summary (5)'!N46+'Summary (6)'!N46+'Summary (7)'!N46+'Summary (8)'!N46</f>
        <v>0</v>
      </c>
      <c r="O46" s="125">
        <f>'Summary (1)'!O46+'Summary (2)'!O46+'Summary (3)'!O46+'Summary (4)'!O46+'Summary (5)'!O46+'Summary (6)'!O46+'Summary (7)'!O46+'Summary (8)'!O46</f>
        <v>0</v>
      </c>
      <c r="P46" s="148">
        <f>'Summary (1)'!P46+'Summary (2)'!P46+'Summary (3)'!P46+'Summary (4)'!P46+'Summary (5)'!P46+'Summary (6)'!P46+'Summary (7)'!P46+'Summary (8)'!P46</f>
        <v>0</v>
      </c>
      <c r="Q46" s="124">
        <f>'Summary (1)'!Q46+'Summary (2)'!Q46+'Summary (3)'!Q46+'Summary (4)'!Q46+'Summary (5)'!Q46+'Summary (6)'!Q46+'Summary (7)'!Q46+'Summary (8)'!Q46</f>
        <v>0</v>
      </c>
      <c r="R46" s="125">
        <f>'Summary (1)'!R46+'Summary (2)'!R46+'Summary (3)'!R46+'Summary (4)'!R46+'Summary (5)'!R46+'Summary (6)'!R46+'Summary (7)'!R46+'Summary (8)'!R46</f>
        <v>0</v>
      </c>
      <c r="S46" s="148">
        <f>'Summary (1)'!S46+'Summary (2)'!S46+'Summary (3)'!S46+'Summary (4)'!S46+'Summary (5)'!S46+'Summary (6)'!S46+'Summary (7)'!S46+'Summary (8)'!S46</f>
        <v>0</v>
      </c>
      <c r="T46" s="315">
        <f>'Summary (1)'!T46+'Summary (2)'!T46+'Summary (3)'!T46+'Summary (4)'!T46+'Summary (5)'!T46+'Summary (6)'!T46+'Summary (7)'!T46+'Summary (8)'!T46</f>
        <v>0</v>
      </c>
      <c r="U46" s="125">
        <f>'Summary (1)'!U46+'Summary (2)'!U46+'Summary (3)'!U46+'Summary (4)'!U46+'Summary (5)'!U46+'Summary (6)'!U46+'Summary (7)'!U46+'Summary (8)'!U46</f>
        <v>0</v>
      </c>
      <c r="V46" s="310">
        <f>'Summary (1)'!V46+'Summary (2)'!V46+'Summary (3)'!V46+'Summary (4)'!V46+'Summary (5)'!V46+'Summary (6)'!V46+'Summary (7)'!V46+'Summary (8)'!V46</f>
        <v>0</v>
      </c>
      <c r="W46" s="124">
        <f>'Summary (1)'!W46+'Summary (2)'!W46+'Summary (3)'!W46+'Summary (4)'!W46+'Summary (5)'!W46+'Summary (6)'!W46+'Summary (7)'!W46+'Summary (8)'!W46</f>
        <v>0</v>
      </c>
      <c r="X46" s="125">
        <f>'Summary (1)'!X46+'Summary (2)'!X46+'Summary (3)'!X46+'Summary (4)'!X46+'Summary (5)'!X46+'Summary (6)'!X46+'Summary (7)'!X46+'Summary (8)'!X46</f>
        <v>0</v>
      </c>
      <c r="Y46" s="148">
        <f>'Summary (1)'!Y46+'Summary (2)'!Y46+'Summary (3)'!Y46+'Summary (4)'!Y46+'Summary (5)'!Y46+'Summary (6)'!Y46+'Summary (7)'!Y46+'Summary (8)'!Y46</f>
        <v>0</v>
      </c>
      <c r="Z46" s="124">
        <f>'Summary (1)'!Z46+'Summary (2)'!Z46+'Summary (3)'!Z46+'Summary (4)'!Z46+'Summary (5)'!Z46+'Summary (6)'!Z46+'Summary (7)'!Z46+'Summary (8)'!Z46</f>
        <v>0</v>
      </c>
      <c r="AA46" s="125">
        <f>'Summary (1)'!AA46+'Summary (2)'!AA46+'Summary (3)'!AA46+'Summary (4)'!AA46+'Summary (5)'!AA46+'Summary (6)'!AA46+'Summary (7)'!AA46+'Summary (8)'!AA46</f>
        <v>0</v>
      </c>
      <c r="AB46" s="148">
        <f>'Summary (1)'!AB46+'Summary (2)'!AB46+'Summary (3)'!AB46+'Summary (4)'!AB46+'Summary (5)'!AB46+'Summary (6)'!AB46+'Summary (7)'!AB46+'Summary (8)'!AB46</f>
        <v>0</v>
      </c>
      <c r="AC46" s="124">
        <f>'Summary (1)'!AC46+'Summary (2)'!AC46+'Summary (3)'!AC46+'Summary (4)'!AC46+'Summary (5)'!AC46+'Summary (6)'!AC46+'Summary (7)'!AC46+'Summary (8)'!AC46</f>
        <v>0</v>
      </c>
      <c r="AD46" s="125">
        <f>'Summary (1)'!AD46+'Summary (2)'!AD46+'Summary (3)'!AD46+'Summary (4)'!AD46+'Summary (5)'!AD46+'Summary (6)'!AD46+'Summary (7)'!AD46+'Summary (8)'!AD46</f>
        <v>0</v>
      </c>
      <c r="AE46" s="148">
        <f>'Summary (1)'!AE46+'Summary (2)'!AE46+'Summary (3)'!AE46+'Summary (4)'!AE46+'Summary (5)'!AE46+'Summary (6)'!AE46+'Summary (7)'!AE46+'Summary (8)'!AE46</f>
        <v>0</v>
      </c>
      <c r="AF46" s="124">
        <f>'Summary (1)'!AF46+'Summary (2)'!AF46+'Summary (3)'!AF46+'Summary (4)'!AF46+'Summary (5)'!AF46+'Summary (6)'!AF46+'Summary (7)'!AF46+'Summary (8)'!AF46</f>
        <v>0</v>
      </c>
      <c r="AG46" s="125">
        <f>'Summary (1)'!AG46+'Summary (2)'!AG46+'Summary (3)'!AG46+'Summary (4)'!AG46+'Summary (5)'!AG46+'Summary (6)'!AG46+'Summary (7)'!AG46+'Summary (8)'!AG46</f>
        <v>0</v>
      </c>
      <c r="AH46" s="148">
        <f>'Summary (1)'!AH46+'Summary (2)'!AH46+'Summary (3)'!AH46+'Summary (4)'!AH46+'Summary (5)'!AH46+'Summary (6)'!AH46+'Summary (7)'!AH46+'Summary (8)'!AH46</f>
        <v>0</v>
      </c>
      <c r="AI46" s="310">
        <f t="shared" si="13"/>
        <v>0</v>
      </c>
      <c r="AJ46" s="149">
        <f t="shared" si="13"/>
        <v>0</v>
      </c>
      <c r="AK46" s="141">
        <f t="shared" si="13"/>
        <v>0</v>
      </c>
    </row>
    <row r="47" spans="1:39" ht="18" customHeight="1">
      <c r="A47" s="984" t="s">
        <v>157</v>
      </c>
      <c r="B47" s="984"/>
      <c r="C47" s="984"/>
      <c r="D47" s="985"/>
      <c r="E47" s="134">
        <f>SUM(E42:E46)</f>
        <v>0</v>
      </c>
      <c r="F47" s="799">
        <f t="shared" ref="F47:AH47" si="14">SUM(F42:F46)</f>
        <v>0</v>
      </c>
      <c r="G47" s="306">
        <f t="shared" si="14"/>
        <v>0</v>
      </c>
      <c r="H47" s="134">
        <f t="shared" si="14"/>
        <v>0</v>
      </c>
      <c r="I47" s="799">
        <f t="shared" si="14"/>
        <v>0</v>
      </c>
      <c r="J47" s="126">
        <f t="shared" si="14"/>
        <v>0</v>
      </c>
      <c r="K47" s="318">
        <f t="shared" si="14"/>
        <v>0</v>
      </c>
      <c r="L47" s="799">
        <f t="shared" si="14"/>
        <v>0</v>
      </c>
      <c r="M47" s="306">
        <f t="shared" si="14"/>
        <v>0</v>
      </c>
      <c r="N47" s="134">
        <f t="shared" si="14"/>
        <v>0</v>
      </c>
      <c r="O47" s="799">
        <f t="shared" si="14"/>
        <v>0</v>
      </c>
      <c r="P47" s="126">
        <f t="shared" si="14"/>
        <v>0</v>
      </c>
      <c r="Q47" s="134">
        <f t="shared" si="14"/>
        <v>0</v>
      </c>
      <c r="R47" s="799">
        <f t="shared" si="14"/>
        <v>0</v>
      </c>
      <c r="S47" s="126">
        <f t="shared" si="14"/>
        <v>0</v>
      </c>
      <c r="T47" s="318">
        <f t="shared" si="14"/>
        <v>0</v>
      </c>
      <c r="U47" s="799">
        <f t="shared" si="14"/>
        <v>0</v>
      </c>
      <c r="V47" s="306">
        <f t="shared" si="14"/>
        <v>0</v>
      </c>
      <c r="W47" s="134">
        <f t="shared" si="14"/>
        <v>0</v>
      </c>
      <c r="X47" s="799">
        <f t="shared" si="14"/>
        <v>0</v>
      </c>
      <c r="Y47" s="126">
        <f t="shared" si="14"/>
        <v>0</v>
      </c>
      <c r="Z47" s="134">
        <f t="shared" si="14"/>
        <v>0</v>
      </c>
      <c r="AA47" s="799">
        <f t="shared" si="14"/>
        <v>0</v>
      </c>
      <c r="AB47" s="126">
        <f t="shared" si="14"/>
        <v>0</v>
      </c>
      <c r="AC47" s="134">
        <f t="shared" si="14"/>
        <v>0</v>
      </c>
      <c r="AD47" s="799">
        <f t="shared" si="14"/>
        <v>0</v>
      </c>
      <c r="AE47" s="126">
        <f t="shared" si="14"/>
        <v>0</v>
      </c>
      <c r="AF47" s="134">
        <f t="shared" si="14"/>
        <v>0</v>
      </c>
      <c r="AG47" s="799">
        <f t="shared" si="14"/>
        <v>0</v>
      </c>
      <c r="AH47" s="126">
        <f t="shared" si="14"/>
        <v>0</v>
      </c>
      <c r="AI47" s="306">
        <f t="shared" si="13"/>
        <v>0</v>
      </c>
      <c r="AJ47" s="127">
        <f t="shared" si="13"/>
        <v>0</v>
      </c>
      <c r="AK47" s="141">
        <f t="shared" si="13"/>
        <v>0</v>
      </c>
    </row>
    <row r="48" spans="1:39" ht="18" customHeight="1">
      <c r="A48" s="984"/>
      <c r="B48" s="984"/>
      <c r="C48" s="984"/>
      <c r="D48" s="985"/>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84" t="s">
        <v>158</v>
      </c>
      <c r="B49" s="984"/>
      <c r="C49" s="984"/>
      <c r="D49" s="985"/>
      <c r="E49" s="800">
        <f t="shared" ref="E49:AH49" si="15">E40+E47</f>
        <v>0</v>
      </c>
      <c r="F49" s="801">
        <f t="shared" si="15"/>
        <v>1266206</v>
      </c>
      <c r="G49" s="802">
        <f t="shared" si="15"/>
        <v>1266206</v>
      </c>
      <c r="H49" s="800">
        <f t="shared" si="15"/>
        <v>0</v>
      </c>
      <c r="I49" s="801">
        <f t="shared" si="15"/>
        <v>2203224</v>
      </c>
      <c r="J49" s="803">
        <f t="shared" si="15"/>
        <v>2203224</v>
      </c>
      <c r="K49" s="801">
        <f t="shared" si="15"/>
        <v>0</v>
      </c>
      <c r="L49" s="801">
        <f t="shared" si="15"/>
        <v>0</v>
      </c>
      <c r="M49" s="802">
        <f t="shared" si="15"/>
        <v>0</v>
      </c>
      <c r="N49" s="800">
        <f t="shared" si="15"/>
        <v>0</v>
      </c>
      <c r="O49" s="801">
        <f t="shared" si="15"/>
        <v>0</v>
      </c>
      <c r="P49" s="803">
        <f t="shared" si="15"/>
        <v>0</v>
      </c>
      <c r="Q49" s="800">
        <f t="shared" si="15"/>
        <v>0</v>
      </c>
      <c r="R49" s="801">
        <f t="shared" si="15"/>
        <v>0</v>
      </c>
      <c r="S49" s="803">
        <f t="shared" si="15"/>
        <v>0</v>
      </c>
      <c r="T49" s="801">
        <f t="shared" si="15"/>
        <v>0</v>
      </c>
      <c r="U49" s="801">
        <f t="shared" si="15"/>
        <v>0</v>
      </c>
      <c r="V49" s="802">
        <f t="shared" si="15"/>
        <v>0</v>
      </c>
      <c r="W49" s="800">
        <f t="shared" si="15"/>
        <v>0</v>
      </c>
      <c r="X49" s="801">
        <f t="shared" si="15"/>
        <v>0</v>
      </c>
      <c r="Y49" s="803">
        <f t="shared" si="15"/>
        <v>0</v>
      </c>
      <c r="Z49" s="800">
        <f t="shared" si="15"/>
        <v>0</v>
      </c>
      <c r="AA49" s="801">
        <f t="shared" si="15"/>
        <v>0</v>
      </c>
      <c r="AB49" s="803">
        <f t="shared" si="15"/>
        <v>0</v>
      </c>
      <c r="AC49" s="800">
        <f t="shared" si="15"/>
        <v>0</v>
      </c>
      <c r="AD49" s="801">
        <f t="shared" si="15"/>
        <v>0</v>
      </c>
      <c r="AE49" s="803">
        <f t="shared" si="15"/>
        <v>0</v>
      </c>
      <c r="AF49" s="800">
        <f t="shared" si="15"/>
        <v>0</v>
      </c>
      <c r="AG49" s="801">
        <f t="shared" si="15"/>
        <v>0</v>
      </c>
      <c r="AH49" s="803">
        <f t="shared" si="15"/>
        <v>0</v>
      </c>
      <c r="AI49" s="802">
        <f t="shared" si="13"/>
        <v>0</v>
      </c>
      <c r="AJ49" s="804">
        <f t="shared" si="13"/>
        <v>3469430</v>
      </c>
      <c r="AK49" s="599">
        <f t="shared" si="13"/>
        <v>3469430</v>
      </c>
    </row>
    <row r="50" spans="1:39">
      <c r="A50" s="870" t="s">
        <v>159</v>
      </c>
      <c r="B50" s="870"/>
      <c r="C50" s="870"/>
      <c r="D50" s="872"/>
      <c r="E50" s="783">
        <f>IF(AND(E49-E28&gt;-4,E49-E28&lt;4),0,E49-E28)</f>
        <v>0</v>
      </c>
      <c r="F50" s="784"/>
      <c r="G50" s="785">
        <f>IF(AND(G49-G28&gt;-4,G49-G28&lt;4),0,G49-G28)</f>
        <v>477956</v>
      </c>
      <c r="H50" s="783">
        <f>IF(AND(H49-H28&gt;-4,H49-H28&lt;4),0,H49-H28)</f>
        <v>0</v>
      </c>
      <c r="I50" s="784"/>
      <c r="J50" s="786">
        <f>IF(AND(J49-J28&gt;-4,J49-J28&lt;4),0,J49-J28)</f>
        <v>1006224</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1484180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7.25" customHeight="1">
      <c r="A52" s="992" t="s">
        <v>160</v>
      </c>
      <c r="B52" s="992"/>
      <c r="C52" s="992"/>
      <c r="D52" s="992"/>
      <c r="E52" s="530"/>
      <c r="F52" s="529"/>
      <c r="G52" s="531">
        <f>'Salary Detail (1)'!E56+'Salary Detail (2)'!E56+'Salary Detail (3)'!E56+'Salary Detail (4)'!E56+'Salary Detail (5)'!E56+'Salary Detail (6)'!E56+'Salary Detail (7)'!E56+'Salary Detail (8)'!E56</f>
        <v>0</v>
      </c>
      <c r="H52" s="530"/>
      <c r="I52" s="529"/>
      <c r="J52" s="532">
        <f>'Salary Detail (1)'!L56+'Salary Detail (2)'!L56+'Salary Detail (3)'!L56+'Salary Detail (4)'!L56+'Salary Detail (5)'!L56+'Salary Detail (6)'!L56+'Salary Detail (7)'!L56+'Salary Detail (8)'!L56</f>
        <v>0</v>
      </c>
      <c r="K52" s="533"/>
      <c r="L52" s="529"/>
      <c r="M52" s="531">
        <f>'Salary Detail (1)'!S56+'Salary Detail (2)'!S56+'Salary Detail (3)'!S56+'Salary Detail (4)'!S56+'Salary Detail (5)'!S56+'Salary Detail (6)'!S56+'Salary Detail (7)'!S56+'Salary Detail (8)'!S56</f>
        <v>0</v>
      </c>
      <c r="N52" s="530"/>
      <c r="O52" s="529"/>
      <c r="P52" s="532">
        <f>'Salary Detail (1)'!Z56+'Salary Detail (2)'!Z56+'Salary Detail (3)'!Z56+'Salary Detail (4)'!Z56+'Salary Detail (5)'!Z56+'Salary Detail (6)'!Z56+'Salary Detail (7)'!Z56+'Salary Detail (8)'!Z56</f>
        <v>0</v>
      </c>
      <c r="Q52" s="530"/>
      <c r="R52" s="529"/>
      <c r="S52" s="532">
        <f>'Salary Detail (1)'!AG56+'Salary Detail (2)'!AG56+'Salary Detail (3)'!AG56+'Salary Detail (4)'!AG56+'Salary Detail (5)'!AG56+'Salary Detail (6)'!AG56+'Salary Detail (7)'!AG56+'Salary Detail (8)'!AG56</f>
        <v>0</v>
      </c>
      <c r="T52" s="533"/>
      <c r="U52" s="529"/>
      <c r="V52" s="531">
        <f>'Salary Detail (1)'!AN56+'Salary Detail (2)'!AN56+'Salary Detail (3)'!AN56+'Salary Detail (4)'!AN56+'Salary Detail (5)'!AN56+'Salary Detail (6)'!AN56+'Salary Detail (7)'!AN56+'Salary Detail (8)'!AN56</f>
        <v>0</v>
      </c>
      <c r="W52" s="530"/>
      <c r="X52" s="529"/>
      <c r="Y52" s="532">
        <f>'Salary Detail (1)'!AU56+'Salary Detail (2)'!AU56+'Salary Detail (3)'!AU56+'Salary Detail (4)'!AU56+'Salary Detail (5)'!AU56+'Salary Detail (6)'!AU56+'Salary Detail (7)'!AU56+'Salary Detail (8)'!AU56</f>
        <v>0</v>
      </c>
      <c r="Z52" s="530"/>
      <c r="AA52" s="529"/>
      <c r="AB52" s="532">
        <f>'Salary Detail (1)'!BB56+'Salary Detail (2)'!BB56+'Salary Detail (3)'!BB56+'Salary Detail (4)'!BB56+'Salary Detail (5)'!BB56+'Salary Detail (6)'!BB56+'Salary Detail (7)'!BB56+'Salary Detail (8)'!BB56</f>
        <v>0</v>
      </c>
      <c r="AC52" s="530"/>
      <c r="AD52" s="529"/>
      <c r="AE52" s="532">
        <f>'Salary Detail (1)'!BI56+'Salary Detail (2)'!BI56+'Salary Detail (3)'!BI56+'Salary Detail (4)'!BI56+'Salary Detail (5)'!BI56+'Salary Detail (6)'!BI56+'Salary Detail (7)'!BI56+'Salary Detail (8)'!BI56</f>
        <v>0</v>
      </c>
      <c r="AF52" s="530"/>
      <c r="AG52" s="529"/>
      <c r="AH52" s="532">
        <f>'Salary Detail (1)'!BP56+'Salary Detail (2)'!BP56+'Salary Detail (3)'!BP56+'Salary Detail (4)'!BP56+'Salary Detail (5)'!BP56+'Salary Detail (6)'!BP56+'Salary Detail (7)'!BP56+'Salary Detail (8)'!BP56</f>
        <v>0</v>
      </c>
    </row>
    <row r="53" spans="1:39" ht="12.95" customHeight="1">
      <c r="A53" s="867"/>
      <c r="B53" s="867"/>
      <c r="C53" s="867"/>
      <c r="D53" s="867"/>
    </row>
    <row r="54" spans="1:39" ht="20.25" customHeight="1">
      <c r="A54" s="451" t="s">
        <v>161</v>
      </c>
      <c r="B54" s="974" t="str">
        <f>IF('Summary (1)'!B53:E53&lt;&gt;"",'Summary (1)'!B53:E53,"")</f>
        <v/>
      </c>
      <c r="C54" s="974"/>
      <c r="D54" s="974"/>
      <c r="E54" s="164"/>
      <c r="AH54" s="157"/>
      <c r="AI54" s="157"/>
    </row>
    <row r="55" spans="1:39">
      <c r="A55" s="451" t="s">
        <v>162</v>
      </c>
      <c r="B55" s="974" t="str">
        <f>IF('Summary (1)'!B54:E54&lt;&gt;"",'Summary (1)'!B54:E54,"")</f>
        <v/>
      </c>
      <c r="C55" s="974"/>
      <c r="D55" s="974"/>
      <c r="E55" s="164"/>
    </row>
    <row r="56" spans="1:39" ht="17.25" customHeight="1">
      <c r="A56" s="451" t="s">
        <v>163</v>
      </c>
      <c r="B56" s="998" t="str">
        <f>IF('Summary (1)'!B55:E55&lt;&gt;"",'Summary (1)'!B55:E55,"")</f>
        <v/>
      </c>
      <c r="C56" s="998"/>
      <c r="D56" s="998"/>
      <c r="E56" s="164"/>
      <c r="AH56" s="158"/>
    </row>
    <row r="57" spans="1:39" ht="17.25" customHeight="1">
      <c r="A57" s="984"/>
      <c r="B57" s="984"/>
      <c r="C57" s="984"/>
      <c r="D57" s="446"/>
      <c r="E57" s="164"/>
      <c r="AH57" s="158"/>
    </row>
    <row r="58" spans="1:39" ht="15.75" customHeight="1">
      <c r="A58" s="994" t="s">
        <v>164</v>
      </c>
      <c r="B58" s="995"/>
      <c r="C58" s="996">
        <f>'Summary (1)'!C57:D57</f>
        <v>44440</v>
      </c>
      <c r="D58" s="997"/>
      <c r="E58" s="447"/>
    </row>
    <row r="72" spans="1:37">
      <c r="A72" s="152" t="s">
        <v>113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2</v>
      </c>
      <c r="AJ72" s="152">
        <f>$D$6</f>
        <v>2</v>
      </c>
      <c r="AK72" s="152">
        <f>$D$6</f>
        <v>2</v>
      </c>
    </row>
    <row r="73" spans="1:37">
      <c r="A73" s="152" t="s">
        <v>114</v>
      </c>
      <c r="B73" s="152"/>
      <c r="C73" s="152"/>
      <c r="D73" s="152"/>
      <c r="E73" s="153">
        <f>'Summary (1)'!E72</f>
        <v>45108</v>
      </c>
      <c r="F73" s="153">
        <f>'Summary (1)'!F72</f>
        <v>45108</v>
      </c>
      <c r="G73" s="153">
        <f>'Summary (1)'!G72</f>
        <v>45108</v>
      </c>
      <c r="H73" s="153">
        <f>'Summary (1)'!H72</f>
        <v>45108</v>
      </c>
      <c r="I73" s="153">
        <f>'Summary (1)'!I72</f>
        <v>45108</v>
      </c>
      <c r="J73" s="153">
        <f>'Summary (1)'!J72</f>
        <v>45108</v>
      </c>
      <c r="K73" s="153">
        <f>'Summary (1)'!K72</f>
        <v>45474</v>
      </c>
      <c r="L73" s="153">
        <f>'Summary (1)'!L72</f>
        <v>45474</v>
      </c>
      <c r="M73" s="153">
        <f>'Summary (1)'!M72</f>
        <v>45474</v>
      </c>
      <c r="N73" s="153">
        <f>'Summary (1)'!N72</f>
        <v>45839</v>
      </c>
      <c r="O73" s="153">
        <f>'Summary (1)'!O72</f>
        <v>45839</v>
      </c>
      <c r="P73" s="153">
        <f>'Summary (1)'!P72</f>
        <v>45839</v>
      </c>
      <c r="Q73" s="153">
        <f>'Summary (1)'!Q72</f>
        <v>46204</v>
      </c>
      <c r="R73" s="153">
        <f>'Summary (1)'!R72</f>
        <v>46204</v>
      </c>
      <c r="S73" s="153">
        <f>'Summary (1)'!S72</f>
        <v>46204</v>
      </c>
      <c r="T73" s="153">
        <f>'Summary (1)'!T72</f>
        <v>46569</v>
      </c>
      <c r="U73" s="153">
        <f>'Summary (1)'!U72</f>
        <v>46569</v>
      </c>
      <c r="V73" s="153">
        <f>'Summary (1)'!V72</f>
        <v>46569</v>
      </c>
      <c r="W73" s="153">
        <f>'Summary (1)'!W72</f>
        <v>46935</v>
      </c>
      <c r="X73" s="153">
        <f>'Summary (1)'!X72</f>
        <v>46935</v>
      </c>
      <c r="Y73" s="153">
        <f>'Summary (1)'!Y72</f>
        <v>46935</v>
      </c>
      <c r="Z73" s="153">
        <f>'Summary (1)'!Z72</f>
        <v>47300</v>
      </c>
      <c r="AA73" s="153">
        <f>'Summary (1)'!AA72</f>
        <v>47300</v>
      </c>
      <c r="AB73" s="153">
        <f>'Summary (1)'!AB72</f>
        <v>47300</v>
      </c>
      <c r="AC73" s="153">
        <f>'Summary (1)'!AC72</f>
        <v>47665</v>
      </c>
      <c r="AD73" s="153">
        <f>'Summary (1)'!AD72</f>
        <v>47665</v>
      </c>
      <c r="AE73" s="153">
        <f>'Summary (1)'!AE72</f>
        <v>47665</v>
      </c>
      <c r="AF73" s="153">
        <f>'Summary (1)'!AF72</f>
        <v>48030</v>
      </c>
      <c r="AG73" s="153">
        <f>'Summary (1)'!AG72</f>
        <v>48030</v>
      </c>
      <c r="AH73" s="153">
        <f>'Summary (1)'!AH72</f>
        <v>48030</v>
      </c>
      <c r="AI73" s="153">
        <f>$B$6</f>
        <v>45108</v>
      </c>
      <c r="AJ73" s="153">
        <f>$B$6</f>
        <v>45108</v>
      </c>
      <c r="AK73" s="153">
        <f>$B$6</f>
        <v>45108</v>
      </c>
    </row>
    <row r="74" spans="1:37">
      <c r="A74" s="152" t="s">
        <v>115</v>
      </c>
      <c r="B74" s="152"/>
      <c r="C74" s="152"/>
      <c r="D74" s="152"/>
      <c r="E74" s="153">
        <f>'Summary (1)'!E73</f>
        <v>45107</v>
      </c>
      <c r="F74" s="153">
        <f>'Summary (1)'!F73</f>
        <v>45107</v>
      </c>
      <c r="G74" s="153">
        <f>'Summary (1)'!G73</f>
        <v>45107</v>
      </c>
      <c r="H74" s="153">
        <f>'Summary (1)'!H73</f>
        <v>45473</v>
      </c>
      <c r="I74" s="153">
        <f>'Summary (1)'!I73</f>
        <v>45473</v>
      </c>
      <c r="J74" s="153">
        <f>'Summary (1)'!J73</f>
        <v>45473</v>
      </c>
      <c r="K74" s="153">
        <f>'Summary (1)'!K73</f>
        <v>45838</v>
      </c>
      <c r="L74" s="153">
        <f>'Summary (1)'!L73</f>
        <v>45838</v>
      </c>
      <c r="M74" s="153">
        <f>'Summary (1)'!M73</f>
        <v>45838</v>
      </c>
      <c r="N74" s="153">
        <f>'Summary (1)'!N73</f>
        <v>46203</v>
      </c>
      <c r="O74" s="153">
        <f>'Summary (1)'!O73</f>
        <v>46203</v>
      </c>
      <c r="P74" s="153">
        <f>'Summary (1)'!P73</f>
        <v>46203</v>
      </c>
      <c r="Q74" s="153">
        <f>'Summary (1)'!Q73</f>
        <v>46568</v>
      </c>
      <c r="R74" s="153">
        <f>'Summary (1)'!R73</f>
        <v>46568</v>
      </c>
      <c r="S74" s="153">
        <f>'Summary (1)'!S73</f>
        <v>46568</v>
      </c>
      <c r="T74" s="153">
        <f>'Summary (1)'!T73</f>
        <v>46934</v>
      </c>
      <c r="U74" s="153">
        <f>'Summary (1)'!U73</f>
        <v>46934</v>
      </c>
      <c r="V74" s="153">
        <f>'Summary (1)'!V73</f>
        <v>46934</v>
      </c>
      <c r="W74" s="153">
        <f>'Summary (1)'!W73</f>
        <v>47299</v>
      </c>
      <c r="X74" s="153">
        <f>'Summary (1)'!X73</f>
        <v>47299</v>
      </c>
      <c r="Y74" s="153">
        <f>'Summary (1)'!Y73</f>
        <v>47299</v>
      </c>
      <c r="Z74" s="153">
        <f>'Summary (1)'!Z73</f>
        <v>47664</v>
      </c>
      <c r="AA74" s="153">
        <f>'Summary (1)'!AA73</f>
        <v>47664</v>
      </c>
      <c r="AB74" s="153">
        <f>'Summary (1)'!AB73</f>
        <v>47664</v>
      </c>
      <c r="AC74" s="153">
        <f>'Summary (1)'!AC73</f>
        <v>48029</v>
      </c>
      <c r="AD74" s="153">
        <f>'Summary (1)'!AD73</f>
        <v>48029</v>
      </c>
      <c r="AE74" s="153">
        <f>'Summary (1)'!AE73</f>
        <v>48029</v>
      </c>
      <c r="AF74" s="153">
        <f>'Summary (1)'!AF73</f>
        <v>48395</v>
      </c>
      <c r="AG74" s="153">
        <f>'Summary (1)'!AG73</f>
        <v>48395</v>
      </c>
      <c r="AH74" s="153">
        <f>'Summary (1)'!AH73</f>
        <v>48395</v>
      </c>
      <c r="AI74" s="153">
        <f>DATE(YEAR(AI73)+$D$5,MONTH(AI73),DAY(AI73))-1</f>
        <v>45838</v>
      </c>
      <c r="AJ74" s="153">
        <f>DATE(YEAR(AJ73)+$D$6,MONTH(AJ73),DAY(AJ73))-1</f>
        <v>45838</v>
      </c>
      <c r="AK74" s="153">
        <f>DATE(YEAR(AK73)+$D$6,MONTH(AK73),DAY(AK73))-1</f>
        <v>45838</v>
      </c>
    </row>
    <row r="75" spans="1:37" ht="13.5" customHeight="1">
      <c r="A75" s="152" t="s">
        <v>116</v>
      </c>
      <c r="B75" s="152"/>
      <c r="C75" s="152"/>
      <c r="D75" s="152"/>
      <c r="E75" s="153">
        <f>$B$3</f>
        <v>0</v>
      </c>
      <c r="F75" s="153">
        <f t="shared" ref="F75:AK75" si="17">$B$3</f>
        <v>0</v>
      </c>
      <c r="G75" s="153">
        <f t="shared" si="17"/>
        <v>0</v>
      </c>
      <c r="H75" s="153">
        <f t="shared" si="17"/>
        <v>0</v>
      </c>
      <c r="I75" s="153">
        <f t="shared" si="17"/>
        <v>0</v>
      </c>
      <c r="J75" s="153">
        <f t="shared" si="17"/>
        <v>0</v>
      </c>
      <c r="K75" s="153">
        <f t="shared" si="17"/>
        <v>0</v>
      </c>
      <c r="L75" s="153">
        <f t="shared" si="17"/>
        <v>0</v>
      </c>
      <c r="M75" s="153">
        <f t="shared" si="17"/>
        <v>0</v>
      </c>
      <c r="N75" s="153">
        <f t="shared" si="17"/>
        <v>0</v>
      </c>
      <c r="O75" s="153">
        <f t="shared" si="17"/>
        <v>0</v>
      </c>
      <c r="P75" s="153">
        <f t="shared" si="17"/>
        <v>0</v>
      </c>
      <c r="Q75" s="153">
        <f t="shared" si="17"/>
        <v>0</v>
      </c>
      <c r="R75" s="153">
        <f t="shared" si="17"/>
        <v>0</v>
      </c>
      <c r="S75" s="153">
        <f t="shared" si="17"/>
        <v>0</v>
      </c>
      <c r="T75" s="153">
        <f t="shared" si="17"/>
        <v>0</v>
      </c>
      <c r="U75" s="153">
        <f t="shared" si="17"/>
        <v>0</v>
      </c>
      <c r="V75" s="153">
        <f t="shared" si="17"/>
        <v>0</v>
      </c>
      <c r="W75" s="153">
        <f t="shared" si="17"/>
        <v>0</v>
      </c>
      <c r="X75" s="153">
        <f t="shared" si="17"/>
        <v>0</v>
      </c>
      <c r="Y75" s="153">
        <f t="shared" si="17"/>
        <v>0</v>
      </c>
      <c r="Z75" s="153">
        <f t="shared" si="17"/>
        <v>0</v>
      </c>
      <c r="AA75" s="153">
        <f t="shared" si="17"/>
        <v>0</v>
      </c>
      <c r="AB75" s="153">
        <f t="shared" si="17"/>
        <v>0</v>
      </c>
      <c r="AC75" s="153">
        <f t="shared" si="17"/>
        <v>0</v>
      </c>
      <c r="AD75" s="153">
        <f t="shared" si="17"/>
        <v>0</v>
      </c>
      <c r="AE75" s="153">
        <f t="shared" si="17"/>
        <v>0</v>
      </c>
      <c r="AF75" s="153">
        <f t="shared" si="17"/>
        <v>0</v>
      </c>
      <c r="AG75" s="153">
        <f t="shared" si="17"/>
        <v>0</v>
      </c>
      <c r="AH75" s="153">
        <f t="shared" si="17"/>
        <v>0</v>
      </c>
      <c r="AI75" s="153">
        <f t="shared" si="17"/>
        <v>0</v>
      </c>
      <c r="AJ75" s="153">
        <f t="shared" si="17"/>
        <v>0</v>
      </c>
      <c r="AK75" s="153">
        <f t="shared" si="17"/>
        <v>0</v>
      </c>
    </row>
    <row r="76" spans="1:37">
      <c r="A76" s="154" t="s">
        <v>117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5"/>
    </row>
    <row r="78" spans="1:37">
      <c r="AI78" s="117" t="str">
        <f>TEXT($B$5,"m/d/yyyy")</f>
        <v>7/1/2023</v>
      </c>
      <c r="AJ78" s="117" t="str">
        <f>TEXT($B$6,"m/d/yyyy")</f>
        <v>7/1/2023</v>
      </c>
      <c r="AK78" s="117" t="str">
        <f>TEXT($B$6,"m/d/yyyy")</f>
        <v>7/1/2023</v>
      </c>
    </row>
    <row r="79" spans="1:37">
      <c r="AI79" s="117" t="str">
        <f>TEXT($C$5,"m/d/yyyy")</f>
        <v>6/30/2025</v>
      </c>
      <c r="AJ79" s="117" t="str">
        <f>TEXT($C$6,"m/d/yyyy")</f>
        <v>6/30/2025</v>
      </c>
      <c r="AK79" s="117" t="str">
        <f>TEXT($C$6,"m/d/yyyy")</f>
        <v>6/30/2025</v>
      </c>
    </row>
  </sheetData>
  <sheetProtection sheet="1" objects="1" scenarios="1"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40">
    <cfRule type="expression" dxfId="744"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3" priority="15" operator="notEqual">
      <formula>0</formula>
    </cfRule>
  </conditionalFormatting>
  <conditionalFormatting sqref="B3 B5:C5 C6 B54:B56">
    <cfRule type="containsBlanks" dxfId="742" priority="14">
      <formula>LEN(TRIM(B3))=0</formula>
    </cfRule>
  </conditionalFormatting>
  <conditionalFormatting sqref="B7:B11 B16">
    <cfRule type="containsBlanks" dxfId="741" priority="13">
      <formula>LEN(TRIM(B7))=0</formula>
    </cfRule>
  </conditionalFormatting>
  <conditionalFormatting sqref="B10">
    <cfRule type="containsBlanks" dxfId="740" priority="12">
      <formula>LEN(TRIM(B10))=0</formula>
    </cfRule>
  </conditionalFormatting>
  <conditionalFormatting sqref="AJ49">
    <cfRule type="cellIs" dxfId="739" priority="11" operator="notEqual">
      <formula>0</formula>
    </cfRule>
  </conditionalFormatting>
  <conditionalFormatting sqref="E50:G50">
    <cfRule type="expression" dxfId="738" priority="10">
      <formula>E$75&gt;E$74</formula>
    </cfRule>
  </conditionalFormatting>
  <conditionalFormatting sqref="H50:AH50">
    <cfRule type="expression" dxfId="737" priority="9">
      <formula>H$75&gt;H$74</formula>
    </cfRule>
  </conditionalFormatting>
  <conditionalFormatting sqref="F50 AJ50 I50 L50 O50 R50 U50 X50 AA50 AD50 AG50">
    <cfRule type="cellIs" dxfId="736" priority="8" operator="notEqual">
      <formula>0</formula>
    </cfRule>
  </conditionalFormatting>
  <conditionalFormatting sqref="E50:AK50">
    <cfRule type="cellIs" dxfId="735" priority="7" operator="notBetween">
      <formula>-2</formula>
      <formula>2</formula>
    </cfRule>
  </conditionalFormatting>
  <conditionalFormatting sqref="C15">
    <cfRule type="expression" dxfId="734" priority="6">
      <formula>$C$15&lt;0</formula>
    </cfRule>
  </conditionalFormatting>
  <conditionalFormatting sqref="B12">
    <cfRule type="containsBlanks" dxfId="733" priority="5">
      <formula>LEN(TRIM(B12))=0</formula>
    </cfRule>
  </conditionalFormatting>
  <conditionalFormatting sqref="E16:AH50">
    <cfRule type="expression" dxfId="732" priority="17">
      <formula>E$72&gt;$D$6</formula>
    </cfRule>
  </conditionalFormatting>
  <conditionalFormatting sqref="E52:AH52">
    <cfRule type="expression" dxfId="731" priority="3">
      <formula>E$75&gt;E$74</formula>
    </cfRule>
  </conditionalFormatting>
  <conditionalFormatting sqref="F52 I52 L52 O52 R52 U52 X52 AA52 AD52 AG52">
    <cfRule type="cellIs" dxfId="730" priority="2" operator="notEqual">
      <formula>0</formula>
    </cfRule>
  </conditionalFormatting>
  <conditionalFormatting sqref="E52:AH52">
    <cfRule type="expression" dxfId="729" priority="4">
      <formula>E$72&gt;$D$6</formula>
    </cfRule>
  </conditionalFormatting>
  <conditionalFormatting sqref="E27:AH27">
    <cfRule type="expression" dxfId="728"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opLeftCell="A17" zoomScaleNormal="100" workbookViewId="0">
      <pane xSplit="4" topLeftCell="E1" activePane="topRight" state="frozen"/>
      <selection activeCell="B34" sqref="B34"/>
      <selection pane="topRight" activeCell="I32" sqref="I32"/>
    </sheetView>
  </sheetViews>
  <sheetFormatPr defaultColWidth="11.42578125" defaultRowHeight="15.75"/>
  <cols>
    <col min="1" max="1" width="18" style="117" customWidth="1"/>
    <col min="2" max="3" width="15.42578125" style="117" customWidth="1"/>
    <col min="4" max="4" width="10.140625" style="117" customWidth="1"/>
    <col min="5" max="10" width="16.42578125" style="117" customWidth="1"/>
    <col min="11" max="34" width="16.42578125" style="117" hidden="1" customWidth="1"/>
    <col min="3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3"/>
      <c r="E3" s="116"/>
    </row>
    <row r="4" spans="1:37" ht="28.5" customHeight="1">
      <c r="A4" s="448" t="s">
        <v>106</v>
      </c>
      <c r="B4" s="449" t="s">
        <v>107</v>
      </c>
      <c r="C4" s="449" t="s">
        <v>108</v>
      </c>
      <c r="D4" s="449" t="s">
        <v>109</v>
      </c>
      <c r="E4" s="116"/>
    </row>
    <row r="5" spans="1:37">
      <c r="A5" s="120" t="s">
        <v>110</v>
      </c>
      <c r="B5" s="853">
        <v>45108</v>
      </c>
      <c r="C5" s="853">
        <v>45838</v>
      </c>
      <c r="D5" s="851">
        <f>ROUNDUP(YEARFRAC(B5,C5),0)</f>
        <v>2</v>
      </c>
    </row>
    <row r="6" spans="1:37">
      <c r="A6" s="120" t="s">
        <v>111</v>
      </c>
      <c r="B6" s="852">
        <f>B5</f>
        <v>45108</v>
      </c>
      <c r="C6" s="853">
        <v>45838</v>
      </c>
      <c r="D6" s="851">
        <f>ROUNDUP(YEARFRAC(B6,C6),0)</f>
        <v>2</v>
      </c>
    </row>
    <row r="7" spans="1:37" ht="15.75" customHeight="1">
      <c r="A7" s="123" t="s">
        <v>132</v>
      </c>
      <c r="B7" s="1013"/>
      <c r="C7" s="1014"/>
      <c r="D7" s="1015"/>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13" t="s">
        <v>310</v>
      </c>
      <c r="C8" s="1014"/>
      <c r="D8" s="1015"/>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1003" t="s">
        <v>311</v>
      </c>
      <c r="C9" s="1003"/>
      <c r="D9" s="1003"/>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1003" t="s">
        <v>311</v>
      </c>
      <c r="C10" s="1003"/>
      <c r="D10" s="1003"/>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16">
        <v>45108</v>
      </c>
      <c r="C11" s="1016"/>
      <c r="D11" s="1016"/>
    </row>
    <row r="12" spans="1:37">
      <c r="A12" s="119" t="s">
        <v>165</v>
      </c>
      <c r="B12" s="999" t="s">
        <v>312</v>
      </c>
      <c r="C12" s="1000"/>
      <c r="D12" s="1001"/>
    </row>
    <row r="13" spans="1:37">
      <c r="A13" s="830"/>
      <c r="B13" s="831" t="s">
        <v>138</v>
      </c>
      <c r="C13" s="831" t="s">
        <v>139</v>
      </c>
      <c r="D13" s="832"/>
    </row>
    <row r="14" spans="1:37" ht="18.75" customHeight="1">
      <c r="A14" s="833" t="s">
        <v>140</v>
      </c>
      <c r="B14" s="834">
        <f>AI40</f>
        <v>0</v>
      </c>
      <c r="C14" s="834">
        <f>AK40</f>
        <v>3469430</v>
      </c>
      <c r="D14" s="1002">
        <v>0.2</v>
      </c>
    </row>
    <row r="15" spans="1:37" s="116" customFormat="1" ht="18.75" customHeight="1" thickBot="1">
      <c r="A15" s="833" t="s">
        <v>141</v>
      </c>
      <c r="B15" s="834">
        <f>'Summary (All Budgets)'!B15</f>
        <v>0</v>
      </c>
      <c r="C15" s="834">
        <f>'Summary (All Budgets)'!C15</f>
        <v>-3469430</v>
      </c>
      <c r="D15" s="100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835" t="s">
        <v>142</v>
      </c>
      <c r="B16" s="836">
        <v>0</v>
      </c>
      <c r="C16" s="834">
        <f>'Summary (All Budgets)'!C16</f>
        <v>0</v>
      </c>
      <c r="D16" s="1002"/>
      <c r="E16" s="938" t="s">
        <v>118</v>
      </c>
      <c r="F16" s="938"/>
      <c r="G16" s="938"/>
      <c r="H16" s="940" t="s">
        <v>119</v>
      </c>
      <c r="I16" s="941"/>
      <c r="J16" s="942"/>
      <c r="K16" s="944" t="s">
        <v>120</v>
      </c>
      <c r="L16" s="944"/>
      <c r="M16" s="944"/>
      <c r="N16" s="946" t="s">
        <v>121</v>
      </c>
      <c r="O16" s="947"/>
      <c r="P16" s="948"/>
      <c r="Q16" s="949" t="s">
        <v>122</v>
      </c>
      <c r="R16" s="950"/>
      <c r="S16" s="951"/>
      <c r="T16" s="952" t="s">
        <v>123</v>
      </c>
      <c r="U16" s="952"/>
      <c r="V16" s="952"/>
      <c r="W16" s="905" t="s">
        <v>124</v>
      </c>
      <c r="X16" s="906"/>
      <c r="Y16" s="907"/>
      <c r="Z16" s="908" t="s">
        <v>125</v>
      </c>
      <c r="AA16" s="909"/>
      <c r="AB16" s="910"/>
      <c r="AC16" s="917" t="s">
        <v>126</v>
      </c>
      <c r="AD16" s="918"/>
      <c r="AE16" s="919"/>
      <c r="AF16" s="920" t="s">
        <v>127</v>
      </c>
      <c r="AG16" s="921"/>
      <c r="AH16" s="922"/>
      <c r="AI16" s="976" t="s">
        <v>143</v>
      </c>
      <c r="AJ16" s="976"/>
      <c r="AK16" s="977"/>
    </row>
    <row r="17" spans="1:43" s="235" customFormat="1" ht="38.25" customHeight="1">
      <c r="A17" s="510"/>
      <c r="B17" s="982"/>
      <c r="C17" s="982"/>
      <c r="D17" s="982"/>
      <c r="E17" s="509" t="str">
        <f>IF($D$6&gt;=E71,CONCATENATE(TEXT(E72,"m/d/yyyy")," - ",TEXT(E73,"m/d/yyyy")),"N/A")</f>
        <v>7/1/2023 - 6/30/2023</v>
      </c>
      <c r="F17" s="212" t="str">
        <f t="shared" ref="F17:AH17" si="0">IF($D$6&gt;=F71,CONCATENATE(TEXT(F72,"m/d/yyyy")," - ",TEXT(F73,"m/d/yyyy")),"N/A")</f>
        <v>7/1/2023 - 6/30/2023</v>
      </c>
      <c r="G17" s="303" t="str">
        <f t="shared" si="0"/>
        <v>7/1/2023 - 6/30/2023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7/1/2023 - 6/30/2025</v>
      </c>
      <c r="AJ17" s="233" t="str">
        <f>CONCATENATE(AJ77," - ",AJ78)</f>
        <v>7/1/2023 - 6/30/2025</v>
      </c>
      <c r="AK17" s="234" t="str">
        <f>CONCATENATE(AK77," - ",AK78)</f>
        <v>7/1/2023 - 6/30/2025</v>
      </c>
    </row>
    <row r="18" spans="1:43" s="236" customFormat="1" ht="31.5">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3" t="s">
        <v>144</v>
      </c>
      <c r="B19" s="984"/>
      <c r="C19" s="984"/>
      <c r="D19" s="985"/>
      <c r="E19" s="161"/>
      <c r="F19" s="119"/>
      <c r="G19" s="850"/>
      <c r="H19" s="161"/>
      <c r="I19" s="119"/>
      <c r="J19" s="162"/>
      <c r="K19" s="313"/>
      <c r="L19" s="119"/>
      <c r="M19" s="850"/>
      <c r="N19" s="161"/>
      <c r="O19" s="119"/>
      <c r="P19" s="162"/>
      <c r="Q19" s="161"/>
      <c r="R19" s="119"/>
      <c r="S19" s="162"/>
      <c r="T19" s="313"/>
      <c r="U19" s="119"/>
      <c r="V19" s="850"/>
      <c r="W19" s="161"/>
      <c r="X19" s="119"/>
      <c r="Y19" s="162"/>
      <c r="Z19" s="161"/>
      <c r="AA19" s="119"/>
      <c r="AB19" s="162"/>
      <c r="AC19" s="161"/>
      <c r="AD19" s="119"/>
      <c r="AE19" s="162"/>
      <c r="AF19" s="161"/>
      <c r="AG19" s="119"/>
      <c r="AH19" s="162"/>
      <c r="AI19" s="331"/>
      <c r="AJ19" s="155"/>
      <c r="AK19" s="162"/>
    </row>
    <row r="20" spans="1:43">
      <c r="A20" s="873" t="s">
        <v>145</v>
      </c>
      <c r="B20" s="870"/>
      <c r="C20" s="870"/>
      <c r="D20" s="872"/>
      <c r="E20" s="163">
        <f>'Salary Detail (1)'!F59</f>
        <v>0</v>
      </c>
      <c r="F20" s="159">
        <f>'Salary Detail (1)'!G59</f>
        <v>0</v>
      </c>
      <c r="G20" s="601">
        <f>'Salary Detail (1)'!H59</f>
        <v>0</v>
      </c>
      <c r="H20" s="163">
        <f>'Salary Detail (1)'!M59</f>
        <v>0</v>
      </c>
      <c r="I20" s="159">
        <f>'Salary Detail (1)'!N59</f>
        <v>0</v>
      </c>
      <c r="J20" s="602">
        <f>'Salary Detail (1)'!O59</f>
        <v>0</v>
      </c>
      <c r="K20" s="314">
        <f>'Salary Detail (1)'!T59</f>
        <v>0</v>
      </c>
      <c r="L20" s="159">
        <f>'Salary Detail (1)'!U59</f>
        <v>0</v>
      </c>
      <c r="M20" s="601">
        <f>'Salary Detail (1)'!V59</f>
        <v>0</v>
      </c>
      <c r="N20" s="163">
        <f>'Salary Detail (1)'!AA59</f>
        <v>0</v>
      </c>
      <c r="O20" s="159">
        <f>'Salary Detail (1)'!AB59</f>
        <v>0</v>
      </c>
      <c r="P20" s="602">
        <f>'Salary Detail (1)'!AC59</f>
        <v>0</v>
      </c>
      <c r="Q20" s="163">
        <f>'Salary Detail (1)'!AH59</f>
        <v>0</v>
      </c>
      <c r="R20" s="159">
        <f>'Salary Detail (1)'!AI59</f>
        <v>0</v>
      </c>
      <c r="S20" s="602">
        <f>'Salary Detail (1)'!AJ59</f>
        <v>0</v>
      </c>
      <c r="T20" s="314">
        <f>'Salary Detail (1)'!AO59</f>
        <v>0</v>
      </c>
      <c r="U20" s="159">
        <f>'Salary Detail (1)'!AP59</f>
        <v>0</v>
      </c>
      <c r="V20" s="601">
        <f>'Salary Detail (1)'!AQ59</f>
        <v>0</v>
      </c>
      <c r="W20" s="163">
        <f>'Salary Detail (1)'!AV59</f>
        <v>0</v>
      </c>
      <c r="X20" s="159">
        <f>'Salary Detail (1)'!AW59</f>
        <v>0</v>
      </c>
      <c r="Y20" s="602">
        <f>'Salary Detail (1)'!AX59</f>
        <v>0</v>
      </c>
      <c r="Z20" s="163">
        <f>'Salary Detail (1)'!BC59</f>
        <v>0</v>
      </c>
      <c r="AA20" s="159">
        <f>'Salary Detail (1)'!BD59</f>
        <v>0</v>
      </c>
      <c r="AB20" s="602">
        <f>'Salary Detail (1)'!BE59</f>
        <v>0</v>
      </c>
      <c r="AC20" s="163">
        <f>'Salary Detail (1)'!BJ59</f>
        <v>0</v>
      </c>
      <c r="AD20" s="159">
        <f>'Salary Detail (1)'!BK59</f>
        <v>0</v>
      </c>
      <c r="AE20" s="602">
        <f>'Salary Detail (1)'!BL59</f>
        <v>0</v>
      </c>
      <c r="AF20" s="163">
        <f>'Salary Detail (1)'!BQ59</f>
        <v>0</v>
      </c>
      <c r="AG20" s="159">
        <f>'Salary Detail (1)'!BR59</f>
        <v>0</v>
      </c>
      <c r="AH20" s="602">
        <f>'Salary Detail (1)'!BS59</f>
        <v>0</v>
      </c>
      <c r="AI20" s="586">
        <f t="shared" ref="AI20:AK22" si="1">SUM(E20,H20,K20,N20,Q20,T20,W20,Z20,AC20,AF20)</f>
        <v>0</v>
      </c>
      <c r="AJ20" s="587">
        <f t="shared" si="1"/>
        <v>0</v>
      </c>
      <c r="AK20" s="141">
        <f t="shared" si="1"/>
        <v>0</v>
      </c>
    </row>
    <row r="21" spans="1:43">
      <c r="A21" s="870" t="s">
        <v>146</v>
      </c>
      <c r="B21" s="870"/>
      <c r="C21" s="870"/>
      <c r="D21" s="872"/>
      <c r="E21" s="124">
        <f>'Operating Detail (1)'!B68</f>
        <v>0</v>
      </c>
      <c r="F21" s="125">
        <f>'Operating Detail (1)'!C68</f>
        <v>0</v>
      </c>
      <c r="G21" s="588">
        <f>'Operating Detail (1)'!D68</f>
        <v>0</v>
      </c>
      <c r="H21" s="124">
        <f>'Operating Detail (1)'!E68</f>
        <v>0</v>
      </c>
      <c r="I21" s="125">
        <f>'Operating Detail (1)'!F68</f>
        <v>0</v>
      </c>
      <c r="J21" s="603">
        <f>'Operating Detail (1)'!G68</f>
        <v>0</v>
      </c>
      <c r="K21" s="315">
        <f>'Operating Detail (1)'!H68</f>
        <v>0</v>
      </c>
      <c r="L21" s="125">
        <f>'Operating Detail (1)'!I68</f>
        <v>0</v>
      </c>
      <c r="M21" s="588">
        <f>'Operating Detail (1)'!J68</f>
        <v>0</v>
      </c>
      <c r="N21" s="124">
        <f>'Operating Detail (1)'!K68</f>
        <v>0</v>
      </c>
      <c r="O21" s="125">
        <f>'Operating Detail (1)'!L68</f>
        <v>0</v>
      </c>
      <c r="P21" s="603">
        <f>'Operating Detail (1)'!M68</f>
        <v>0</v>
      </c>
      <c r="Q21" s="124">
        <f>'Operating Detail (1)'!N68</f>
        <v>0</v>
      </c>
      <c r="R21" s="125">
        <f>'Operating Detail (1)'!O68</f>
        <v>0</v>
      </c>
      <c r="S21" s="603">
        <f>'Operating Detail (1)'!P68</f>
        <v>0</v>
      </c>
      <c r="T21" s="315">
        <f>'Operating Detail (1)'!Q68</f>
        <v>0</v>
      </c>
      <c r="U21" s="125">
        <f>'Operating Detail (1)'!R68</f>
        <v>0</v>
      </c>
      <c r="V21" s="588">
        <f>'Operating Detail (1)'!S68</f>
        <v>0</v>
      </c>
      <c r="W21" s="124">
        <f>'Operating Detail (1)'!T68</f>
        <v>0</v>
      </c>
      <c r="X21" s="125">
        <f>'Operating Detail (1)'!U68</f>
        <v>0</v>
      </c>
      <c r="Y21" s="603">
        <f>'Operating Detail (1)'!V68</f>
        <v>0</v>
      </c>
      <c r="Z21" s="124">
        <f>'Operating Detail (1)'!W68</f>
        <v>0</v>
      </c>
      <c r="AA21" s="125">
        <f>'Operating Detail (1)'!X68</f>
        <v>0</v>
      </c>
      <c r="AB21" s="603">
        <f>'Operating Detail (1)'!Y68</f>
        <v>0</v>
      </c>
      <c r="AC21" s="124">
        <f>'Operating Detail (1)'!Z68</f>
        <v>0</v>
      </c>
      <c r="AD21" s="125">
        <f>'Operating Detail (1)'!AA68</f>
        <v>0</v>
      </c>
      <c r="AE21" s="603">
        <f>'Operating Detail (1)'!AB68</f>
        <v>0</v>
      </c>
      <c r="AF21" s="124">
        <f>'Operating Detail (1)'!AC68</f>
        <v>0</v>
      </c>
      <c r="AG21" s="125">
        <f>'Operating Detail (1)'!AD68</f>
        <v>0</v>
      </c>
      <c r="AH21" s="603">
        <f>'Operating Detail (1)'!AE68</f>
        <v>0</v>
      </c>
      <c r="AI21" s="588">
        <f t="shared" si="1"/>
        <v>0</v>
      </c>
      <c r="AJ21" s="589">
        <f t="shared" si="1"/>
        <v>0</v>
      </c>
      <c r="AK21" s="128">
        <f t="shared" si="1"/>
        <v>0</v>
      </c>
    </row>
    <row r="22" spans="1:43">
      <c r="A22" s="870" t="s">
        <v>147</v>
      </c>
      <c r="B22" s="870"/>
      <c r="C22" s="870"/>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565" customFormat="1">
      <c r="A23" s="1017" t="s">
        <v>148</v>
      </c>
      <c r="B23" s="1017"/>
      <c r="C23" s="1017"/>
      <c r="D23" s="1018"/>
      <c r="E23" s="560">
        <v>0.15</v>
      </c>
      <c r="F23" s="561"/>
      <c r="G23" s="562">
        <v>0.15</v>
      </c>
      <c r="H23" s="560">
        <v>0.15</v>
      </c>
      <c r="I23" s="561"/>
      <c r="J23" s="563">
        <v>0.15</v>
      </c>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0" t="s">
        <v>149</v>
      </c>
      <c r="B24" s="870"/>
      <c r="C24" s="870"/>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0" t="s">
        <v>150</v>
      </c>
      <c r="B25" s="870"/>
      <c r="C25" s="870"/>
      <c r="D25" s="872"/>
      <c r="E25" s="604">
        <f>'Operating Detail (1)'!B84</f>
        <v>0</v>
      </c>
      <c r="F25" s="605">
        <f>'Operating Detail (1)'!C84</f>
        <v>788250</v>
      </c>
      <c r="G25" s="606">
        <f>'Operating Detail (1)'!D84</f>
        <v>788250</v>
      </c>
      <c r="H25" s="604">
        <f>'Operating Detail (1)'!E84</f>
        <v>0</v>
      </c>
      <c r="I25" s="605">
        <f>'Operating Detail (1)'!F84</f>
        <v>1197000</v>
      </c>
      <c r="J25" s="607">
        <f>'Operating Detail (1)'!G84</f>
        <v>1197000</v>
      </c>
      <c r="K25" s="608">
        <f>'Operating Detail (1)'!H84</f>
        <v>0</v>
      </c>
      <c r="L25" s="605">
        <f>'Operating Detail (1)'!I84</f>
        <v>0</v>
      </c>
      <c r="M25" s="606">
        <f>'Operating Detail (1)'!J84</f>
        <v>0</v>
      </c>
      <c r="N25" s="604">
        <f>'Operating Detail (1)'!K84</f>
        <v>0</v>
      </c>
      <c r="O25" s="605">
        <f>'Operating Detail (1)'!L84</f>
        <v>0</v>
      </c>
      <c r="P25" s="607">
        <f>'Operating Detail (1)'!M84</f>
        <v>0</v>
      </c>
      <c r="Q25" s="604">
        <f>'Operating Detail (1)'!N84</f>
        <v>0</v>
      </c>
      <c r="R25" s="605">
        <f>'Operating Detail (1)'!O84</f>
        <v>0</v>
      </c>
      <c r="S25" s="607">
        <f>'Operating Detail (1)'!P84</f>
        <v>0</v>
      </c>
      <c r="T25" s="608">
        <f>'Operating Detail (1)'!Q84</f>
        <v>0</v>
      </c>
      <c r="U25" s="605">
        <f>'Operating Detail (1)'!R84</f>
        <v>0</v>
      </c>
      <c r="V25" s="606">
        <f>'Operating Detail (1)'!S84</f>
        <v>0</v>
      </c>
      <c r="W25" s="604">
        <f>'Operating Detail (1)'!T84</f>
        <v>0</v>
      </c>
      <c r="X25" s="605">
        <f>'Operating Detail (1)'!U84</f>
        <v>0</v>
      </c>
      <c r="Y25" s="607">
        <f>'Operating Detail (1)'!V84</f>
        <v>0</v>
      </c>
      <c r="Z25" s="604">
        <f>'Operating Detail (1)'!W84</f>
        <v>0</v>
      </c>
      <c r="AA25" s="605">
        <f>'Operating Detail (1)'!X84</f>
        <v>0</v>
      </c>
      <c r="AB25" s="607">
        <f>'Operating Detail (1)'!Y84</f>
        <v>0</v>
      </c>
      <c r="AC25" s="604">
        <f>'Operating Detail (1)'!Z84</f>
        <v>0</v>
      </c>
      <c r="AD25" s="605">
        <f>'Operating Detail (1)'!AA84</f>
        <v>0</v>
      </c>
      <c r="AE25" s="607">
        <f>'Operating Detail (1)'!AB84</f>
        <v>0</v>
      </c>
      <c r="AF25" s="604">
        <f>'Operating Detail (1)'!AC84</f>
        <v>0</v>
      </c>
      <c r="AG25" s="605">
        <f>'Operating Detail (1)'!AD84</f>
        <v>0</v>
      </c>
      <c r="AH25" s="607">
        <f>'Operating Detail (1)'!AE84</f>
        <v>0</v>
      </c>
      <c r="AI25" s="588">
        <f t="shared" si="3"/>
        <v>0</v>
      </c>
      <c r="AJ25" s="589">
        <f t="shared" si="3"/>
        <v>1985250</v>
      </c>
      <c r="AK25" s="128">
        <f t="shared" si="3"/>
        <v>1985250</v>
      </c>
    </row>
    <row r="26" spans="1:43">
      <c r="A26" s="870" t="s">
        <v>151</v>
      </c>
      <c r="B26" s="870"/>
      <c r="C26" s="870"/>
      <c r="D26" s="872"/>
      <c r="E26" s="609">
        <f>'Operating Detail (1)'!B95</f>
        <v>0</v>
      </c>
      <c r="F26" s="605">
        <f>'Operating Detail (1)'!C95</f>
        <v>0</v>
      </c>
      <c r="G26" s="606">
        <f>'Operating Detail (1)'!D95</f>
        <v>0</v>
      </c>
      <c r="H26" s="609">
        <f>'Operating Detail (1)'!E95</f>
        <v>0</v>
      </c>
      <c r="I26" s="605">
        <f>'Operating Detail (1)'!F95</f>
        <v>0</v>
      </c>
      <c r="J26" s="607">
        <f>'Operating Detail (1)'!G95</f>
        <v>0</v>
      </c>
      <c r="K26" s="610">
        <f>'Operating Detail (1)'!H95</f>
        <v>0</v>
      </c>
      <c r="L26" s="605">
        <f>'Operating Detail (1)'!I95</f>
        <v>0</v>
      </c>
      <c r="M26" s="606">
        <f>'Operating Detail (1)'!J95</f>
        <v>0</v>
      </c>
      <c r="N26" s="609">
        <f>'Operating Detail (1)'!K95</f>
        <v>0</v>
      </c>
      <c r="O26" s="605">
        <f>'Operating Detail (1)'!L95</f>
        <v>0</v>
      </c>
      <c r="P26" s="607">
        <f>'Operating Detail (1)'!M95</f>
        <v>0</v>
      </c>
      <c r="Q26" s="609">
        <f>'Operating Detail (1)'!N95</f>
        <v>0</v>
      </c>
      <c r="R26" s="605">
        <f>'Operating Detail (1)'!O95</f>
        <v>0</v>
      </c>
      <c r="S26" s="607">
        <f>'Operating Detail (1)'!P95</f>
        <v>0</v>
      </c>
      <c r="T26" s="610">
        <f>'Operating Detail (1)'!Q95</f>
        <v>0</v>
      </c>
      <c r="U26" s="605">
        <f>'Operating Detail (1)'!R95</f>
        <v>0</v>
      </c>
      <c r="V26" s="606">
        <f>'Operating Detail (1)'!S95</f>
        <v>0</v>
      </c>
      <c r="W26" s="609">
        <f>'Operating Detail (1)'!T95</f>
        <v>0</v>
      </c>
      <c r="X26" s="605">
        <f>'Operating Detail (1)'!U95</f>
        <v>0</v>
      </c>
      <c r="Y26" s="607">
        <f>'Operating Detail (1)'!V95</f>
        <v>0</v>
      </c>
      <c r="Z26" s="609">
        <f>'Operating Detail (1)'!W95</f>
        <v>0</v>
      </c>
      <c r="AA26" s="605">
        <f>'Operating Detail (1)'!X95</f>
        <v>0</v>
      </c>
      <c r="AB26" s="607">
        <f>'Operating Detail (1)'!Y95</f>
        <v>0</v>
      </c>
      <c r="AC26" s="609">
        <f>'Operating Detail (1)'!Z95</f>
        <v>0</v>
      </c>
      <c r="AD26" s="605">
        <f>'Operating Detail (1)'!AA95</f>
        <v>0</v>
      </c>
      <c r="AE26" s="607">
        <f>'Operating Detail (1)'!AB95</f>
        <v>0</v>
      </c>
      <c r="AF26" s="609">
        <f>'Operating Detail (1)'!AC95</f>
        <v>0</v>
      </c>
      <c r="AG26" s="605">
        <f>'Operating Detail (1)'!AD95</f>
        <v>0</v>
      </c>
      <c r="AH26" s="607">
        <f>'Operating Detail (1)'!AE95</f>
        <v>0</v>
      </c>
      <c r="AI26" s="588">
        <f t="shared" si="3"/>
        <v>0</v>
      </c>
      <c r="AJ26" s="589">
        <f t="shared" si="3"/>
        <v>0</v>
      </c>
      <c r="AK26" s="128">
        <f t="shared" si="3"/>
        <v>0</v>
      </c>
    </row>
    <row r="27" spans="1:43" s="554" customFormat="1">
      <c r="A27" s="1005" t="s">
        <v>166</v>
      </c>
      <c r="B27" s="1005"/>
      <c r="C27" s="1005"/>
      <c r="D27" s="1006"/>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ref="AI27" si="4">SUM(E27,H27,K27,N27,Q27,T27,W27,Z27,AC27,AF27)</f>
        <v>0</v>
      </c>
      <c r="AJ27" s="589">
        <f t="shared" ref="AJ27" si="5">SUM(F27,I27,L27,O27,R27,U27,X27,AA27,AD27,AG27)</f>
        <v>0</v>
      </c>
      <c r="AK27" s="128">
        <f t="shared" ref="AK27" si="6">SUM(G27,J27,M27,P27,S27,V27,Y27,AB27,AE27,AH27)</f>
        <v>0</v>
      </c>
    </row>
    <row r="28" spans="1:43" s="116" customFormat="1">
      <c r="A28" s="984" t="s">
        <v>153</v>
      </c>
      <c r="B28" s="984"/>
      <c r="C28" s="984"/>
      <c r="D28" s="985"/>
      <c r="E28" s="809">
        <f>SUM(E22+E24+E25+E26+E27)</f>
        <v>0</v>
      </c>
      <c r="F28" s="810">
        <f t="shared" ref="F28:AH28" si="7">SUM(F22+F24+F25+F26+F27)</f>
        <v>788250</v>
      </c>
      <c r="G28" s="811">
        <f t="shared" si="7"/>
        <v>788250</v>
      </c>
      <c r="H28" s="809">
        <f t="shared" si="7"/>
        <v>0</v>
      </c>
      <c r="I28" s="810">
        <f t="shared" si="7"/>
        <v>1197000</v>
      </c>
      <c r="J28" s="812">
        <f t="shared" si="7"/>
        <v>1197000</v>
      </c>
      <c r="K28" s="813">
        <f t="shared" si="7"/>
        <v>0</v>
      </c>
      <c r="L28" s="810">
        <f t="shared" si="7"/>
        <v>0</v>
      </c>
      <c r="M28" s="811">
        <f t="shared" si="7"/>
        <v>0</v>
      </c>
      <c r="N28" s="809">
        <f t="shared" si="7"/>
        <v>0</v>
      </c>
      <c r="O28" s="810">
        <f t="shared" si="7"/>
        <v>0</v>
      </c>
      <c r="P28" s="812">
        <f t="shared" si="7"/>
        <v>0</v>
      </c>
      <c r="Q28" s="809">
        <f t="shared" si="7"/>
        <v>0</v>
      </c>
      <c r="R28" s="810">
        <f t="shared" si="7"/>
        <v>0</v>
      </c>
      <c r="S28" s="812">
        <f t="shared" si="7"/>
        <v>0</v>
      </c>
      <c r="T28" s="813">
        <f t="shared" si="7"/>
        <v>0</v>
      </c>
      <c r="U28" s="810">
        <f t="shared" si="7"/>
        <v>0</v>
      </c>
      <c r="V28" s="811">
        <f t="shared" si="7"/>
        <v>0</v>
      </c>
      <c r="W28" s="809">
        <f t="shared" si="7"/>
        <v>0</v>
      </c>
      <c r="X28" s="810">
        <f t="shared" si="7"/>
        <v>0</v>
      </c>
      <c r="Y28" s="812">
        <f t="shared" si="7"/>
        <v>0</v>
      </c>
      <c r="Z28" s="809">
        <f t="shared" si="7"/>
        <v>0</v>
      </c>
      <c r="AA28" s="810">
        <f t="shared" si="7"/>
        <v>0</v>
      </c>
      <c r="AB28" s="812">
        <f t="shared" si="7"/>
        <v>0</v>
      </c>
      <c r="AC28" s="809">
        <f t="shared" si="7"/>
        <v>0</v>
      </c>
      <c r="AD28" s="810">
        <f t="shared" si="7"/>
        <v>0</v>
      </c>
      <c r="AE28" s="812">
        <f t="shared" si="7"/>
        <v>0</v>
      </c>
      <c r="AF28" s="809">
        <f t="shared" si="7"/>
        <v>0</v>
      </c>
      <c r="AG28" s="810">
        <f t="shared" si="7"/>
        <v>0</v>
      </c>
      <c r="AH28" s="812">
        <f t="shared" si="7"/>
        <v>0</v>
      </c>
      <c r="AI28" s="814">
        <f t="shared" si="3"/>
        <v>0</v>
      </c>
      <c r="AJ28" s="815">
        <f t="shared" si="3"/>
        <v>1985250</v>
      </c>
      <c r="AK28" s="816">
        <f t="shared" si="3"/>
        <v>1985250</v>
      </c>
      <c r="AL28" s="430"/>
    </row>
    <row r="29" spans="1:43" s="116" customFormat="1">
      <c r="A29" s="988"/>
      <c r="B29" s="988"/>
      <c r="C29" s="988"/>
      <c r="D29" s="989"/>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79" t="s">
        <v>154</v>
      </c>
      <c r="B30" s="980"/>
      <c r="C30" s="980"/>
      <c r="D30" s="981"/>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s="554" customFormat="1">
      <c r="A31" s="1012" t="s">
        <v>102</v>
      </c>
      <c r="B31" s="1005"/>
      <c r="C31" s="1005"/>
      <c r="D31" s="1006"/>
      <c r="E31" s="574"/>
      <c r="F31" s="567">
        <v>1266206</v>
      </c>
      <c r="G31" s="575">
        <f>E31+F31</f>
        <v>1266206</v>
      </c>
      <c r="H31" s="574"/>
      <c r="I31" s="573">
        <v>2203224</v>
      </c>
      <c r="J31" s="576">
        <f>H31+I31</f>
        <v>2203224</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7" si="8">SUM(E31,H31,K31,N31,Q31,T31,W31,Z31,AC31,AF31)</f>
        <v>0</v>
      </c>
      <c r="AJ31" s="587">
        <f t="shared" si="8"/>
        <v>3469430</v>
      </c>
      <c r="AK31" s="141">
        <f t="shared" si="8"/>
        <v>3469430</v>
      </c>
      <c r="AL31" s="559"/>
    </row>
    <row r="32" spans="1:43" s="555" customFormat="1">
      <c r="A32" s="1005"/>
      <c r="B32" s="1005"/>
      <c r="C32" s="1005"/>
      <c r="D32" s="1006"/>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8"/>
        <v>0</v>
      </c>
      <c r="AJ32" s="589">
        <f t="shared" si="8"/>
        <v>0</v>
      </c>
      <c r="AK32" s="128">
        <f t="shared" si="8"/>
        <v>0</v>
      </c>
    </row>
    <row r="33" spans="1:39" s="554" customFormat="1">
      <c r="A33" s="1005"/>
      <c r="B33" s="1005"/>
      <c r="C33" s="1005"/>
      <c r="D33" s="1006"/>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8"/>
        <v>0</v>
      </c>
      <c r="AJ33" s="589">
        <f t="shared" si="8"/>
        <v>0</v>
      </c>
      <c r="AK33" s="128">
        <f t="shared" si="8"/>
        <v>0</v>
      </c>
    </row>
    <row r="34" spans="1:39" s="554" customFormat="1">
      <c r="A34" s="1005"/>
      <c r="B34" s="1005"/>
      <c r="C34" s="1005"/>
      <c r="D34" s="1006"/>
      <c r="E34" s="556"/>
      <c r="F34" s="567"/>
      <c r="G34" s="568">
        <f t="shared" ref="G34:G35" si="9">E34+F34</f>
        <v>0</v>
      </c>
      <c r="H34" s="556"/>
      <c r="I34" s="567"/>
      <c r="J34" s="569">
        <f t="shared" ref="J34:J35" si="10">H34+I34</f>
        <v>0</v>
      </c>
      <c r="K34" s="558"/>
      <c r="L34" s="567"/>
      <c r="M34" s="568">
        <f t="shared" ref="M34:M35" si="11">K34+L34</f>
        <v>0</v>
      </c>
      <c r="N34" s="556"/>
      <c r="O34" s="567"/>
      <c r="P34" s="569">
        <f t="shared" ref="P34:P35" si="12">N34+O34</f>
        <v>0</v>
      </c>
      <c r="Q34" s="556"/>
      <c r="R34" s="567"/>
      <c r="S34" s="569">
        <f t="shared" ref="S34:S35" si="13">Q34+R34</f>
        <v>0</v>
      </c>
      <c r="T34" s="558"/>
      <c r="U34" s="567"/>
      <c r="V34" s="568">
        <f t="shared" ref="V34:V35" si="14">T34+U34</f>
        <v>0</v>
      </c>
      <c r="W34" s="556"/>
      <c r="X34" s="567"/>
      <c r="Y34" s="569">
        <f t="shared" ref="Y34:Y35" si="15">W34+X34</f>
        <v>0</v>
      </c>
      <c r="Z34" s="556"/>
      <c r="AA34" s="567"/>
      <c r="AB34" s="569">
        <f t="shared" ref="AB34:AB35" si="16">Z34+AA34</f>
        <v>0</v>
      </c>
      <c r="AC34" s="556"/>
      <c r="AD34" s="567"/>
      <c r="AE34" s="569">
        <f t="shared" ref="AE34:AE35" si="17">AC34+AD34</f>
        <v>0</v>
      </c>
      <c r="AF34" s="556"/>
      <c r="AG34" s="567"/>
      <c r="AH34" s="569">
        <f t="shared" ref="AH34:AH35" si="18">AF34+AG34</f>
        <v>0</v>
      </c>
      <c r="AI34" s="588">
        <f t="shared" ref="AI34:AI35" si="19">SUM(E34,H34,K34,N34,Q34,T34,W34,Z34,AC34,AF34)</f>
        <v>0</v>
      </c>
      <c r="AJ34" s="589">
        <f t="shared" ref="AJ34:AJ35" si="20">SUM(F34,I34,L34,O34,R34,U34,X34,AA34,AD34,AG34)</f>
        <v>0</v>
      </c>
      <c r="AK34" s="128">
        <f t="shared" ref="AK34:AK35" si="21">SUM(G34,J34,M34,P34,S34,V34,Y34,AB34,AE34,AH34)</f>
        <v>0</v>
      </c>
    </row>
    <row r="35" spans="1:39" s="554" customFormat="1">
      <c r="A35" s="1005"/>
      <c r="B35" s="1005"/>
      <c r="C35" s="1005"/>
      <c r="D35" s="1006"/>
      <c r="E35" s="556"/>
      <c r="F35" s="567"/>
      <c r="G35" s="568">
        <f t="shared" si="9"/>
        <v>0</v>
      </c>
      <c r="H35" s="556"/>
      <c r="I35" s="567"/>
      <c r="J35" s="569">
        <f t="shared" si="10"/>
        <v>0</v>
      </c>
      <c r="K35" s="558"/>
      <c r="L35" s="567"/>
      <c r="M35" s="568">
        <f t="shared" si="11"/>
        <v>0</v>
      </c>
      <c r="N35" s="556"/>
      <c r="O35" s="567"/>
      <c r="P35" s="569">
        <f t="shared" si="12"/>
        <v>0</v>
      </c>
      <c r="Q35" s="556"/>
      <c r="R35" s="567"/>
      <c r="S35" s="569">
        <f t="shared" si="13"/>
        <v>0</v>
      </c>
      <c r="T35" s="558"/>
      <c r="U35" s="567"/>
      <c r="V35" s="568">
        <f t="shared" si="14"/>
        <v>0</v>
      </c>
      <c r="W35" s="556"/>
      <c r="X35" s="567"/>
      <c r="Y35" s="569">
        <f t="shared" si="15"/>
        <v>0</v>
      </c>
      <c r="Z35" s="556"/>
      <c r="AA35" s="567"/>
      <c r="AB35" s="569">
        <f t="shared" si="16"/>
        <v>0</v>
      </c>
      <c r="AC35" s="556"/>
      <c r="AD35" s="567"/>
      <c r="AE35" s="569">
        <f t="shared" si="17"/>
        <v>0</v>
      </c>
      <c r="AF35" s="556"/>
      <c r="AG35" s="567"/>
      <c r="AH35" s="569">
        <f t="shared" si="18"/>
        <v>0</v>
      </c>
      <c r="AI35" s="588">
        <f t="shared" si="19"/>
        <v>0</v>
      </c>
      <c r="AJ35" s="589">
        <f t="shared" si="20"/>
        <v>0</v>
      </c>
      <c r="AK35" s="128">
        <f t="shared" si="21"/>
        <v>0</v>
      </c>
    </row>
    <row r="36" spans="1:39" s="554" customFormat="1">
      <c r="A36" s="1005"/>
      <c r="B36" s="1005"/>
      <c r="C36" s="1005"/>
      <c r="D36" s="1006"/>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8"/>
        <v>0</v>
      </c>
      <c r="AJ36" s="589">
        <f t="shared" si="8"/>
        <v>0</v>
      </c>
      <c r="AK36" s="141">
        <f t="shared" si="8"/>
        <v>0</v>
      </c>
    </row>
    <row r="37" spans="1:39" s="554" customFormat="1">
      <c r="A37" s="1005"/>
      <c r="B37" s="1005"/>
      <c r="C37" s="1005"/>
      <c r="D37" s="1006"/>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8"/>
        <v>0</v>
      </c>
      <c r="AJ37" s="589">
        <f t="shared" si="8"/>
        <v>0</v>
      </c>
      <c r="AK37" s="141">
        <f>SUM(G37,J37,M37,P37,S37,V37,Y37,AB37,AE37,AH37)</f>
        <v>0</v>
      </c>
    </row>
    <row r="38" spans="1:39" s="554" customFormat="1">
      <c r="A38" s="1005"/>
      <c r="B38" s="1005"/>
      <c r="C38" s="1005"/>
      <c r="D38" s="1006"/>
      <c r="E38" s="556"/>
      <c r="F38" s="567"/>
      <c r="G38" s="568">
        <f t="shared" ref="G38:G39" si="22">E38+F38</f>
        <v>0</v>
      </c>
      <c r="H38" s="556"/>
      <c r="I38" s="567"/>
      <c r="J38" s="569">
        <f t="shared" ref="J38:J39" si="23">H38+I38</f>
        <v>0</v>
      </c>
      <c r="K38" s="558"/>
      <c r="L38" s="567"/>
      <c r="M38" s="568">
        <f t="shared" ref="M38:M39" si="24">K38+L38</f>
        <v>0</v>
      </c>
      <c r="N38" s="556"/>
      <c r="O38" s="567"/>
      <c r="P38" s="569">
        <f t="shared" ref="P38:P39" si="25">N38+O38</f>
        <v>0</v>
      </c>
      <c r="Q38" s="556"/>
      <c r="R38" s="567"/>
      <c r="S38" s="569">
        <f t="shared" ref="S38:S39" si="26">Q38+R38</f>
        <v>0</v>
      </c>
      <c r="T38" s="558"/>
      <c r="U38" s="567"/>
      <c r="V38" s="568">
        <f t="shared" ref="V38:V39" si="27">T38+U38</f>
        <v>0</v>
      </c>
      <c r="W38" s="556"/>
      <c r="X38" s="567"/>
      <c r="Y38" s="569">
        <f t="shared" ref="Y38:Y39" si="28">W38+X38</f>
        <v>0</v>
      </c>
      <c r="Z38" s="556"/>
      <c r="AA38" s="567"/>
      <c r="AB38" s="569">
        <f t="shared" ref="AB38:AB39" si="29">Z38+AA38</f>
        <v>0</v>
      </c>
      <c r="AC38" s="556"/>
      <c r="AD38" s="567"/>
      <c r="AE38" s="569">
        <f t="shared" ref="AE38:AE39" si="30">AC38+AD38</f>
        <v>0</v>
      </c>
      <c r="AF38" s="556"/>
      <c r="AG38" s="567"/>
      <c r="AH38" s="569">
        <f t="shared" ref="AH38:AH39" si="31">AF38+AG38</f>
        <v>0</v>
      </c>
      <c r="AI38" s="588">
        <f t="shared" ref="AI38:AI39" si="32">SUM(E38,H38,K38,N38,Q38,T38,W38,Z38,AC38,AF38)</f>
        <v>0</v>
      </c>
      <c r="AJ38" s="589">
        <f t="shared" ref="AJ38:AJ39" si="33">SUM(F38,I38,L38,O38,R38,U38,X38,AA38,AD38,AG38)</f>
        <v>0</v>
      </c>
      <c r="AK38" s="141">
        <f t="shared" ref="AK38:AK39" si="34">SUM(G38,J38,M38,P38,S38,V38,Y38,AB38,AE38,AH38)</f>
        <v>0</v>
      </c>
    </row>
    <row r="39" spans="1:39" s="554" customFormat="1">
      <c r="A39" s="1005"/>
      <c r="B39" s="1005"/>
      <c r="C39" s="1005"/>
      <c r="D39" s="1006"/>
      <c r="E39" s="556"/>
      <c r="F39" s="567"/>
      <c r="G39" s="568">
        <f t="shared" si="22"/>
        <v>0</v>
      </c>
      <c r="H39" s="556"/>
      <c r="I39" s="567"/>
      <c r="J39" s="569">
        <f t="shared" si="23"/>
        <v>0</v>
      </c>
      <c r="K39" s="558"/>
      <c r="L39" s="567"/>
      <c r="M39" s="568">
        <f t="shared" si="24"/>
        <v>0</v>
      </c>
      <c r="N39" s="556"/>
      <c r="O39" s="567"/>
      <c r="P39" s="569">
        <f t="shared" si="25"/>
        <v>0</v>
      </c>
      <c r="Q39" s="556"/>
      <c r="R39" s="567"/>
      <c r="S39" s="569">
        <f t="shared" si="26"/>
        <v>0</v>
      </c>
      <c r="T39" s="558"/>
      <c r="U39" s="567"/>
      <c r="V39" s="568">
        <f t="shared" si="27"/>
        <v>0</v>
      </c>
      <c r="W39" s="556"/>
      <c r="X39" s="567"/>
      <c r="Y39" s="569">
        <f t="shared" si="28"/>
        <v>0</v>
      </c>
      <c r="Z39" s="556"/>
      <c r="AA39" s="567"/>
      <c r="AB39" s="569">
        <f t="shared" si="29"/>
        <v>0</v>
      </c>
      <c r="AC39" s="556"/>
      <c r="AD39" s="567"/>
      <c r="AE39" s="569">
        <f t="shared" si="30"/>
        <v>0</v>
      </c>
      <c r="AF39" s="556"/>
      <c r="AG39" s="567"/>
      <c r="AH39" s="569">
        <f t="shared" si="31"/>
        <v>0</v>
      </c>
      <c r="AI39" s="588">
        <f t="shared" si="32"/>
        <v>0</v>
      </c>
      <c r="AJ39" s="589">
        <f t="shared" si="33"/>
        <v>0</v>
      </c>
      <c r="AK39" s="141">
        <f t="shared" si="34"/>
        <v>0</v>
      </c>
    </row>
    <row r="40" spans="1:39" s="116" customFormat="1">
      <c r="A40" s="984" t="s">
        <v>155</v>
      </c>
      <c r="B40" s="984"/>
      <c r="C40" s="984"/>
      <c r="D40" s="985"/>
      <c r="E40" s="809">
        <f t="shared" ref="E40:AH40" si="35">SUM(E31:E39)</f>
        <v>0</v>
      </c>
      <c r="F40" s="810">
        <f t="shared" si="35"/>
        <v>1266206</v>
      </c>
      <c r="G40" s="811">
        <f t="shared" si="35"/>
        <v>1266206</v>
      </c>
      <c r="H40" s="809">
        <f t="shared" si="35"/>
        <v>0</v>
      </c>
      <c r="I40" s="810">
        <f t="shared" si="35"/>
        <v>2203224</v>
      </c>
      <c r="J40" s="812">
        <f t="shared" si="35"/>
        <v>2203224</v>
      </c>
      <c r="K40" s="813">
        <f t="shared" si="35"/>
        <v>0</v>
      </c>
      <c r="L40" s="810">
        <f t="shared" si="35"/>
        <v>0</v>
      </c>
      <c r="M40" s="811">
        <f t="shared" si="35"/>
        <v>0</v>
      </c>
      <c r="N40" s="809">
        <f t="shared" si="35"/>
        <v>0</v>
      </c>
      <c r="O40" s="810">
        <f t="shared" si="35"/>
        <v>0</v>
      </c>
      <c r="P40" s="812">
        <f t="shared" si="35"/>
        <v>0</v>
      </c>
      <c r="Q40" s="809">
        <f t="shared" si="35"/>
        <v>0</v>
      </c>
      <c r="R40" s="810">
        <f t="shared" si="35"/>
        <v>0</v>
      </c>
      <c r="S40" s="812">
        <f t="shared" si="35"/>
        <v>0</v>
      </c>
      <c r="T40" s="813">
        <f t="shared" si="35"/>
        <v>0</v>
      </c>
      <c r="U40" s="810">
        <f t="shared" si="35"/>
        <v>0</v>
      </c>
      <c r="V40" s="811">
        <f t="shared" si="35"/>
        <v>0</v>
      </c>
      <c r="W40" s="809">
        <f t="shared" si="35"/>
        <v>0</v>
      </c>
      <c r="X40" s="810">
        <f t="shared" si="35"/>
        <v>0</v>
      </c>
      <c r="Y40" s="812">
        <f t="shared" si="35"/>
        <v>0</v>
      </c>
      <c r="Z40" s="809">
        <f t="shared" si="35"/>
        <v>0</v>
      </c>
      <c r="AA40" s="810">
        <f t="shared" si="35"/>
        <v>0</v>
      </c>
      <c r="AB40" s="812">
        <f t="shared" si="35"/>
        <v>0</v>
      </c>
      <c r="AC40" s="809">
        <f t="shared" si="35"/>
        <v>0</v>
      </c>
      <c r="AD40" s="810">
        <f t="shared" si="35"/>
        <v>0</v>
      </c>
      <c r="AE40" s="812">
        <f t="shared" si="35"/>
        <v>0</v>
      </c>
      <c r="AF40" s="809">
        <f t="shared" si="35"/>
        <v>0</v>
      </c>
      <c r="AG40" s="810">
        <f t="shared" si="35"/>
        <v>0</v>
      </c>
      <c r="AH40" s="812">
        <f t="shared" si="35"/>
        <v>0</v>
      </c>
      <c r="AI40" s="814">
        <f>SUM(E40,H40,K40,N40,Q40,T40,W40,Z40,AC40,AF40)</f>
        <v>0</v>
      </c>
      <c r="AJ40" s="815">
        <f>SUM(F40,I40,L40,O40,R40,U40,X40,AA40,AD40,AG40)</f>
        <v>3469430</v>
      </c>
      <c r="AK40" s="817">
        <f>SUM(G40,J40,M40,P40,S40,V40,Y40,AB40,AE40,AH40)</f>
        <v>3469430</v>
      </c>
      <c r="AL40" s="431"/>
      <c r="AM40" s="431"/>
    </row>
    <row r="41" spans="1:39" ht="31.5" customHeight="1">
      <c r="A41" s="990" t="s">
        <v>156</v>
      </c>
      <c r="B41" s="990"/>
      <c r="C41" s="990"/>
      <c r="D41" s="991"/>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s="554" customFormat="1">
      <c r="A42" s="1009"/>
      <c r="B42" s="1009"/>
      <c r="C42" s="1009"/>
      <c r="D42" s="1010"/>
      <c r="E42" s="556"/>
      <c r="F42" s="567"/>
      <c r="G42" s="568">
        <f t="shared" ref="G42:G46" si="36">E42+F42</f>
        <v>0</v>
      </c>
      <c r="H42" s="556"/>
      <c r="I42" s="567"/>
      <c r="J42" s="569">
        <f t="shared" ref="J42:J46" si="37">H42+I42</f>
        <v>0</v>
      </c>
      <c r="K42" s="558"/>
      <c r="L42" s="567"/>
      <c r="M42" s="568">
        <f t="shared" ref="M42:M46" si="38">K42+L42</f>
        <v>0</v>
      </c>
      <c r="N42" s="556"/>
      <c r="O42" s="567"/>
      <c r="P42" s="569">
        <f t="shared" ref="P42:P46" si="39">N42+O42</f>
        <v>0</v>
      </c>
      <c r="Q42" s="556"/>
      <c r="R42" s="567"/>
      <c r="S42" s="569">
        <f t="shared" ref="S42:S46" si="40">Q42+R42</f>
        <v>0</v>
      </c>
      <c r="T42" s="558"/>
      <c r="U42" s="567"/>
      <c r="V42" s="568">
        <f t="shared" ref="V42:V46" si="41">T42+U42</f>
        <v>0</v>
      </c>
      <c r="W42" s="556"/>
      <c r="X42" s="567"/>
      <c r="Y42" s="569">
        <f t="shared" ref="Y42:Y46" si="42">W42+X42</f>
        <v>0</v>
      </c>
      <c r="Z42" s="556"/>
      <c r="AA42" s="567"/>
      <c r="AB42" s="569">
        <f t="shared" ref="AB42:AB46" si="43">Z42+AA42</f>
        <v>0</v>
      </c>
      <c r="AC42" s="556"/>
      <c r="AD42" s="567"/>
      <c r="AE42" s="569">
        <f t="shared" ref="AE42:AE46" si="44">AC42+AD42</f>
        <v>0</v>
      </c>
      <c r="AF42" s="556"/>
      <c r="AG42" s="567"/>
      <c r="AH42" s="569">
        <f t="shared" ref="AH42:AH46" si="45">AF42+AG42</f>
        <v>0</v>
      </c>
      <c r="AI42" s="588">
        <f t="shared" ref="AI42:AI46" si="46">SUM(E42,H42,K42,N42,Q42,T42,W42,Z42,AC42,AF42)</f>
        <v>0</v>
      </c>
      <c r="AJ42" s="589">
        <f t="shared" ref="AJ42:AJ46" si="47">SUM(F42,I42,L42,O42,R42,U42,X42,AA42,AD42,AG42)</f>
        <v>0</v>
      </c>
      <c r="AK42" s="128">
        <f t="shared" ref="AK42:AK46" si="48">SUM(G42,J42,M42,P42,S42,V42,Y42,AB42,AE42,AH42)</f>
        <v>0</v>
      </c>
      <c r="AM42" s="578"/>
    </row>
    <row r="43" spans="1:39" s="554" customFormat="1">
      <c r="A43" s="1005"/>
      <c r="B43" s="1005"/>
      <c r="C43" s="1005"/>
      <c r="D43" s="1006"/>
      <c r="E43" s="556"/>
      <c r="F43" s="557"/>
      <c r="G43" s="579">
        <f t="shared" si="36"/>
        <v>0</v>
      </c>
      <c r="H43" s="556"/>
      <c r="I43" s="557"/>
      <c r="J43" s="580">
        <f t="shared" si="37"/>
        <v>0</v>
      </c>
      <c r="K43" s="558"/>
      <c r="L43" s="557"/>
      <c r="M43" s="579">
        <f t="shared" si="38"/>
        <v>0</v>
      </c>
      <c r="N43" s="556"/>
      <c r="O43" s="557"/>
      <c r="P43" s="580">
        <f t="shared" si="39"/>
        <v>0</v>
      </c>
      <c r="Q43" s="556"/>
      <c r="R43" s="557"/>
      <c r="S43" s="580">
        <f t="shared" si="40"/>
        <v>0</v>
      </c>
      <c r="T43" s="558"/>
      <c r="U43" s="557"/>
      <c r="V43" s="579">
        <f t="shared" si="41"/>
        <v>0</v>
      </c>
      <c r="W43" s="556"/>
      <c r="X43" s="557"/>
      <c r="Y43" s="580">
        <f t="shared" si="42"/>
        <v>0</v>
      </c>
      <c r="Z43" s="556"/>
      <c r="AA43" s="557"/>
      <c r="AB43" s="580">
        <f t="shared" si="43"/>
        <v>0</v>
      </c>
      <c r="AC43" s="556"/>
      <c r="AD43" s="557"/>
      <c r="AE43" s="580">
        <f t="shared" si="44"/>
        <v>0</v>
      </c>
      <c r="AF43" s="556"/>
      <c r="AG43" s="557"/>
      <c r="AH43" s="580">
        <f t="shared" si="45"/>
        <v>0</v>
      </c>
      <c r="AI43" s="310">
        <f t="shared" si="46"/>
        <v>0</v>
      </c>
      <c r="AJ43" s="149">
        <f t="shared" si="47"/>
        <v>0</v>
      </c>
      <c r="AK43" s="141">
        <f t="shared" si="48"/>
        <v>0</v>
      </c>
      <c r="AM43" s="559"/>
    </row>
    <row r="44" spans="1:39" s="554" customFormat="1">
      <c r="A44" s="1005"/>
      <c r="B44" s="1005"/>
      <c r="C44" s="1005"/>
      <c r="D44" s="1006"/>
      <c r="E44" s="556"/>
      <c r="F44" s="557"/>
      <c r="G44" s="579">
        <f t="shared" si="36"/>
        <v>0</v>
      </c>
      <c r="H44" s="556"/>
      <c r="I44" s="557"/>
      <c r="J44" s="580">
        <f t="shared" si="37"/>
        <v>0</v>
      </c>
      <c r="K44" s="558"/>
      <c r="L44" s="557"/>
      <c r="M44" s="579">
        <f t="shared" si="38"/>
        <v>0</v>
      </c>
      <c r="N44" s="556"/>
      <c r="O44" s="557"/>
      <c r="P44" s="580">
        <f t="shared" si="39"/>
        <v>0</v>
      </c>
      <c r="Q44" s="556"/>
      <c r="R44" s="557"/>
      <c r="S44" s="580">
        <f t="shared" si="40"/>
        <v>0</v>
      </c>
      <c r="T44" s="558"/>
      <c r="U44" s="557"/>
      <c r="V44" s="579">
        <f t="shared" si="41"/>
        <v>0</v>
      </c>
      <c r="W44" s="556"/>
      <c r="X44" s="557"/>
      <c r="Y44" s="580">
        <f t="shared" si="42"/>
        <v>0</v>
      </c>
      <c r="Z44" s="556"/>
      <c r="AA44" s="557"/>
      <c r="AB44" s="580">
        <f t="shared" si="43"/>
        <v>0</v>
      </c>
      <c r="AC44" s="556"/>
      <c r="AD44" s="557"/>
      <c r="AE44" s="580">
        <f t="shared" si="44"/>
        <v>0</v>
      </c>
      <c r="AF44" s="556"/>
      <c r="AG44" s="557"/>
      <c r="AH44" s="580">
        <f t="shared" si="45"/>
        <v>0</v>
      </c>
      <c r="AI44" s="310">
        <f t="shared" si="46"/>
        <v>0</v>
      </c>
      <c r="AJ44" s="149">
        <f t="shared" si="47"/>
        <v>0</v>
      </c>
      <c r="AK44" s="141">
        <f t="shared" si="48"/>
        <v>0</v>
      </c>
      <c r="AM44" s="559"/>
    </row>
    <row r="45" spans="1:39" s="554" customFormat="1">
      <c r="A45" s="1007"/>
      <c r="B45" s="1007"/>
      <c r="C45" s="1007"/>
      <c r="D45" s="1008"/>
      <c r="E45" s="556"/>
      <c r="F45" s="557"/>
      <c r="G45" s="579">
        <f t="shared" si="36"/>
        <v>0</v>
      </c>
      <c r="H45" s="556"/>
      <c r="I45" s="557"/>
      <c r="J45" s="580">
        <f t="shared" si="37"/>
        <v>0</v>
      </c>
      <c r="K45" s="558"/>
      <c r="L45" s="557"/>
      <c r="M45" s="579">
        <f t="shared" si="38"/>
        <v>0</v>
      </c>
      <c r="N45" s="556"/>
      <c r="O45" s="557"/>
      <c r="P45" s="580">
        <f t="shared" si="39"/>
        <v>0</v>
      </c>
      <c r="Q45" s="556"/>
      <c r="R45" s="557"/>
      <c r="S45" s="580">
        <f t="shared" si="40"/>
        <v>0</v>
      </c>
      <c r="T45" s="558"/>
      <c r="U45" s="557"/>
      <c r="V45" s="579">
        <f t="shared" si="41"/>
        <v>0</v>
      </c>
      <c r="W45" s="556"/>
      <c r="X45" s="557"/>
      <c r="Y45" s="580">
        <f t="shared" si="42"/>
        <v>0</v>
      </c>
      <c r="Z45" s="556"/>
      <c r="AA45" s="557"/>
      <c r="AB45" s="580">
        <f t="shared" si="43"/>
        <v>0</v>
      </c>
      <c r="AC45" s="556"/>
      <c r="AD45" s="557"/>
      <c r="AE45" s="580">
        <f t="shared" si="44"/>
        <v>0</v>
      </c>
      <c r="AF45" s="556"/>
      <c r="AG45" s="557"/>
      <c r="AH45" s="580">
        <f t="shared" si="45"/>
        <v>0</v>
      </c>
      <c r="AI45" s="310">
        <f t="shared" si="46"/>
        <v>0</v>
      </c>
      <c r="AJ45" s="149">
        <f t="shared" si="47"/>
        <v>0</v>
      </c>
      <c r="AK45" s="141">
        <f t="shared" si="48"/>
        <v>0</v>
      </c>
    </row>
    <row r="46" spans="1:39" s="554" customFormat="1">
      <c r="A46" s="1005"/>
      <c r="B46" s="1005"/>
      <c r="C46" s="1005"/>
      <c r="D46" s="1006"/>
      <c r="E46" s="556"/>
      <c r="F46" s="557"/>
      <c r="G46" s="579">
        <f t="shared" si="36"/>
        <v>0</v>
      </c>
      <c r="H46" s="556"/>
      <c r="I46" s="557"/>
      <c r="J46" s="580">
        <f t="shared" si="37"/>
        <v>0</v>
      </c>
      <c r="K46" s="558"/>
      <c r="L46" s="557"/>
      <c r="M46" s="579">
        <f t="shared" si="38"/>
        <v>0</v>
      </c>
      <c r="N46" s="556"/>
      <c r="O46" s="557"/>
      <c r="P46" s="580">
        <f t="shared" si="39"/>
        <v>0</v>
      </c>
      <c r="Q46" s="556"/>
      <c r="R46" s="557"/>
      <c r="S46" s="580">
        <f t="shared" si="40"/>
        <v>0</v>
      </c>
      <c r="T46" s="558"/>
      <c r="U46" s="557"/>
      <c r="V46" s="579">
        <f t="shared" si="41"/>
        <v>0</v>
      </c>
      <c r="W46" s="556"/>
      <c r="X46" s="557"/>
      <c r="Y46" s="580">
        <f t="shared" si="42"/>
        <v>0</v>
      </c>
      <c r="Z46" s="556"/>
      <c r="AA46" s="557"/>
      <c r="AB46" s="580">
        <f t="shared" si="43"/>
        <v>0</v>
      </c>
      <c r="AC46" s="556"/>
      <c r="AD46" s="557"/>
      <c r="AE46" s="580">
        <f t="shared" si="44"/>
        <v>0</v>
      </c>
      <c r="AF46" s="556"/>
      <c r="AG46" s="557"/>
      <c r="AH46" s="580">
        <f t="shared" si="45"/>
        <v>0</v>
      </c>
      <c r="AI46" s="310">
        <f t="shared" si="46"/>
        <v>0</v>
      </c>
      <c r="AJ46" s="149">
        <f t="shared" si="47"/>
        <v>0</v>
      </c>
      <c r="AK46" s="141">
        <f t="shared" si="48"/>
        <v>0</v>
      </c>
    </row>
    <row r="47" spans="1:39" ht="18" customHeight="1">
      <c r="A47" s="984" t="s">
        <v>157</v>
      </c>
      <c r="B47" s="984"/>
      <c r="C47" s="984"/>
      <c r="D47" s="985"/>
      <c r="E47" s="818">
        <f>SUM(E42:E46)</f>
        <v>0</v>
      </c>
      <c r="F47" s="819">
        <f t="shared" ref="F47:AH47" si="49">SUM(F42:F46)</f>
        <v>0</v>
      </c>
      <c r="G47" s="820">
        <f t="shared" si="49"/>
        <v>0</v>
      </c>
      <c r="H47" s="818">
        <f t="shared" si="49"/>
        <v>0</v>
      </c>
      <c r="I47" s="819">
        <f t="shared" si="49"/>
        <v>0</v>
      </c>
      <c r="J47" s="821">
        <f t="shared" si="49"/>
        <v>0</v>
      </c>
      <c r="K47" s="822">
        <f t="shared" si="49"/>
        <v>0</v>
      </c>
      <c r="L47" s="819">
        <f t="shared" si="49"/>
        <v>0</v>
      </c>
      <c r="M47" s="820">
        <f t="shared" si="49"/>
        <v>0</v>
      </c>
      <c r="N47" s="818">
        <f t="shared" si="49"/>
        <v>0</v>
      </c>
      <c r="O47" s="819">
        <f t="shared" si="49"/>
        <v>0</v>
      </c>
      <c r="P47" s="821">
        <f t="shared" si="49"/>
        <v>0</v>
      </c>
      <c r="Q47" s="818">
        <f t="shared" si="49"/>
        <v>0</v>
      </c>
      <c r="R47" s="819">
        <f t="shared" si="49"/>
        <v>0</v>
      </c>
      <c r="S47" s="821">
        <f t="shared" si="49"/>
        <v>0</v>
      </c>
      <c r="T47" s="822">
        <f t="shared" si="49"/>
        <v>0</v>
      </c>
      <c r="U47" s="819">
        <f t="shared" si="49"/>
        <v>0</v>
      </c>
      <c r="V47" s="820">
        <f t="shared" si="49"/>
        <v>0</v>
      </c>
      <c r="W47" s="818">
        <f t="shared" si="49"/>
        <v>0</v>
      </c>
      <c r="X47" s="819">
        <f t="shared" si="49"/>
        <v>0</v>
      </c>
      <c r="Y47" s="821">
        <f t="shared" si="49"/>
        <v>0</v>
      </c>
      <c r="Z47" s="818">
        <f t="shared" si="49"/>
        <v>0</v>
      </c>
      <c r="AA47" s="819">
        <f t="shared" si="49"/>
        <v>0</v>
      </c>
      <c r="AB47" s="821">
        <f t="shared" si="49"/>
        <v>0</v>
      </c>
      <c r="AC47" s="818">
        <f>SUM(AC42:AC46)</f>
        <v>0</v>
      </c>
      <c r="AD47" s="819">
        <f t="shared" si="49"/>
        <v>0</v>
      </c>
      <c r="AE47" s="821">
        <f t="shared" si="49"/>
        <v>0</v>
      </c>
      <c r="AF47" s="818">
        <f>SUM(AF42:AF46)</f>
        <v>0</v>
      </c>
      <c r="AG47" s="819">
        <f t="shared" si="49"/>
        <v>0</v>
      </c>
      <c r="AH47" s="821">
        <f t="shared" si="49"/>
        <v>0</v>
      </c>
      <c r="AI47" s="820">
        <f t="shared" ref="AI47:AK49" si="50">SUM(E47,H47,K47,N47,Q47,T47,W47,Z47,AC47,AF47)</f>
        <v>0</v>
      </c>
      <c r="AJ47" s="815">
        <f t="shared" si="50"/>
        <v>0</v>
      </c>
      <c r="AK47" s="823">
        <f t="shared" si="50"/>
        <v>0</v>
      </c>
    </row>
    <row r="48" spans="1:39" ht="18" customHeight="1">
      <c r="A48" s="984"/>
      <c r="B48" s="984"/>
      <c r="C48" s="984"/>
      <c r="D48" s="985"/>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84" t="s">
        <v>158</v>
      </c>
      <c r="B49" s="984"/>
      <c r="C49" s="984"/>
      <c r="D49" s="985"/>
      <c r="E49" s="824">
        <f t="shared" ref="E49:AH49" si="51">E40+E47</f>
        <v>0</v>
      </c>
      <c r="F49" s="825">
        <f t="shared" si="51"/>
        <v>1266206</v>
      </c>
      <c r="G49" s="826">
        <f t="shared" si="51"/>
        <v>1266206</v>
      </c>
      <c r="H49" s="824">
        <f t="shared" si="51"/>
        <v>0</v>
      </c>
      <c r="I49" s="825">
        <f t="shared" si="51"/>
        <v>2203224</v>
      </c>
      <c r="J49" s="827">
        <f t="shared" si="51"/>
        <v>2203224</v>
      </c>
      <c r="K49" s="825">
        <f t="shared" si="51"/>
        <v>0</v>
      </c>
      <c r="L49" s="825">
        <f t="shared" si="51"/>
        <v>0</v>
      </c>
      <c r="M49" s="826">
        <f t="shared" si="51"/>
        <v>0</v>
      </c>
      <c r="N49" s="824">
        <f t="shared" si="51"/>
        <v>0</v>
      </c>
      <c r="O49" s="825">
        <f t="shared" si="51"/>
        <v>0</v>
      </c>
      <c r="P49" s="827">
        <f t="shared" si="51"/>
        <v>0</v>
      </c>
      <c r="Q49" s="824">
        <f t="shared" si="51"/>
        <v>0</v>
      </c>
      <c r="R49" s="825">
        <f t="shared" si="51"/>
        <v>0</v>
      </c>
      <c r="S49" s="827">
        <f t="shared" si="51"/>
        <v>0</v>
      </c>
      <c r="T49" s="825">
        <f t="shared" si="51"/>
        <v>0</v>
      </c>
      <c r="U49" s="825">
        <f t="shared" si="51"/>
        <v>0</v>
      </c>
      <c r="V49" s="826">
        <f t="shared" si="51"/>
        <v>0</v>
      </c>
      <c r="W49" s="824">
        <f t="shared" si="51"/>
        <v>0</v>
      </c>
      <c r="X49" s="825">
        <f t="shared" si="51"/>
        <v>0</v>
      </c>
      <c r="Y49" s="827">
        <f t="shared" si="51"/>
        <v>0</v>
      </c>
      <c r="Z49" s="824">
        <f t="shared" si="51"/>
        <v>0</v>
      </c>
      <c r="AA49" s="825">
        <f t="shared" si="51"/>
        <v>0</v>
      </c>
      <c r="AB49" s="827">
        <f t="shared" si="51"/>
        <v>0</v>
      </c>
      <c r="AC49" s="824">
        <f t="shared" si="51"/>
        <v>0</v>
      </c>
      <c r="AD49" s="825">
        <f t="shared" si="51"/>
        <v>0</v>
      </c>
      <c r="AE49" s="827">
        <f t="shared" si="51"/>
        <v>0</v>
      </c>
      <c r="AF49" s="824">
        <f t="shared" si="51"/>
        <v>0</v>
      </c>
      <c r="AG49" s="825">
        <f t="shared" si="51"/>
        <v>0</v>
      </c>
      <c r="AH49" s="827">
        <f t="shared" si="51"/>
        <v>0</v>
      </c>
      <c r="AI49" s="826">
        <f t="shared" si="50"/>
        <v>0</v>
      </c>
      <c r="AJ49" s="828">
        <f t="shared" si="50"/>
        <v>3469430</v>
      </c>
      <c r="AK49" s="829">
        <f t="shared" si="50"/>
        <v>3469430</v>
      </c>
    </row>
    <row r="50" spans="1:39">
      <c r="A50" s="870" t="s">
        <v>159</v>
      </c>
      <c r="B50" s="870"/>
      <c r="C50" s="870"/>
      <c r="D50" s="872"/>
      <c r="E50" s="604">
        <f>IF(AND(E49-E28&gt;-4,E49-E28&lt;4),0,E49-E28)</f>
        <v>0</v>
      </c>
      <c r="F50" s="619"/>
      <c r="G50" s="620">
        <f>IF(AND(G49-G28&gt;-4,G49-G28&lt;4),0,G49-G28)</f>
        <v>477956</v>
      </c>
      <c r="H50" s="604">
        <f>IF(AND(H49-H28&gt;-4,H49-H28&lt;4),0,H49-H28)</f>
        <v>0</v>
      </c>
      <c r="I50" s="619"/>
      <c r="J50" s="621">
        <f>IF(AND(J49-J28&gt;-4,J49-J28&lt;4),0,J49-J28)</f>
        <v>1006224</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1484180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2.95" customHeight="1">
      <c r="A52" s="1011"/>
      <c r="B52" s="1011"/>
      <c r="C52" s="1011"/>
      <c r="D52" s="1011"/>
    </row>
    <row r="53" spans="1:39" ht="20.25" customHeight="1">
      <c r="A53" s="451" t="s">
        <v>161</v>
      </c>
      <c r="B53" s="1003"/>
      <c r="C53" s="1003"/>
      <c r="D53" s="1003"/>
      <c r="E53" s="164"/>
      <c r="AH53" s="157"/>
      <c r="AI53" s="157"/>
    </row>
    <row r="54" spans="1:39">
      <c r="A54" s="451" t="s">
        <v>162</v>
      </c>
      <c r="B54" s="1003"/>
      <c r="C54" s="1003"/>
      <c r="D54" s="1003"/>
      <c r="E54" s="164"/>
    </row>
    <row r="55" spans="1:39" ht="17.25" customHeight="1">
      <c r="A55" s="451" t="s">
        <v>163</v>
      </c>
      <c r="B55" s="1004"/>
      <c r="C55" s="1004"/>
      <c r="D55" s="1004"/>
      <c r="E55" s="164"/>
      <c r="AH55" s="158"/>
    </row>
    <row r="56" spans="1:39" ht="17.25" customHeight="1">
      <c r="A56" s="984"/>
      <c r="B56" s="984"/>
      <c r="C56" s="984"/>
      <c r="D56" s="446"/>
      <c r="E56" s="164"/>
      <c r="AH56" s="158"/>
    </row>
    <row r="57" spans="1:39" ht="15.75" customHeight="1">
      <c r="A57" s="994" t="s">
        <v>164</v>
      </c>
      <c r="B57" s="995"/>
      <c r="C57" s="996">
        <v>44440</v>
      </c>
      <c r="D57" s="997"/>
      <c r="E57" s="447"/>
    </row>
    <row r="71" spans="1:37">
      <c r="A71" s="152" t="s">
        <v>113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2</v>
      </c>
      <c r="AJ71" s="152">
        <f>$D$6</f>
        <v>2</v>
      </c>
      <c r="AK71" s="152">
        <f>$D$6</f>
        <v>2</v>
      </c>
    </row>
    <row r="72" spans="1:37" s="554" customFormat="1">
      <c r="A72" s="582" t="s">
        <v>114</v>
      </c>
      <c r="B72" s="582"/>
      <c r="C72" s="582"/>
      <c r="D72" s="582"/>
      <c r="E72" s="583">
        <f>$B$6</f>
        <v>45108</v>
      </c>
      <c r="F72" s="583">
        <f>$B$6</f>
        <v>45108</v>
      </c>
      <c r="G72" s="583">
        <f>$B$6</f>
        <v>45108</v>
      </c>
      <c r="H72" s="583">
        <v>45108</v>
      </c>
      <c r="I72" s="583">
        <f>H72</f>
        <v>45108</v>
      </c>
      <c r="J72" s="583">
        <f>I72</f>
        <v>45108</v>
      </c>
      <c r="K72" s="583">
        <f>DATE(YEAR(H72)+1,MONTH(H72),DAY(H72))</f>
        <v>45474</v>
      </c>
      <c r="L72" s="583">
        <f>K72</f>
        <v>45474</v>
      </c>
      <c r="M72" s="583">
        <f>L72</f>
        <v>45474</v>
      </c>
      <c r="N72" s="583">
        <f>DATE(YEAR(K72)+1,MONTH(K72),DAY(K72))</f>
        <v>45839</v>
      </c>
      <c r="O72" s="583">
        <f>N72</f>
        <v>45839</v>
      </c>
      <c r="P72" s="583">
        <f>O72</f>
        <v>45839</v>
      </c>
      <c r="Q72" s="583">
        <f>DATE(YEAR(N72)+1,MONTH(N72),DAY(N72))</f>
        <v>46204</v>
      </c>
      <c r="R72" s="583">
        <f>Q72</f>
        <v>46204</v>
      </c>
      <c r="S72" s="583">
        <f>R72</f>
        <v>46204</v>
      </c>
      <c r="T72" s="583">
        <f>DATE(YEAR(Q72)+1,MONTH(Q72),DAY(Q72))</f>
        <v>46569</v>
      </c>
      <c r="U72" s="583">
        <f>T72</f>
        <v>46569</v>
      </c>
      <c r="V72" s="583">
        <f>U72</f>
        <v>46569</v>
      </c>
      <c r="W72" s="583">
        <f>DATE(YEAR(T72)+1,MONTH(T72),DAY(T72))</f>
        <v>46935</v>
      </c>
      <c r="X72" s="583">
        <f>W72</f>
        <v>46935</v>
      </c>
      <c r="Y72" s="583">
        <f>X72</f>
        <v>46935</v>
      </c>
      <c r="Z72" s="583">
        <f>DATE(YEAR(W72)+1,MONTH(W72),DAY(W72))</f>
        <v>47300</v>
      </c>
      <c r="AA72" s="583">
        <f>Z72</f>
        <v>47300</v>
      </c>
      <c r="AB72" s="583">
        <f>AA72</f>
        <v>47300</v>
      </c>
      <c r="AC72" s="583">
        <f>DATE(YEAR(Z72)+1,MONTH(Z72),DAY(Z72))</f>
        <v>47665</v>
      </c>
      <c r="AD72" s="583">
        <f>AC72</f>
        <v>47665</v>
      </c>
      <c r="AE72" s="583">
        <f>AD72</f>
        <v>47665</v>
      </c>
      <c r="AF72" s="583">
        <f>DATE(YEAR(AC72)+1,MONTH(AC72),DAY(AC72))</f>
        <v>48030</v>
      </c>
      <c r="AG72" s="583">
        <f>AF72</f>
        <v>48030</v>
      </c>
      <c r="AH72" s="583">
        <f>AG72</f>
        <v>48030</v>
      </c>
      <c r="AI72" s="153">
        <f>$B$6</f>
        <v>45108</v>
      </c>
      <c r="AJ72" s="153">
        <f>$B$6</f>
        <v>45108</v>
      </c>
      <c r="AK72" s="153">
        <f>$B$6</f>
        <v>45108</v>
      </c>
    </row>
    <row r="73" spans="1:37" s="554" customFormat="1">
      <c r="A73" s="582" t="s">
        <v>115</v>
      </c>
      <c r="B73" s="582"/>
      <c r="C73" s="582"/>
      <c r="D73" s="582"/>
      <c r="E73" s="583">
        <v>45107</v>
      </c>
      <c r="F73" s="583">
        <f>E73</f>
        <v>45107</v>
      </c>
      <c r="G73" s="583">
        <f>F73</f>
        <v>45107</v>
      </c>
      <c r="H73" s="583">
        <f>DATE(YEAR(H72)+1,MONTH(H72),DAY(H72))-1</f>
        <v>45473</v>
      </c>
      <c r="I73" s="583">
        <f>H73</f>
        <v>45473</v>
      </c>
      <c r="J73" s="583">
        <f>I73</f>
        <v>45473</v>
      </c>
      <c r="K73" s="583">
        <f>DATE(YEAR(K72)+1,MONTH(K72),DAY(K72))-1</f>
        <v>45838</v>
      </c>
      <c r="L73" s="583">
        <f>K73</f>
        <v>45838</v>
      </c>
      <c r="M73" s="583">
        <f>L73</f>
        <v>45838</v>
      </c>
      <c r="N73" s="583">
        <f>DATE(YEAR(N72)+1,MONTH(N72),DAY(N72))-1</f>
        <v>46203</v>
      </c>
      <c r="O73" s="583">
        <f>N73</f>
        <v>46203</v>
      </c>
      <c r="P73" s="583">
        <f>O73</f>
        <v>46203</v>
      </c>
      <c r="Q73" s="583">
        <f>DATE(YEAR(Q72)+1,MONTH(Q72),DAY(Q72))-1</f>
        <v>46568</v>
      </c>
      <c r="R73" s="583">
        <f>Q73</f>
        <v>46568</v>
      </c>
      <c r="S73" s="583">
        <f>R73</f>
        <v>46568</v>
      </c>
      <c r="T73" s="583">
        <f>DATE(YEAR(T72)+1,MONTH(T72),DAY(T72))-1</f>
        <v>46934</v>
      </c>
      <c r="U73" s="583">
        <f>T73</f>
        <v>46934</v>
      </c>
      <c r="V73" s="583">
        <f>U73</f>
        <v>46934</v>
      </c>
      <c r="W73" s="583">
        <f>DATE(YEAR(W72)+1,MONTH(W72),DAY(W72))-1</f>
        <v>47299</v>
      </c>
      <c r="X73" s="583">
        <f>W73</f>
        <v>47299</v>
      </c>
      <c r="Y73" s="583">
        <f>X73</f>
        <v>47299</v>
      </c>
      <c r="Z73" s="583">
        <f>DATE(YEAR(Z72)+1,MONTH(Z72),DAY(Z72))-1</f>
        <v>47664</v>
      </c>
      <c r="AA73" s="583">
        <f>Z73</f>
        <v>47664</v>
      </c>
      <c r="AB73" s="583">
        <f>AA73</f>
        <v>47664</v>
      </c>
      <c r="AC73" s="583">
        <f>DATE(YEAR(AC72)+1,MONTH(AC72),DAY(AC72))-1</f>
        <v>48029</v>
      </c>
      <c r="AD73" s="583">
        <f>AC73</f>
        <v>48029</v>
      </c>
      <c r="AE73" s="583">
        <f>AD73</f>
        <v>48029</v>
      </c>
      <c r="AF73" s="583">
        <f>DATE(YEAR(AF72)+1,MONTH(AF72),DAY(AF72))-1</f>
        <v>48395</v>
      </c>
      <c r="AG73" s="583">
        <f>AF73</f>
        <v>48395</v>
      </c>
      <c r="AH73" s="583">
        <f>AG73</f>
        <v>48395</v>
      </c>
      <c r="AI73" s="153">
        <f>DATE(YEAR(AI72)+$D$5,MONTH(AI72),DAY(AI72))-1</f>
        <v>45838</v>
      </c>
      <c r="AJ73" s="153">
        <f>DATE(YEAR(AJ72)+$D$6,MONTH(AJ72),DAY(AJ72))-1</f>
        <v>45838</v>
      </c>
      <c r="AK73" s="153">
        <f>DATE(YEAR(AK72)+$D$6,MONTH(AK72),DAY(AK72))-1</f>
        <v>45838</v>
      </c>
    </row>
    <row r="74" spans="1:37" ht="13.5" customHeight="1">
      <c r="A74" s="152" t="s">
        <v>116</v>
      </c>
      <c r="B74" s="152"/>
      <c r="C74" s="152"/>
      <c r="D74" s="152"/>
      <c r="E74" s="153">
        <f>$B$3</f>
        <v>0</v>
      </c>
      <c r="F74" s="153">
        <f t="shared" ref="F74:AK74" si="53">$B$3</f>
        <v>0</v>
      </c>
      <c r="G74" s="153">
        <f t="shared" si="53"/>
        <v>0</v>
      </c>
      <c r="H74" s="153">
        <f t="shared" si="53"/>
        <v>0</v>
      </c>
      <c r="I74" s="153">
        <f t="shared" si="53"/>
        <v>0</v>
      </c>
      <c r="J74" s="153">
        <f t="shared" si="53"/>
        <v>0</v>
      </c>
      <c r="K74" s="153">
        <f t="shared" si="53"/>
        <v>0</v>
      </c>
      <c r="L74" s="153">
        <f t="shared" si="53"/>
        <v>0</v>
      </c>
      <c r="M74" s="153">
        <f t="shared" si="53"/>
        <v>0</v>
      </c>
      <c r="N74" s="153">
        <f t="shared" si="53"/>
        <v>0</v>
      </c>
      <c r="O74" s="153">
        <f t="shared" si="53"/>
        <v>0</v>
      </c>
      <c r="P74" s="153">
        <f t="shared" si="53"/>
        <v>0</v>
      </c>
      <c r="Q74" s="153">
        <f t="shared" si="53"/>
        <v>0</v>
      </c>
      <c r="R74" s="153">
        <f t="shared" si="53"/>
        <v>0</v>
      </c>
      <c r="S74" s="153">
        <f t="shared" si="53"/>
        <v>0</v>
      </c>
      <c r="T74" s="153">
        <f t="shared" si="53"/>
        <v>0</v>
      </c>
      <c r="U74" s="153">
        <f t="shared" si="53"/>
        <v>0</v>
      </c>
      <c r="V74" s="153">
        <f t="shared" si="53"/>
        <v>0</v>
      </c>
      <c r="W74" s="153">
        <f t="shared" si="53"/>
        <v>0</v>
      </c>
      <c r="X74" s="153">
        <f t="shared" si="53"/>
        <v>0</v>
      </c>
      <c r="Y74" s="153">
        <f t="shared" si="53"/>
        <v>0</v>
      </c>
      <c r="Z74" s="153">
        <f t="shared" si="53"/>
        <v>0</v>
      </c>
      <c r="AA74" s="153">
        <f t="shared" si="53"/>
        <v>0</v>
      </c>
      <c r="AB74" s="153">
        <f t="shared" si="53"/>
        <v>0</v>
      </c>
      <c r="AC74" s="153">
        <f t="shared" si="53"/>
        <v>0</v>
      </c>
      <c r="AD74" s="153">
        <f t="shared" si="53"/>
        <v>0</v>
      </c>
      <c r="AE74" s="153">
        <f t="shared" si="53"/>
        <v>0</v>
      </c>
      <c r="AF74" s="153">
        <f t="shared" si="53"/>
        <v>0</v>
      </c>
      <c r="AG74" s="153">
        <f t="shared" si="53"/>
        <v>0</v>
      </c>
      <c r="AH74" s="153">
        <f t="shared" si="53"/>
        <v>0</v>
      </c>
      <c r="AI74" s="153">
        <f t="shared" si="53"/>
        <v>0</v>
      </c>
      <c r="AJ74" s="153">
        <f t="shared" si="53"/>
        <v>0</v>
      </c>
      <c r="AK74" s="153">
        <f t="shared" si="53"/>
        <v>0</v>
      </c>
    </row>
    <row r="75" spans="1:37">
      <c r="A75" s="154" t="s">
        <v>117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5"/>
    </row>
    <row r="77" spans="1:37">
      <c r="AI77" s="117" t="str">
        <f>TEXT($B$5,"m/d/yyyy")</f>
        <v>7/1/2023</v>
      </c>
      <c r="AJ77" s="117" t="str">
        <f>TEXT($B$6,"m/d/yyyy")</f>
        <v>7/1/2023</v>
      </c>
      <c r="AK77" s="117" t="str">
        <f>TEXT($B$6,"m/d/yyyy")</f>
        <v>7/1/2023</v>
      </c>
    </row>
    <row r="78" spans="1:37">
      <c r="AI78" s="117" t="str">
        <f>TEXT($C$5,"m/d/yyyy")</f>
        <v>6/30/2025</v>
      </c>
      <c r="AJ78" s="117" t="str">
        <f>TEXT($C$6,"m/d/yyyy")</f>
        <v>6/30/2025</v>
      </c>
      <c r="AK78" s="117" t="str">
        <f>TEXT($C$6,"m/d/yyyy")</f>
        <v>6/30/2025</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E41:G49 H41:AH50 E19:AH40">
    <cfRule type="expression" dxfId="727" priority="177">
      <formula>E$74&gt;E$73</formula>
    </cfRule>
  </conditionalFormatting>
  <conditionalFormatting sqref="F19:F22 I19:I22 L19:L22 O19:O22 R20:R22 U20:U22 X20:X22 AA20:AA22 AD20:AD22 AG20:AG22 AJ20:AJ22 AJ24:AJ48 I24:I49 L24:L49 O24:O49 R24:R49 U24:U49 X24:X49 AA24:AA49 AD24:AD49 AG24:AG49 F24:F49">
    <cfRule type="cellIs" dxfId="726" priority="62" operator="notEqual">
      <formula>0</formula>
    </cfRule>
  </conditionalFormatting>
  <conditionalFormatting sqref="B3 B5:C5 C6 B53:B55">
    <cfRule type="containsBlanks" dxfId="725" priority="31">
      <formula>LEN(TRIM(B3))=0</formula>
    </cfRule>
  </conditionalFormatting>
  <conditionalFormatting sqref="B16 B7:B11">
    <cfRule type="containsBlanks" dxfId="724" priority="30">
      <formula>LEN(TRIM(B7))=0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tabSelected="1" zoomScale="85" zoomScaleNormal="85" zoomScaleSheetLayoutView="85" workbookViewId="0">
      <pane xSplit="1" ySplit="11" topLeftCell="B12" activePane="bottomRight" state="frozen"/>
      <selection pane="topRight" activeCell="B34" sqref="B34"/>
      <selection pane="bottomLeft" activeCell="B34" sqref="B34"/>
      <selection pane="bottomRight" activeCell="E3" sqref="E3"/>
    </sheetView>
  </sheetViews>
  <sheetFormatPr defaultColWidth="17.5703125" defaultRowHeight="15.75"/>
  <cols>
    <col min="1" max="1" width="51.85546875" style="581" customWidth="1"/>
    <col min="2" max="2" width="32.5703125" style="643" bestFit="1" customWidth="1"/>
    <col min="3" max="5" width="11" style="645" customWidth="1"/>
    <col min="6" max="6" width="15.5703125" style="581" customWidth="1"/>
    <col min="7" max="7" width="15.5703125" style="642" customWidth="1"/>
    <col min="8" max="8" width="15.5703125" style="581" customWidth="1"/>
    <col min="9" max="9" width="14.5703125" style="581" customWidth="1"/>
    <col min="10" max="12" width="11" style="581" customWidth="1"/>
    <col min="13" max="13" width="15.5703125" style="581" customWidth="1"/>
    <col min="14" max="14" width="15.5703125" style="642" customWidth="1"/>
    <col min="15" max="15" width="15.5703125" style="581" customWidth="1"/>
    <col min="16" max="16" width="15.5703125" style="581" hidden="1" customWidth="1"/>
    <col min="17" max="19" width="11" style="581" hidden="1" customWidth="1"/>
    <col min="20" max="20" width="15.5703125" style="581" hidden="1" customWidth="1"/>
    <col min="21" max="21" width="15.5703125" style="642" hidden="1" customWidth="1"/>
    <col min="22" max="23" width="15.5703125" style="581" hidden="1" customWidth="1"/>
    <col min="24" max="26" width="11" style="581" hidden="1" customWidth="1"/>
    <col min="27" max="27" width="15.5703125" style="581" hidden="1" customWidth="1"/>
    <col min="28" max="28" width="15.5703125" style="642" hidden="1" customWidth="1"/>
    <col min="29" max="30" width="15.5703125" style="581" hidden="1" customWidth="1"/>
    <col min="31" max="33" width="11" style="581" hidden="1" customWidth="1"/>
    <col min="34" max="34" width="15.5703125" style="581" hidden="1" customWidth="1"/>
    <col min="35" max="35" width="15.5703125" style="642" hidden="1" customWidth="1"/>
    <col min="36" max="37" width="15.5703125" style="581" hidden="1" customWidth="1"/>
    <col min="38" max="40" width="11" style="581" hidden="1" customWidth="1"/>
    <col min="41" max="41" width="15.5703125" style="581" hidden="1" customWidth="1"/>
    <col min="42" max="42" width="15.5703125" style="642" hidden="1" customWidth="1"/>
    <col min="43" max="44" width="15.5703125" style="581" hidden="1" customWidth="1"/>
    <col min="45" max="47" width="11" style="581" hidden="1" customWidth="1"/>
    <col min="48" max="48" width="15.5703125" style="581" hidden="1" customWidth="1"/>
    <col min="49" max="49" width="15.5703125" style="642" hidden="1" customWidth="1"/>
    <col min="50" max="51" width="15.5703125" style="581" hidden="1" customWidth="1"/>
    <col min="52" max="54" width="11" style="581" hidden="1" customWidth="1"/>
    <col min="55" max="55" width="15.5703125" style="581" hidden="1" customWidth="1"/>
    <col min="56" max="56" width="15.5703125" style="642" hidden="1" customWidth="1"/>
    <col min="57" max="58" width="15.5703125" style="581" hidden="1" customWidth="1"/>
    <col min="59" max="61" width="11" style="581" hidden="1" customWidth="1"/>
    <col min="62" max="62" width="15.5703125" style="581" hidden="1" customWidth="1"/>
    <col min="63" max="63" width="15.5703125" style="642" hidden="1" customWidth="1"/>
    <col min="64" max="65" width="15.5703125" style="581" hidden="1" customWidth="1"/>
    <col min="66" max="68" width="11" style="581" hidden="1" customWidth="1"/>
    <col min="69" max="69" width="15.5703125" style="581" hidden="1" customWidth="1"/>
    <col min="70" max="70" width="15.5703125" style="642" hidden="1" customWidth="1"/>
    <col min="71" max="71" width="15.5703125" style="581" hidden="1" customWidth="1"/>
    <col min="72" max="73" width="15.5703125" style="164" customWidth="1"/>
    <col min="74" max="74" width="15.5703125" style="181" customWidth="1"/>
    <col min="75" max="75" width="11.42578125" style="581" customWidth="1"/>
    <col min="76" max="16384" width="17.5703125" style="581"/>
  </cols>
  <sheetData>
    <row r="1" spans="1:111" s="164" customFormat="1" ht="16.5" thickBot="1">
      <c r="A1" s="174" t="str">
        <f>'Summary (1)'!A1</f>
        <v>DEPARTMENT OF HOMELESSNESS AND SUPPORTIVE HOUSING</v>
      </c>
      <c r="F1" s="165"/>
      <c r="G1" s="632"/>
      <c r="H1" s="165"/>
      <c r="I1" s="165"/>
      <c r="J1" s="165"/>
      <c r="K1" s="165"/>
      <c r="L1" s="165"/>
      <c r="M1" s="165"/>
      <c r="N1" s="632"/>
      <c r="O1" s="165"/>
      <c r="P1" s="165"/>
      <c r="Q1" s="165"/>
      <c r="R1" s="165"/>
      <c r="S1" s="165"/>
      <c r="U1" s="633"/>
      <c r="AB1" s="633"/>
      <c r="AI1" s="633"/>
      <c r="AP1" s="633"/>
      <c r="AW1" s="633"/>
      <c r="BD1" s="633"/>
      <c r="BK1" s="633"/>
      <c r="BR1" s="633"/>
      <c r="BV1" s="182"/>
    </row>
    <row r="2" spans="1:111" s="164" customFormat="1">
      <c r="A2" s="551" t="s">
        <v>167</v>
      </c>
      <c r="B2" s="166"/>
      <c r="D2" s="167"/>
      <c r="E2" s="168"/>
      <c r="G2" s="632"/>
      <c r="H2" s="165"/>
      <c r="I2" s="165"/>
      <c r="J2" s="165"/>
      <c r="K2" s="165"/>
      <c r="L2" s="165"/>
      <c r="M2" s="165"/>
      <c r="N2" s="633"/>
      <c r="O2" s="165"/>
      <c r="P2" s="165"/>
      <c r="Q2" s="165"/>
      <c r="R2" s="165"/>
      <c r="S2" s="165"/>
      <c r="U2" s="633"/>
      <c r="AB2" s="633"/>
      <c r="AI2" s="633"/>
      <c r="AP2" s="633"/>
      <c r="AW2" s="633"/>
      <c r="BD2" s="633"/>
      <c r="BK2" s="633"/>
      <c r="BR2" s="633"/>
      <c r="BT2" s="167"/>
      <c r="BU2" s="167"/>
      <c r="BV2" s="183"/>
    </row>
    <row r="3" spans="1:111" s="164" customFormat="1">
      <c r="A3" s="854" t="s">
        <v>105</v>
      </c>
      <c r="B3" s="546">
        <f>'Summary (1)'!B3</f>
        <v>0</v>
      </c>
      <c r="C3" s="169"/>
      <c r="D3" s="169"/>
      <c r="E3" s="168"/>
      <c r="G3" s="632"/>
      <c r="H3" s="165"/>
      <c r="I3" s="165"/>
      <c r="J3" s="165"/>
      <c r="K3" s="165"/>
      <c r="L3" s="165"/>
      <c r="M3" s="165"/>
      <c r="N3" s="633"/>
      <c r="O3" s="165"/>
      <c r="P3" s="165"/>
      <c r="Q3" s="165"/>
      <c r="R3" s="165"/>
      <c r="S3" s="165"/>
      <c r="U3" s="633"/>
      <c r="AB3" s="633"/>
      <c r="AI3" s="633"/>
      <c r="AP3" s="633"/>
      <c r="AW3" s="633"/>
      <c r="BD3" s="633"/>
      <c r="BK3" s="633"/>
      <c r="BR3" s="633"/>
      <c r="BT3" s="167"/>
      <c r="BU3" s="167"/>
      <c r="BV3" s="183"/>
    </row>
    <row r="4" spans="1:111" s="164" customFormat="1">
      <c r="A4" s="550" t="str">
        <f>'Summary (1)'!A7</f>
        <v>Provider Name</v>
      </c>
      <c r="B4" s="547">
        <f>'Summary (1)'!B7</f>
        <v>0</v>
      </c>
      <c r="C4" s="165"/>
      <c r="D4" s="165"/>
      <c r="E4" s="170"/>
      <c r="F4" s="165"/>
      <c r="G4" s="632"/>
      <c r="H4" s="165"/>
      <c r="I4" s="165"/>
      <c r="J4" s="165"/>
      <c r="K4" s="165"/>
      <c r="L4" s="165"/>
      <c r="M4" s="165"/>
      <c r="N4" s="633"/>
      <c r="O4" s="165"/>
      <c r="P4" s="165"/>
      <c r="Q4" s="165"/>
      <c r="R4" s="165"/>
      <c r="S4" s="165"/>
      <c r="T4" s="165"/>
      <c r="U4" s="633"/>
      <c r="V4" s="165"/>
      <c r="W4" s="165"/>
      <c r="X4" s="165"/>
      <c r="Y4" s="165"/>
      <c r="Z4" s="165"/>
      <c r="AA4" s="165"/>
      <c r="AB4" s="633"/>
      <c r="AC4" s="165"/>
      <c r="AD4" s="165"/>
      <c r="AE4" s="165"/>
      <c r="AF4" s="165"/>
      <c r="AG4" s="165"/>
      <c r="AH4" s="165"/>
      <c r="AI4" s="633"/>
      <c r="AJ4" s="165"/>
      <c r="AK4" s="165"/>
      <c r="AL4" s="165"/>
      <c r="AM4" s="165"/>
      <c r="AN4" s="165"/>
      <c r="AO4" s="165"/>
      <c r="AP4" s="633"/>
      <c r="AQ4" s="165"/>
      <c r="AR4" s="165"/>
      <c r="AS4" s="165"/>
      <c r="AT4" s="165"/>
      <c r="AU4" s="165"/>
      <c r="AV4" s="165"/>
      <c r="AW4" s="633"/>
      <c r="AX4" s="165"/>
      <c r="AY4" s="165"/>
      <c r="AZ4" s="165"/>
      <c r="BA4" s="165"/>
      <c r="BB4" s="165"/>
      <c r="BC4" s="165"/>
      <c r="BD4" s="633"/>
      <c r="BE4" s="165"/>
      <c r="BF4" s="165"/>
      <c r="BG4" s="165"/>
      <c r="BH4" s="165"/>
      <c r="BI4" s="165"/>
      <c r="BJ4" s="165"/>
      <c r="BK4" s="633"/>
      <c r="BL4" s="165"/>
      <c r="BM4" s="165"/>
      <c r="BN4" s="165"/>
      <c r="BO4" s="165"/>
      <c r="BP4" s="165"/>
      <c r="BQ4" s="165"/>
      <c r="BR4" s="633"/>
      <c r="BS4" s="165"/>
      <c r="BV4" s="183"/>
    </row>
    <row r="5" spans="1:111" s="164" customFormat="1">
      <c r="A5" s="550" t="str">
        <f>'Summary (1)'!A8</f>
        <v>Program</v>
      </c>
      <c r="B5" s="547" t="str">
        <f>'Summary (1)'!B8</f>
        <v xml:space="preserve">Flexible Housing Subsidy Pool </v>
      </c>
      <c r="C5" s="165"/>
      <c r="D5" s="165"/>
      <c r="E5" s="170"/>
      <c r="F5" s="191"/>
      <c r="G5" s="634"/>
      <c r="H5" s="191"/>
      <c r="I5" s="186"/>
      <c r="J5" s="186"/>
      <c r="K5" s="186"/>
      <c r="L5" s="186"/>
      <c r="M5" s="186"/>
      <c r="N5" s="635"/>
      <c r="O5" s="186"/>
      <c r="P5" s="186"/>
      <c r="Q5" s="186"/>
      <c r="R5" s="186"/>
      <c r="S5" s="186"/>
      <c r="T5" s="186"/>
      <c r="U5" s="635"/>
      <c r="V5" s="186"/>
      <c r="W5" s="186"/>
      <c r="X5" s="186"/>
      <c r="Y5" s="186"/>
      <c r="Z5" s="186"/>
      <c r="AA5" s="186"/>
      <c r="AB5" s="635"/>
      <c r="AC5" s="186"/>
      <c r="AD5" s="186"/>
      <c r="AE5" s="186"/>
      <c r="AF5" s="186"/>
      <c r="AG5" s="186"/>
      <c r="AH5" s="186"/>
      <c r="AI5" s="635"/>
      <c r="AJ5" s="186"/>
      <c r="AK5" s="186"/>
      <c r="AL5" s="186"/>
      <c r="AM5" s="186"/>
      <c r="AN5" s="186"/>
      <c r="AO5" s="186"/>
      <c r="AP5" s="635"/>
      <c r="AQ5" s="186"/>
      <c r="AR5" s="186"/>
      <c r="AS5" s="186"/>
      <c r="AT5" s="186"/>
      <c r="AU5" s="186"/>
      <c r="AV5" s="186"/>
      <c r="AW5" s="635"/>
      <c r="AX5" s="186"/>
      <c r="AY5" s="186"/>
      <c r="AZ5" s="186"/>
      <c r="BA5" s="186"/>
      <c r="BB5" s="186"/>
      <c r="BC5" s="186"/>
      <c r="BD5" s="635"/>
      <c r="BE5" s="186"/>
      <c r="BF5" s="186"/>
      <c r="BG5" s="186"/>
      <c r="BH5" s="186"/>
      <c r="BI5" s="186"/>
      <c r="BJ5" s="186"/>
      <c r="BK5" s="635"/>
      <c r="BL5" s="186"/>
      <c r="BM5" s="186"/>
      <c r="BN5" s="186"/>
      <c r="BO5" s="186"/>
      <c r="BP5" s="186"/>
      <c r="BQ5" s="186"/>
      <c r="BR5" s="635"/>
      <c r="BS5" s="186"/>
      <c r="BV5" s="165"/>
    </row>
    <row r="6" spans="1:111" s="164" customFormat="1">
      <c r="A6" s="550" t="str">
        <f>'Summary (1)'!A9</f>
        <v>F$P Contract ID#</v>
      </c>
      <c r="B6" s="548" t="str">
        <f>'Summary (1)'!B9</f>
        <v>N/A</v>
      </c>
      <c r="E6" s="170"/>
      <c r="F6" s="210"/>
      <c r="G6" s="636"/>
      <c r="H6" s="210"/>
      <c r="I6" s="174"/>
      <c r="J6" s="174"/>
      <c r="K6" s="174"/>
      <c r="L6" s="174"/>
      <c r="M6" s="174"/>
      <c r="N6" s="637"/>
      <c r="O6" s="174"/>
      <c r="P6" s="174"/>
      <c r="Q6" s="174"/>
      <c r="R6" s="174"/>
      <c r="S6" s="174"/>
      <c r="T6" s="174"/>
      <c r="U6" s="637"/>
      <c r="V6" s="174"/>
      <c r="W6" s="174"/>
      <c r="X6" s="174"/>
      <c r="Y6" s="174"/>
      <c r="Z6" s="174"/>
      <c r="AA6" s="857"/>
      <c r="AB6" s="638"/>
      <c r="AC6" s="857"/>
      <c r="AD6" s="857"/>
      <c r="AE6" s="857"/>
      <c r="AF6" s="857"/>
      <c r="AG6" s="857"/>
      <c r="AH6" s="174"/>
      <c r="AI6" s="637"/>
      <c r="AJ6" s="174"/>
      <c r="AK6" s="174"/>
      <c r="AL6" s="174"/>
      <c r="AM6" s="174"/>
      <c r="AN6" s="174"/>
      <c r="AO6" s="174"/>
      <c r="AP6" s="637"/>
      <c r="AQ6" s="174"/>
      <c r="AR6" s="174"/>
      <c r="AS6" s="174"/>
      <c r="AT6" s="174"/>
      <c r="AU6" s="174"/>
      <c r="AV6" s="174"/>
      <c r="AW6" s="637"/>
      <c r="AX6" s="174"/>
      <c r="AY6" s="174"/>
      <c r="AZ6" s="174"/>
      <c r="BA6" s="174"/>
      <c r="BB6" s="174"/>
      <c r="BC6" s="174"/>
      <c r="BD6" s="637"/>
      <c r="BE6" s="174"/>
      <c r="BF6" s="174"/>
      <c r="BG6" s="174"/>
      <c r="BH6" s="174"/>
      <c r="BI6" s="174"/>
      <c r="BJ6" s="174"/>
      <c r="BK6" s="637"/>
      <c r="BL6" s="174"/>
      <c r="BM6" s="174"/>
      <c r="BN6" s="174"/>
      <c r="BO6" s="174"/>
      <c r="BP6" s="174"/>
      <c r="BQ6" s="174"/>
      <c r="BR6" s="637"/>
      <c r="BS6" s="174"/>
      <c r="BT6" s="1059"/>
      <c r="BU6" s="1059"/>
      <c r="BV6" s="1059"/>
    </row>
    <row r="7" spans="1:111" s="190" customFormat="1" ht="16.5" thickBot="1">
      <c r="A7" s="550" t="s">
        <v>165</v>
      </c>
      <c r="B7" s="639" t="str">
        <f>'Summary (1)'!B12</f>
        <v>ETH Flexible Housing Subsidy Pool</v>
      </c>
      <c r="C7" s="1040" t="str">
        <f>'Summary (1)'!F15</f>
        <v xml:space="preserve"> </v>
      </c>
      <c r="D7" s="1040"/>
      <c r="E7" s="1040"/>
      <c r="F7" s="1040"/>
      <c r="G7" s="1040"/>
      <c r="H7" s="1040"/>
      <c r="I7" s="1022" t="str">
        <f>'Summary (1)'!I15</f>
        <v xml:space="preserve"> </v>
      </c>
      <c r="J7" s="1022"/>
      <c r="K7" s="1022"/>
      <c r="L7" s="1022"/>
      <c r="M7" s="1022"/>
      <c r="N7" s="1022"/>
      <c r="O7" s="1022"/>
      <c r="P7" s="1022" t="str">
        <f>'Summary (1)'!L15</f>
        <v xml:space="preserve"> </v>
      </c>
      <c r="Q7" s="1022"/>
      <c r="R7" s="1022"/>
      <c r="S7" s="1022"/>
      <c r="T7" s="1022"/>
      <c r="U7" s="1022"/>
      <c r="V7" s="1022"/>
      <c r="W7" s="1022" t="str">
        <f>'Summary (1)'!O15</f>
        <v xml:space="preserve"> </v>
      </c>
      <c r="X7" s="1022"/>
      <c r="Y7" s="1022"/>
      <c r="Z7" s="1022"/>
      <c r="AA7" s="1022"/>
      <c r="AB7" s="1022"/>
      <c r="AC7" s="1022"/>
      <c r="AD7" s="1022" t="str">
        <f>'Summary (1)'!R15</f>
        <v xml:space="preserve"> </v>
      </c>
      <c r="AE7" s="1022"/>
      <c r="AF7" s="1022"/>
      <c r="AG7" s="1022"/>
      <c r="AH7" s="1022"/>
      <c r="AI7" s="1022"/>
      <c r="AJ7" s="1022"/>
      <c r="AK7" s="1022" t="str">
        <f>'Summary (1)'!U15</f>
        <v xml:space="preserve"> </v>
      </c>
      <c r="AL7" s="1022"/>
      <c r="AM7" s="1022"/>
      <c r="AN7" s="1022"/>
      <c r="AO7" s="1022"/>
      <c r="AP7" s="1022"/>
      <c r="AQ7" s="1022"/>
      <c r="AR7" s="1022" t="str">
        <f>'Summary (1)'!X15</f>
        <v xml:space="preserve"> </v>
      </c>
      <c r="AS7" s="1022"/>
      <c r="AT7" s="1022"/>
      <c r="AU7" s="1022"/>
      <c r="AV7" s="1022"/>
      <c r="AW7" s="1022"/>
      <c r="AX7" s="1022"/>
      <c r="AY7" s="1022" t="str">
        <f>'Summary (1)'!AA15</f>
        <v xml:space="preserve"> </v>
      </c>
      <c r="AZ7" s="1022"/>
      <c r="BA7" s="1022"/>
      <c r="BB7" s="1022"/>
      <c r="BC7" s="1022"/>
      <c r="BD7" s="1022"/>
      <c r="BE7" s="1022"/>
      <c r="BF7" s="1022" t="str">
        <f>'Summary (1)'!AD15</f>
        <v xml:space="preserve"> </v>
      </c>
      <c r="BG7" s="1022"/>
      <c r="BH7" s="1022"/>
      <c r="BI7" s="1022"/>
      <c r="BJ7" s="1022"/>
      <c r="BK7" s="1022"/>
      <c r="BL7" s="1022"/>
      <c r="BM7" s="1022" t="str">
        <f>'Summary (1)'!AG15</f>
        <v xml:space="preserve"> </v>
      </c>
      <c r="BN7" s="1022"/>
      <c r="BO7" s="1022"/>
      <c r="BP7" s="1022"/>
      <c r="BQ7" s="1022"/>
      <c r="BR7" s="1022"/>
      <c r="BS7" s="1022"/>
      <c r="BT7" s="857"/>
      <c r="BU7" s="857"/>
      <c r="BV7" s="857"/>
      <c r="BW7" s="164"/>
    </row>
    <row r="8" spans="1:111" ht="18" customHeight="1" thickBot="1">
      <c r="A8" s="646"/>
      <c r="B8" s="1063" t="s">
        <v>118</v>
      </c>
      <c r="C8" s="1064"/>
      <c r="D8" s="1064"/>
      <c r="E8" s="1064"/>
      <c r="F8" s="1064"/>
      <c r="G8" s="1064"/>
      <c r="H8" s="1065"/>
      <c r="I8" s="1031" t="s">
        <v>119</v>
      </c>
      <c r="J8" s="1032"/>
      <c r="K8" s="1032"/>
      <c r="L8" s="1032"/>
      <c r="M8" s="1032"/>
      <c r="N8" s="1032"/>
      <c r="O8" s="1033"/>
      <c r="P8" s="1060" t="s">
        <v>120</v>
      </c>
      <c r="Q8" s="1061"/>
      <c r="R8" s="1061"/>
      <c r="S8" s="1061"/>
      <c r="T8" s="1061"/>
      <c r="U8" s="1061"/>
      <c r="V8" s="1062"/>
      <c r="W8" s="1072" t="s">
        <v>121</v>
      </c>
      <c r="X8" s="1073"/>
      <c r="Y8" s="1073"/>
      <c r="Z8" s="1073"/>
      <c r="AA8" s="1073"/>
      <c r="AB8" s="1073"/>
      <c r="AC8" s="1074"/>
      <c r="AD8" s="1084" t="s">
        <v>122</v>
      </c>
      <c r="AE8" s="1085"/>
      <c r="AF8" s="1085"/>
      <c r="AG8" s="1085"/>
      <c r="AH8" s="1085"/>
      <c r="AI8" s="1085"/>
      <c r="AJ8" s="1086"/>
      <c r="AK8" s="1075" t="s">
        <v>123</v>
      </c>
      <c r="AL8" s="1076"/>
      <c r="AM8" s="1076"/>
      <c r="AN8" s="1076"/>
      <c r="AO8" s="1076"/>
      <c r="AP8" s="1076"/>
      <c r="AQ8" s="1077"/>
      <c r="AR8" s="1093" t="s">
        <v>124</v>
      </c>
      <c r="AS8" s="1094"/>
      <c r="AT8" s="1094"/>
      <c r="AU8" s="1094"/>
      <c r="AV8" s="1094"/>
      <c r="AW8" s="1094"/>
      <c r="AX8" s="1095"/>
      <c r="AY8" s="1111" t="s">
        <v>125</v>
      </c>
      <c r="AZ8" s="1112"/>
      <c r="BA8" s="1112"/>
      <c r="BB8" s="1112"/>
      <c r="BC8" s="1112"/>
      <c r="BD8" s="1112"/>
      <c r="BE8" s="1113"/>
      <c r="BF8" s="1114" t="s">
        <v>126</v>
      </c>
      <c r="BG8" s="1115"/>
      <c r="BH8" s="1115"/>
      <c r="BI8" s="1115"/>
      <c r="BJ8" s="1115"/>
      <c r="BK8" s="1115"/>
      <c r="BL8" s="1116"/>
      <c r="BM8" s="1045" t="s">
        <v>127</v>
      </c>
      <c r="BN8" s="1046"/>
      <c r="BO8" s="1046"/>
      <c r="BP8" s="1046"/>
      <c r="BQ8" s="1046"/>
      <c r="BR8" s="1046"/>
      <c r="BS8" s="1047"/>
      <c r="BT8" s="1096" t="s">
        <v>143</v>
      </c>
      <c r="BU8" s="1097"/>
      <c r="BV8" s="1098"/>
    </row>
    <row r="9" spans="1:111" s="648" customFormat="1" ht="31.5" customHeight="1">
      <c r="A9" s="647" t="s">
        <v>168</v>
      </c>
      <c r="B9" s="1027" t="s">
        <v>169</v>
      </c>
      <c r="C9" s="1028"/>
      <c r="D9" s="1023" t="s">
        <v>170</v>
      </c>
      <c r="E9" s="1024"/>
      <c r="F9" s="271" t="str">
        <f>'Summary (1)'!E17</f>
        <v>7/1/2023 - 6/30/2023</v>
      </c>
      <c r="G9" s="674" t="str">
        <f>'Summary (1)'!F17</f>
        <v>7/1/2023 - 6/30/2023</v>
      </c>
      <c r="H9" s="337" t="str">
        <f>'Summary (1)'!G17</f>
        <v>7/1/2023 - 6/30/2023</v>
      </c>
      <c r="I9" s="1034" t="s">
        <v>169</v>
      </c>
      <c r="J9" s="1035"/>
      <c r="K9" s="1038" t="s">
        <v>170</v>
      </c>
      <c r="L9" s="1035"/>
      <c r="M9" s="272" t="str">
        <f>'Summary (1)'!H17</f>
        <v>7/1/2023 - 6/30/2024</v>
      </c>
      <c r="N9" s="675" t="str">
        <f>'Summary (1)'!I17</f>
        <v>7/1/2023 - 6/30/2024</v>
      </c>
      <c r="O9" s="351" t="str">
        <f>'Summary (1)'!J17</f>
        <v>7/1/2023 - 6/30/2024</v>
      </c>
      <c r="P9" s="1066" t="s">
        <v>169</v>
      </c>
      <c r="Q9" s="1067"/>
      <c r="R9" s="1070" t="s">
        <v>171</v>
      </c>
      <c r="S9" s="1067"/>
      <c r="T9" s="273" t="str">
        <f>'Summary (1)'!K17</f>
        <v>N/A</v>
      </c>
      <c r="U9" s="676" t="str">
        <f>'Summary (1)'!L17</f>
        <v>N/A</v>
      </c>
      <c r="V9" s="354" t="str">
        <f>'Summary (1)'!M17</f>
        <v>N/A</v>
      </c>
      <c r="W9" s="1048" t="s">
        <v>169</v>
      </c>
      <c r="X9" s="1049"/>
      <c r="Y9" s="1052" t="s">
        <v>171</v>
      </c>
      <c r="Z9" s="1049"/>
      <c r="AA9" s="274" t="str">
        <f>'Summary (1)'!N17</f>
        <v>N/A</v>
      </c>
      <c r="AB9" s="677" t="str">
        <f>'Summary (1)'!O17</f>
        <v>N/A</v>
      </c>
      <c r="AC9" s="357" t="str">
        <f>'Summary (1)'!P17</f>
        <v>N/A</v>
      </c>
      <c r="AD9" s="1087" t="s">
        <v>169</v>
      </c>
      <c r="AE9" s="1088"/>
      <c r="AF9" s="1091" t="s">
        <v>171</v>
      </c>
      <c r="AG9" s="1088"/>
      <c r="AH9" s="859" t="str">
        <f>'Summary (1)'!Q17</f>
        <v>N/A</v>
      </c>
      <c r="AI9" s="678" t="str">
        <f>'Summary (1)'!R17</f>
        <v>N/A</v>
      </c>
      <c r="AJ9" s="360" t="str">
        <f>'Summary (1)'!S17</f>
        <v>N/A</v>
      </c>
      <c r="AK9" s="1078" t="s">
        <v>169</v>
      </c>
      <c r="AL9" s="1079"/>
      <c r="AM9" s="1082" t="s">
        <v>171</v>
      </c>
      <c r="AN9" s="1079"/>
      <c r="AO9" s="858" t="str">
        <f>'Summary (1)'!T17</f>
        <v>N/A</v>
      </c>
      <c r="AP9" s="679" t="str">
        <f>'Summary (1)'!U17</f>
        <v>N/A</v>
      </c>
      <c r="AQ9" s="364" t="str">
        <f>'Summary (1)'!V17</f>
        <v>N/A</v>
      </c>
      <c r="AR9" s="1054" t="s">
        <v>169</v>
      </c>
      <c r="AS9" s="1042"/>
      <c r="AT9" s="1041" t="s">
        <v>171</v>
      </c>
      <c r="AU9" s="1042"/>
      <c r="AV9" s="855" t="str">
        <f>'Summary (1)'!W17</f>
        <v>N/A</v>
      </c>
      <c r="AW9" s="680" t="str">
        <f>'Summary (1)'!X17</f>
        <v>N/A</v>
      </c>
      <c r="AX9" s="367" t="str">
        <f>'Summary (1)'!Y17</f>
        <v>N/A</v>
      </c>
      <c r="AY9" s="1105" t="s">
        <v>169</v>
      </c>
      <c r="AZ9" s="1106"/>
      <c r="BA9" s="1109" t="s">
        <v>171</v>
      </c>
      <c r="BB9" s="1106"/>
      <c r="BC9" s="860" t="str">
        <f>'Summary (1)'!Z17</f>
        <v>N/A</v>
      </c>
      <c r="BD9" s="681" t="str">
        <f>'Summary (1)'!AA17</f>
        <v>N/A</v>
      </c>
      <c r="BE9" s="370" t="str">
        <f>'Summary (1)'!AB17</f>
        <v>N/A</v>
      </c>
      <c r="BF9" s="1117" t="s">
        <v>169</v>
      </c>
      <c r="BG9" s="1118"/>
      <c r="BH9" s="1121" t="s">
        <v>171</v>
      </c>
      <c r="BI9" s="1118"/>
      <c r="BJ9" s="861" t="str">
        <f>'Summary (1)'!AC17</f>
        <v>N/A</v>
      </c>
      <c r="BK9" s="682" t="str">
        <f>'Summary (1)'!AD17</f>
        <v>N/A</v>
      </c>
      <c r="BL9" s="373" t="str">
        <f>'Summary (1)'!AE17</f>
        <v>N/A</v>
      </c>
      <c r="BM9" s="1099" t="s">
        <v>169</v>
      </c>
      <c r="BN9" s="1100"/>
      <c r="BO9" s="1103" t="s">
        <v>171</v>
      </c>
      <c r="BP9" s="1100"/>
      <c r="BQ9" s="283" t="str">
        <f>'Summary (1)'!AF17</f>
        <v>N/A</v>
      </c>
      <c r="BR9" s="683" t="str">
        <f>'Summary (1)'!AG17</f>
        <v>N/A</v>
      </c>
      <c r="BS9" s="284" t="str">
        <f>'Summary (1)'!AH17</f>
        <v>N/A</v>
      </c>
      <c r="BT9" s="285" t="str">
        <f>'Summary (1)'!AI17</f>
        <v>7/1/2023 - 6/30/2025</v>
      </c>
      <c r="BU9" s="286" t="str">
        <f>'Summary (1)'!AJ17</f>
        <v>7/1/2023 - 6/30/2025</v>
      </c>
      <c r="BV9" s="287" t="str">
        <f>'Summary (1)'!AK17</f>
        <v>7/1/2023 - 6/30/2025</v>
      </c>
    </row>
    <row r="10" spans="1:111" s="650" customFormat="1" ht="15.75" customHeight="1">
      <c r="A10" s="649"/>
      <c r="B10" s="1029"/>
      <c r="C10" s="1030"/>
      <c r="D10" s="1025"/>
      <c r="E10" s="1026"/>
      <c r="F10" s="275" t="str">
        <f>'Summary (1)'!E18</f>
        <v>Current/Actuals</v>
      </c>
      <c r="G10" s="674" t="e">
        <f>'Summary (1)'!F18</f>
        <v>#N/A</v>
      </c>
      <c r="H10" s="338" t="str">
        <f>'Summary (1)'!G18</f>
        <v>New</v>
      </c>
      <c r="I10" s="1036"/>
      <c r="J10" s="1037"/>
      <c r="K10" s="1039"/>
      <c r="L10" s="1037"/>
      <c r="M10" s="276" t="str">
        <f>'Summary (1)'!H18</f>
        <v>Current/Actuals</v>
      </c>
      <c r="N10" s="675" t="e">
        <f>'Summary (1)'!I18</f>
        <v>#N/A</v>
      </c>
      <c r="O10" s="352" t="str">
        <f>'Summary (1)'!J18</f>
        <v>New</v>
      </c>
      <c r="P10" s="1068"/>
      <c r="Q10" s="1069"/>
      <c r="R10" s="1071"/>
      <c r="S10" s="1069"/>
      <c r="T10" s="277" t="str">
        <f>'Summary (1)'!K18</f>
        <v>Current/Actuals</v>
      </c>
      <c r="U10" s="676" t="e">
        <f>'Summary (1)'!L18</f>
        <v>#N/A</v>
      </c>
      <c r="V10" s="355" t="str">
        <f>'Summary (1)'!M18</f>
        <v>New</v>
      </c>
      <c r="W10" s="1050"/>
      <c r="X10" s="1051"/>
      <c r="Y10" s="1053"/>
      <c r="Z10" s="1051"/>
      <c r="AA10" s="278" t="str">
        <f>'Summary (1)'!N18</f>
        <v>Current/Actuals</v>
      </c>
      <c r="AB10" s="684" t="e">
        <f>'Summary (1)'!O18</f>
        <v>#N/A</v>
      </c>
      <c r="AC10" s="358" t="str">
        <f>'Summary (1)'!P18</f>
        <v>New</v>
      </c>
      <c r="AD10" s="1089"/>
      <c r="AE10" s="1090"/>
      <c r="AF10" s="1092"/>
      <c r="AG10" s="1090"/>
      <c r="AH10" s="279" t="str">
        <f>'Summary (1)'!Q18</f>
        <v>Current/Actuals</v>
      </c>
      <c r="AI10" s="685" t="e">
        <f>'Summary (1)'!R18</f>
        <v>#N/A</v>
      </c>
      <c r="AJ10" s="361" t="str">
        <f>'Summary (1)'!S18</f>
        <v>New</v>
      </c>
      <c r="AK10" s="1080"/>
      <c r="AL10" s="1081"/>
      <c r="AM10" s="1083"/>
      <c r="AN10" s="1081"/>
      <c r="AO10" s="289" t="str">
        <f>'Summary (1)'!T18</f>
        <v>Current/Actuals</v>
      </c>
      <c r="AP10" s="686" t="e">
        <f>'Summary (1)'!U18</f>
        <v>#N/A</v>
      </c>
      <c r="AQ10" s="365" t="str">
        <f>'Summary (1)'!V18</f>
        <v>New</v>
      </c>
      <c r="AR10" s="1055"/>
      <c r="AS10" s="1044"/>
      <c r="AT10" s="1043"/>
      <c r="AU10" s="1044"/>
      <c r="AV10" s="290" t="str">
        <f>'Summary (1)'!W18</f>
        <v>Current/Actuals</v>
      </c>
      <c r="AW10" s="687" t="e">
        <f>'Summary (1)'!X18</f>
        <v>#N/A</v>
      </c>
      <c r="AX10" s="368" t="str">
        <f>'Summary (1)'!Y18</f>
        <v>New</v>
      </c>
      <c r="AY10" s="1107"/>
      <c r="AZ10" s="1108"/>
      <c r="BA10" s="1110"/>
      <c r="BB10" s="1108"/>
      <c r="BC10" s="291" t="str">
        <f>'Summary (1)'!Z18</f>
        <v>Current/Actuals</v>
      </c>
      <c r="BD10" s="688" t="e">
        <f>'Summary (1)'!AA18</f>
        <v>#N/A</v>
      </c>
      <c r="BE10" s="371" t="str">
        <f>'Summary (1)'!AB18</f>
        <v>New</v>
      </c>
      <c r="BF10" s="1119"/>
      <c r="BG10" s="1120"/>
      <c r="BH10" s="1122"/>
      <c r="BI10" s="1120"/>
      <c r="BJ10" s="292" t="str">
        <f>'Summary (1)'!AC18</f>
        <v>Current/Actuals</v>
      </c>
      <c r="BK10" s="689" t="e">
        <f>'Summary (1)'!AD18</f>
        <v>#N/A</v>
      </c>
      <c r="BL10" s="374" t="str">
        <f>'Summary (1)'!AE18</f>
        <v>New</v>
      </c>
      <c r="BM10" s="1101"/>
      <c r="BN10" s="1102"/>
      <c r="BO10" s="1104"/>
      <c r="BP10" s="1102"/>
      <c r="BQ10" s="293" t="str">
        <f>'Summary (1)'!AF18</f>
        <v>Current/Actuals</v>
      </c>
      <c r="BR10" s="690" t="e">
        <f>'Summary (1)'!AG18</f>
        <v>#N/A</v>
      </c>
      <c r="BS10" s="294" t="str">
        <f>'Summary (1)'!AH18</f>
        <v>New</v>
      </c>
      <c r="BT10" s="295" t="str">
        <f>'Summary (1)'!AI18</f>
        <v>Current/Actuals</v>
      </c>
      <c r="BU10" s="262" t="s">
        <v>59</v>
      </c>
      <c r="BV10" s="296" t="str">
        <f>'Summary (1)'!AK18</f>
        <v>New</v>
      </c>
    </row>
    <row r="11" spans="1:111" s="650" customFormat="1" ht="63">
      <c r="A11" s="651"/>
      <c r="B11" s="339" t="s">
        <v>172</v>
      </c>
      <c r="C11" s="281" t="s">
        <v>173</v>
      </c>
      <c r="D11" s="281" t="s">
        <v>174</v>
      </c>
      <c r="E11" s="281" t="s">
        <v>175</v>
      </c>
      <c r="F11" s="271" t="s">
        <v>176</v>
      </c>
      <c r="G11" s="674" t="s">
        <v>177</v>
      </c>
      <c r="H11" s="337" t="s">
        <v>176</v>
      </c>
      <c r="I11" s="353" t="s">
        <v>172</v>
      </c>
      <c r="J11" s="272" t="s">
        <v>173</v>
      </c>
      <c r="K11" s="272" t="s">
        <v>174</v>
      </c>
      <c r="L11" s="272" t="s">
        <v>175</v>
      </c>
      <c r="M11" s="272" t="str">
        <f>F11</f>
        <v>Budgeted Salary</v>
      </c>
      <c r="N11" s="675" t="str">
        <f>G11</f>
        <v>Change</v>
      </c>
      <c r="O11" s="351" t="str">
        <f>H11</f>
        <v>Budgeted Salary</v>
      </c>
      <c r="P11" s="356" t="s">
        <v>172</v>
      </c>
      <c r="Q11" s="273" t="s">
        <v>173</v>
      </c>
      <c r="R11" s="273" t="s">
        <v>174</v>
      </c>
      <c r="S11" s="273" t="s">
        <v>175</v>
      </c>
      <c r="T11" s="273" t="str">
        <f>M11</f>
        <v>Budgeted Salary</v>
      </c>
      <c r="U11" s="676" t="str">
        <f>N11</f>
        <v>Change</v>
      </c>
      <c r="V11" s="354" t="str">
        <f>O11</f>
        <v>Budgeted Salary</v>
      </c>
      <c r="W11" s="359" t="s">
        <v>172</v>
      </c>
      <c r="X11" s="282" t="s">
        <v>173</v>
      </c>
      <c r="Y11" s="282" t="s">
        <v>174</v>
      </c>
      <c r="Z11" s="282" t="s">
        <v>175</v>
      </c>
      <c r="AA11" s="278" t="str">
        <f>T11</f>
        <v>Budgeted Salary</v>
      </c>
      <c r="AB11" s="684" t="str">
        <f>U11</f>
        <v>Change</v>
      </c>
      <c r="AC11" s="358" t="str">
        <f>V11</f>
        <v>Budgeted Salary</v>
      </c>
      <c r="AD11" s="362" t="s">
        <v>172</v>
      </c>
      <c r="AE11" s="280" t="s">
        <v>173</v>
      </c>
      <c r="AF11" s="280" t="s">
        <v>174</v>
      </c>
      <c r="AG11" s="280" t="s">
        <v>175</v>
      </c>
      <c r="AH11" s="279" t="str">
        <f>AA11</f>
        <v>Budgeted Salary</v>
      </c>
      <c r="AI11" s="685" t="str">
        <f>AB11</f>
        <v>Change</v>
      </c>
      <c r="AJ11" s="361" t="str">
        <f>AC11</f>
        <v>Budgeted Salary</v>
      </c>
      <c r="AK11" s="366" t="s">
        <v>172</v>
      </c>
      <c r="AL11" s="297" t="s">
        <v>173</v>
      </c>
      <c r="AM11" s="297" t="s">
        <v>174</v>
      </c>
      <c r="AN11" s="297" t="s">
        <v>175</v>
      </c>
      <c r="AO11" s="289" t="str">
        <f>AH11</f>
        <v>Budgeted Salary</v>
      </c>
      <c r="AP11" s="686" t="str">
        <f>AI11</f>
        <v>Change</v>
      </c>
      <c r="AQ11" s="365" t="str">
        <f>AJ11</f>
        <v>Budgeted Salary</v>
      </c>
      <c r="AR11" s="369" t="s">
        <v>172</v>
      </c>
      <c r="AS11" s="298" t="s">
        <v>173</v>
      </c>
      <c r="AT11" s="298" t="s">
        <v>174</v>
      </c>
      <c r="AU11" s="298" t="s">
        <v>175</v>
      </c>
      <c r="AV11" s="290" t="str">
        <f>AO11</f>
        <v>Budgeted Salary</v>
      </c>
      <c r="AW11" s="687" t="str">
        <f>AP11</f>
        <v>Change</v>
      </c>
      <c r="AX11" s="368" t="str">
        <f>AQ11</f>
        <v>Budgeted Salary</v>
      </c>
      <c r="AY11" s="372" t="s">
        <v>172</v>
      </c>
      <c r="AZ11" s="299" t="s">
        <v>173</v>
      </c>
      <c r="BA11" s="299" t="s">
        <v>174</v>
      </c>
      <c r="BB11" s="299" t="s">
        <v>175</v>
      </c>
      <c r="BC11" s="291" t="str">
        <f>AV11</f>
        <v>Budgeted Salary</v>
      </c>
      <c r="BD11" s="688" t="str">
        <f>AW11</f>
        <v>Change</v>
      </c>
      <c r="BE11" s="371" t="str">
        <f>AX11</f>
        <v>Budgeted Salary</v>
      </c>
      <c r="BF11" s="375" t="s">
        <v>172</v>
      </c>
      <c r="BG11" s="300" t="s">
        <v>173</v>
      </c>
      <c r="BH11" s="300" t="s">
        <v>174</v>
      </c>
      <c r="BI11" s="300" t="s">
        <v>175</v>
      </c>
      <c r="BJ11" s="292" t="str">
        <f>BC11</f>
        <v>Budgeted Salary</v>
      </c>
      <c r="BK11" s="689" t="str">
        <f>BD11</f>
        <v>Change</v>
      </c>
      <c r="BL11" s="374" t="str">
        <f>BE11</f>
        <v>Budgeted Salary</v>
      </c>
      <c r="BM11" s="376" t="s">
        <v>172</v>
      </c>
      <c r="BN11" s="301" t="s">
        <v>173</v>
      </c>
      <c r="BO11" s="301" t="s">
        <v>174</v>
      </c>
      <c r="BP11" s="301" t="s">
        <v>175</v>
      </c>
      <c r="BQ11" s="293" t="str">
        <f>BJ11</f>
        <v>Budgeted Salary</v>
      </c>
      <c r="BR11" s="690" t="str">
        <f>BK11</f>
        <v>Change</v>
      </c>
      <c r="BS11" s="294" t="str">
        <f>BL11</f>
        <v>Budgeted Salary</v>
      </c>
      <c r="BT11" s="295" t="str">
        <f>T11</f>
        <v>Budgeted Salary</v>
      </c>
      <c r="BU11" s="262" t="s">
        <v>177</v>
      </c>
      <c r="BV11" s="296" t="str">
        <f>V11</f>
        <v>Budgeted Salary</v>
      </c>
      <c r="BW11" s="652"/>
      <c r="BX11" s="652"/>
      <c r="BY11" s="652"/>
      <c r="BZ11" s="652"/>
      <c r="CA11" s="652"/>
      <c r="CB11" s="652"/>
      <c r="CC11" s="652"/>
      <c r="CD11" s="652"/>
      <c r="CE11" s="652"/>
      <c r="CF11" s="652"/>
      <c r="CG11" s="652"/>
      <c r="CH11" s="652"/>
      <c r="CI11" s="652"/>
      <c r="CJ11" s="652"/>
      <c r="CK11" s="652"/>
      <c r="CL11" s="652"/>
      <c r="CM11" s="652"/>
      <c r="CN11" s="652"/>
      <c r="CO11" s="652"/>
      <c r="CP11" s="652"/>
      <c r="CQ11" s="652"/>
      <c r="CR11" s="652"/>
      <c r="CS11" s="652"/>
      <c r="CT11" s="652"/>
      <c r="CU11" s="652"/>
      <c r="CV11" s="652"/>
      <c r="CW11" s="652"/>
      <c r="CX11" s="652"/>
      <c r="CY11" s="652"/>
      <c r="CZ11" s="652"/>
      <c r="DA11" s="652"/>
      <c r="DB11" s="652"/>
      <c r="DC11" s="652"/>
      <c r="DD11" s="652"/>
      <c r="DE11" s="652"/>
      <c r="DF11" s="652"/>
      <c r="DG11" s="652"/>
    </row>
    <row r="12" spans="1:111" ht="19.5" customHeight="1">
      <c r="A12" s="653"/>
      <c r="B12" s="654"/>
      <c r="C12" s="655"/>
      <c r="D12" s="656"/>
      <c r="E12" s="691">
        <f>D12*C12</f>
        <v>0</v>
      </c>
      <c r="F12" s="657"/>
      <c r="G12" s="692">
        <f>H12-F12</f>
        <v>0</v>
      </c>
      <c r="H12" s="658">
        <f>IF(ISBLANK(B12),F12,B12*E12)</f>
        <v>0</v>
      </c>
      <c r="I12" s="654"/>
      <c r="J12" s="655"/>
      <c r="K12" s="656"/>
      <c r="L12" s="691">
        <f t="shared" ref="L12:L32"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14" si="1">AT12*AS12</f>
        <v>0</v>
      </c>
      <c r="AV12" s="657"/>
      <c r="AW12" s="692">
        <f>AX12-AV12</f>
        <v>0</v>
      </c>
      <c r="AX12" s="658">
        <f>IF(ISBLANK(AR12),AV12,AR12*AU12)</f>
        <v>0</v>
      </c>
      <c r="AY12" s="654"/>
      <c r="AZ12" s="655"/>
      <c r="BA12" s="656"/>
      <c r="BB12" s="691">
        <f t="shared" ref="BB12:BB14" si="2">BA12*AZ12</f>
        <v>0</v>
      </c>
      <c r="BC12" s="657"/>
      <c r="BD12" s="692">
        <f>BE12-BC12</f>
        <v>0</v>
      </c>
      <c r="BE12" s="658">
        <f>IF(ISBLANK(AY12),BC12,AY12*BB12)</f>
        <v>0</v>
      </c>
      <c r="BF12" s="654"/>
      <c r="BG12" s="655"/>
      <c r="BH12" s="656"/>
      <c r="BI12" s="691">
        <f t="shared" ref="BI12:BI14" si="3">BH12*BG12</f>
        <v>0</v>
      </c>
      <c r="BJ12" s="657"/>
      <c r="BK12" s="692">
        <f>BL12-BJ12</f>
        <v>0</v>
      </c>
      <c r="BL12" s="658">
        <f>IF(ISBLANK(BF12),BJ12,BF12*BI12)</f>
        <v>0</v>
      </c>
      <c r="BM12" s="654"/>
      <c r="BN12" s="655"/>
      <c r="BO12" s="656"/>
      <c r="BP12" s="691">
        <f t="shared" ref="BP12:BP14" si="4">BO12*BN12</f>
        <v>0</v>
      </c>
      <c r="BQ12" s="657"/>
      <c r="BR12" s="692">
        <f>BS12-BQ12</f>
        <v>0</v>
      </c>
      <c r="BS12" s="658">
        <f>IF(ISBLANK(BM12),BQ12,BM12*BP12)</f>
        <v>0</v>
      </c>
      <c r="BT12" s="710">
        <f t="shared" ref="BT12" si="5">SUM(F12,M12,T12,AA12,AH12,AO12,AV12,BC12,BJ12,BQ12)</f>
        <v>0</v>
      </c>
      <c r="BU12" s="693">
        <f t="shared" ref="BU12" si="6">SUM(G12,N12,U12,AB12,AI12,AP12,AW12,BD12,BK12,BR12)</f>
        <v>0</v>
      </c>
      <c r="BV12" s="711">
        <f t="shared" ref="BV12" si="7">SUM(H12,O12,V12,AC12,AJ12,AQ12,AX12,BE12,BL12,BS12)</f>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8">D13*C13</f>
        <v>0</v>
      </c>
      <c r="F13" s="657"/>
      <c r="G13" s="692">
        <f t="shared" ref="G13:G54" si="9">H13-F13</f>
        <v>0</v>
      </c>
      <c r="H13" s="658">
        <f t="shared" ref="H13:H54" si="10">IF(ISBLANK(B13),F13,B13*E13)</f>
        <v>0</v>
      </c>
      <c r="I13" s="654"/>
      <c r="J13" s="655"/>
      <c r="K13" s="656"/>
      <c r="L13" s="691">
        <f t="shared" si="0"/>
        <v>0</v>
      </c>
      <c r="M13" s="657"/>
      <c r="N13" s="692">
        <f t="shared" ref="N13:N54" si="11">O13-M13</f>
        <v>0</v>
      </c>
      <c r="O13" s="658">
        <f t="shared" ref="O13:O54" si="12">IF(ISBLANK(I13),M13,I13*L13)</f>
        <v>0</v>
      </c>
      <c r="P13" s="654"/>
      <c r="Q13" s="655"/>
      <c r="R13" s="656"/>
      <c r="S13" s="691">
        <f t="shared" ref="S13:S54" si="13">R13*Q13</f>
        <v>0</v>
      </c>
      <c r="T13" s="657"/>
      <c r="U13" s="692">
        <f t="shared" ref="U13:U54" si="14">V13-T13</f>
        <v>0</v>
      </c>
      <c r="V13" s="658">
        <f t="shared" ref="V13:V54" si="15">IF(ISBLANK(P13),T13,P13*S13)</f>
        <v>0</v>
      </c>
      <c r="W13" s="654"/>
      <c r="X13" s="655"/>
      <c r="Y13" s="656"/>
      <c r="Z13" s="691">
        <f t="shared" ref="Z13:Z54" si="16">Y13*X13</f>
        <v>0</v>
      </c>
      <c r="AA13" s="657"/>
      <c r="AB13" s="692">
        <f t="shared" ref="AB13:AB54" si="17">AC13-AA13</f>
        <v>0</v>
      </c>
      <c r="AC13" s="658">
        <f t="shared" ref="AC13:AC54" si="18">IF(ISBLANK(W13),AA13,W13*Z13)</f>
        <v>0</v>
      </c>
      <c r="AD13" s="654"/>
      <c r="AE13" s="655"/>
      <c r="AF13" s="656"/>
      <c r="AG13" s="691">
        <f t="shared" ref="AG13:AG54" si="19">AF13*AE13</f>
        <v>0</v>
      </c>
      <c r="AH13" s="657"/>
      <c r="AI13" s="692">
        <f t="shared" ref="AI13:AI54" si="20">AJ13-AH13</f>
        <v>0</v>
      </c>
      <c r="AJ13" s="658">
        <f t="shared" ref="AJ13:AJ54" si="21">IF(ISBLANK(AD13),AH13,AD13*AG13)</f>
        <v>0</v>
      </c>
      <c r="AK13" s="654"/>
      <c r="AL13" s="655"/>
      <c r="AM13" s="656"/>
      <c r="AN13" s="691">
        <f t="shared" ref="AN13:AN54" si="22">AM13*AL13</f>
        <v>0</v>
      </c>
      <c r="AO13" s="657"/>
      <c r="AP13" s="692">
        <f t="shared" ref="AP13:AP54" si="23">AQ13-AO13</f>
        <v>0</v>
      </c>
      <c r="AQ13" s="658">
        <f t="shared" ref="AQ13:AQ23" si="24">IF(ISBLANK(AK13),AO13,AK13*AN13)</f>
        <v>0</v>
      </c>
      <c r="AR13" s="654"/>
      <c r="AS13" s="655"/>
      <c r="AT13" s="656"/>
      <c r="AU13" s="691">
        <f t="shared" si="1"/>
        <v>0</v>
      </c>
      <c r="AV13" s="657"/>
      <c r="AW13" s="692">
        <f t="shared" ref="AW13:AW54" si="25">AX13-AV13</f>
        <v>0</v>
      </c>
      <c r="AX13" s="658">
        <f t="shared" ref="AX13:AX54" si="26">IF(ISBLANK(AR13),AV13,AR13*AU13)</f>
        <v>0</v>
      </c>
      <c r="AY13" s="654"/>
      <c r="AZ13" s="655"/>
      <c r="BA13" s="656"/>
      <c r="BB13" s="691">
        <f t="shared" si="2"/>
        <v>0</v>
      </c>
      <c r="BC13" s="657"/>
      <c r="BD13" s="692">
        <f t="shared" ref="BD13:BD54" si="27">BE13-BC13</f>
        <v>0</v>
      </c>
      <c r="BE13" s="658">
        <f t="shared" ref="BE13:BE54" si="28">IF(ISBLANK(AY13),BC13,AY13*BB13)</f>
        <v>0</v>
      </c>
      <c r="BF13" s="654"/>
      <c r="BG13" s="655"/>
      <c r="BH13" s="656"/>
      <c r="BI13" s="691">
        <f t="shared" si="3"/>
        <v>0</v>
      </c>
      <c r="BJ13" s="657"/>
      <c r="BK13" s="692">
        <f t="shared" ref="BK13:BK54" si="29">BL13-BJ13</f>
        <v>0</v>
      </c>
      <c r="BL13" s="658">
        <f t="shared" ref="BL13:BL54" si="30">IF(ISBLANK(BF13),BJ13,BF13*BI13)</f>
        <v>0</v>
      </c>
      <c r="BM13" s="654"/>
      <c r="BN13" s="655"/>
      <c r="BO13" s="656"/>
      <c r="BP13" s="691">
        <f t="shared" si="4"/>
        <v>0</v>
      </c>
      <c r="BQ13" s="657"/>
      <c r="BR13" s="692">
        <f t="shared" ref="BR13:BR54" si="31">BS13-BQ13</f>
        <v>0</v>
      </c>
      <c r="BS13" s="658">
        <f t="shared" ref="BS13:BS54" si="32">IF(ISBLANK(BM13),BQ13,BM13*BP13)</f>
        <v>0</v>
      </c>
      <c r="BT13" s="710">
        <f t="shared" ref="BT13:BT54" si="33">SUM(F13,M13,T13,AA13,AH13,AO13,AV13,BC13,BJ13,BQ13)</f>
        <v>0</v>
      </c>
      <c r="BU13" s="693">
        <f t="shared" ref="BU13:BU54" si="34">SUM(G13,N13,U13,AB13,AI13,AP13,AW13,BD13,BK13,BR13)</f>
        <v>0</v>
      </c>
      <c r="BV13" s="711">
        <f t="shared" ref="BV13:BV54" si="35">SUM(H13,O13,V13,AC13,AJ13,AQ13,AX13,BE13,BL13,BS13)</f>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ht="20.25" customHeight="1">
      <c r="A14" s="653"/>
      <c r="B14" s="654"/>
      <c r="C14" s="655"/>
      <c r="D14" s="656"/>
      <c r="E14" s="691">
        <f t="shared" si="8"/>
        <v>0</v>
      </c>
      <c r="F14" s="657"/>
      <c r="G14" s="692">
        <f t="shared" si="9"/>
        <v>0</v>
      </c>
      <c r="H14" s="658">
        <f t="shared" si="10"/>
        <v>0</v>
      </c>
      <c r="I14" s="654"/>
      <c r="J14" s="655"/>
      <c r="K14" s="656"/>
      <c r="L14" s="691">
        <f t="shared" si="0"/>
        <v>0</v>
      </c>
      <c r="M14" s="657"/>
      <c r="N14" s="692">
        <f t="shared" si="11"/>
        <v>0</v>
      </c>
      <c r="O14" s="658">
        <f t="shared" si="12"/>
        <v>0</v>
      </c>
      <c r="P14" s="654"/>
      <c r="Q14" s="655"/>
      <c r="R14" s="656"/>
      <c r="S14" s="691">
        <f t="shared" si="13"/>
        <v>0</v>
      </c>
      <c r="T14" s="657"/>
      <c r="U14" s="692">
        <f t="shared" si="14"/>
        <v>0</v>
      </c>
      <c r="V14" s="658">
        <f t="shared" si="15"/>
        <v>0</v>
      </c>
      <c r="W14" s="654"/>
      <c r="X14" s="655"/>
      <c r="Y14" s="656"/>
      <c r="Z14" s="691">
        <f t="shared" si="16"/>
        <v>0</v>
      </c>
      <c r="AA14" s="657"/>
      <c r="AB14" s="692">
        <f t="shared" si="17"/>
        <v>0</v>
      </c>
      <c r="AC14" s="658">
        <f t="shared" si="18"/>
        <v>0</v>
      </c>
      <c r="AD14" s="654"/>
      <c r="AE14" s="655"/>
      <c r="AF14" s="656"/>
      <c r="AG14" s="691">
        <f t="shared" si="19"/>
        <v>0</v>
      </c>
      <c r="AH14" s="657"/>
      <c r="AI14" s="692">
        <f t="shared" si="20"/>
        <v>0</v>
      </c>
      <c r="AJ14" s="658">
        <f t="shared" si="21"/>
        <v>0</v>
      </c>
      <c r="AK14" s="654"/>
      <c r="AL14" s="655"/>
      <c r="AM14" s="656"/>
      <c r="AN14" s="691">
        <f t="shared" si="22"/>
        <v>0</v>
      </c>
      <c r="AO14" s="657"/>
      <c r="AP14" s="692">
        <f t="shared" si="23"/>
        <v>0</v>
      </c>
      <c r="AQ14" s="658">
        <f t="shared" si="24"/>
        <v>0</v>
      </c>
      <c r="AR14" s="654"/>
      <c r="AS14" s="655"/>
      <c r="AT14" s="656"/>
      <c r="AU14" s="691">
        <f t="shared" si="1"/>
        <v>0</v>
      </c>
      <c r="AV14" s="657"/>
      <c r="AW14" s="692">
        <f t="shared" si="25"/>
        <v>0</v>
      </c>
      <c r="AX14" s="658">
        <f t="shared" si="26"/>
        <v>0</v>
      </c>
      <c r="AY14" s="654"/>
      <c r="AZ14" s="655"/>
      <c r="BA14" s="656"/>
      <c r="BB14" s="691">
        <f t="shared" si="2"/>
        <v>0</v>
      </c>
      <c r="BC14" s="657"/>
      <c r="BD14" s="692">
        <f t="shared" si="27"/>
        <v>0</v>
      </c>
      <c r="BE14" s="658">
        <f t="shared" si="28"/>
        <v>0</v>
      </c>
      <c r="BF14" s="654"/>
      <c r="BG14" s="655"/>
      <c r="BH14" s="656"/>
      <c r="BI14" s="691">
        <f t="shared" si="3"/>
        <v>0</v>
      </c>
      <c r="BJ14" s="657"/>
      <c r="BK14" s="692">
        <f t="shared" si="29"/>
        <v>0</v>
      </c>
      <c r="BL14" s="658">
        <f t="shared" si="30"/>
        <v>0</v>
      </c>
      <c r="BM14" s="654"/>
      <c r="BN14" s="655"/>
      <c r="BO14" s="656"/>
      <c r="BP14" s="691">
        <f t="shared" si="4"/>
        <v>0</v>
      </c>
      <c r="BQ14" s="657"/>
      <c r="BR14" s="692">
        <f t="shared" si="31"/>
        <v>0</v>
      </c>
      <c r="BS14" s="658">
        <f t="shared" si="32"/>
        <v>0</v>
      </c>
      <c r="BT14" s="710">
        <f t="shared" si="33"/>
        <v>0</v>
      </c>
      <c r="BU14" s="693">
        <f t="shared" si="34"/>
        <v>0</v>
      </c>
      <c r="BV14" s="711">
        <f t="shared" si="3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ht="20.25" customHeight="1">
      <c r="A15" s="653"/>
      <c r="B15" s="654"/>
      <c r="C15" s="655"/>
      <c r="D15" s="656"/>
      <c r="E15" s="691">
        <f t="shared" si="8"/>
        <v>0</v>
      </c>
      <c r="F15" s="657"/>
      <c r="G15" s="692">
        <f t="shared" si="9"/>
        <v>0</v>
      </c>
      <c r="H15" s="658">
        <f t="shared" si="10"/>
        <v>0</v>
      </c>
      <c r="I15" s="654"/>
      <c r="J15" s="655"/>
      <c r="K15" s="656"/>
      <c r="L15" s="691">
        <f t="shared" si="0"/>
        <v>0</v>
      </c>
      <c r="M15" s="657"/>
      <c r="N15" s="692">
        <f t="shared" si="11"/>
        <v>0</v>
      </c>
      <c r="O15" s="658">
        <f t="shared" si="12"/>
        <v>0</v>
      </c>
      <c r="P15" s="654"/>
      <c r="Q15" s="655"/>
      <c r="R15" s="656"/>
      <c r="S15" s="691">
        <f t="shared" si="13"/>
        <v>0</v>
      </c>
      <c r="T15" s="657"/>
      <c r="U15" s="692">
        <f t="shared" si="14"/>
        <v>0</v>
      </c>
      <c r="V15" s="658">
        <f t="shared" si="15"/>
        <v>0</v>
      </c>
      <c r="W15" s="654"/>
      <c r="X15" s="655"/>
      <c r="Y15" s="656"/>
      <c r="Z15" s="691">
        <f t="shared" si="16"/>
        <v>0</v>
      </c>
      <c r="AA15" s="657"/>
      <c r="AB15" s="692">
        <f t="shared" si="17"/>
        <v>0</v>
      </c>
      <c r="AC15" s="658">
        <f t="shared" si="18"/>
        <v>0</v>
      </c>
      <c r="AD15" s="654"/>
      <c r="AE15" s="655"/>
      <c r="AF15" s="656"/>
      <c r="AG15" s="691">
        <f t="shared" si="19"/>
        <v>0</v>
      </c>
      <c r="AH15" s="657"/>
      <c r="AI15" s="692">
        <f t="shared" si="20"/>
        <v>0</v>
      </c>
      <c r="AJ15" s="658">
        <f t="shared" si="21"/>
        <v>0</v>
      </c>
      <c r="AK15" s="654"/>
      <c r="AL15" s="655"/>
      <c r="AM15" s="656"/>
      <c r="AN15" s="691">
        <f t="shared" si="22"/>
        <v>0</v>
      </c>
      <c r="AO15" s="657"/>
      <c r="AP15" s="692">
        <f t="shared" si="23"/>
        <v>0</v>
      </c>
      <c r="AQ15" s="658">
        <f t="shared" si="24"/>
        <v>0</v>
      </c>
      <c r="AR15" s="654"/>
      <c r="AS15" s="655"/>
      <c r="AT15" s="656"/>
      <c r="AU15" s="691">
        <f t="shared" ref="AU15:AU54" si="36">AT15*AS15</f>
        <v>0</v>
      </c>
      <c r="AV15" s="657"/>
      <c r="AW15" s="692">
        <f t="shared" si="25"/>
        <v>0</v>
      </c>
      <c r="AX15" s="658">
        <f t="shared" si="26"/>
        <v>0</v>
      </c>
      <c r="AY15" s="654"/>
      <c r="AZ15" s="655"/>
      <c r="BA15" s="656"/>
      <c r="BB15" s="691">
        <f t="shared" ref="BB15:BB54" si="37">BA15*AZ15</f>
        <v>0</v>
      </c>
      <c r="BC15" s="657"/>
      <c r="BD15" s="692">
        <f t="shared" si="27"/>
        <v>0</v>
      </c>
      <c r="BE15" s="658">
        <f t="shared" si="28"/>
        <v>0</v>
      </c>
      <c r="BF15" s="654"/>
      <c r="BG15" s="655"/>
      <c r="BH15" s="656"/>
      <c r="BI15" s="691">
        <f t="shared" ref="BI15:BI54" si="38">BH15*BG15</f>
        <v>0</v>
      </c>
      <c r="BJ15" s="657"/>
      <c r="BK15" s="692">
        <f t="shared" si="29"/>
        <v>0</v>
      </c>
      <c r="BL15" s="658">
        <f t="shared" si="30"/>
        <v>0</v>
      </c>
      <c r="BM15" s="654"/>
      <c r="BN15" s="655"/>
      <c r="BO15" s="656"/>
      <c r="BP15" s="691">
        <f t="shared" ref="BP15:BP54" si="39">BO15*BN15</f>
        <v>0</v>
      </c>
      <c r="BQ15" s="657"/>
      <c r="BR15" s="692">
        <f t="shared" si="31"/>
        <v>0</v>
      </c>
      <c r="BS15" s="658">
        <f t="shared" si="32"/>
        <v>0</v>
      </c>
      <c r="BT15" s="710">
        <f t="shared" si="33"/>
        <v>0</v>
      </c>
      <c r="BU15" s="693">
        <f t="shared" si="34"/>
        <v>0</v>
      </c>
      <c r="BV15" s="711">
        <f t="shared" si="3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ht="20.25" customHeight="1">
      <c r="A16" s="653"/>
      <c r="B16" s="654"/>
      <c r="C16" s="655"/>
      <c r="D16" s="656"/>
      <c r="E16" s="691">
        <f t="shared" si="8"/>
        <v>0</v>
      </c>
      <c r="F16" s="657"/>
      <c r="G16" s="692">
        <f t="shared" si="9"/>
        <v>0</v>
      </c>
      <c r="H16" s="658">
        <f t="shared" si="10"/>
        <v>0</v>
      </c>
      <c r="I16" s="654"/>
      <c r="J16" s="655"/>
      <c r="K16" s="656"/>
      <c r="L16" s="691">
        <f t="shared" si="0"/>
        <v>0</v>
      </c>
      <c r="M16" s="657"/>
      <c r="N16" s="692">
        <f t="shared" si="11"/>
        <v>0</v>
      </c>
      <c r="O16" s="658">
        <f t="shared" si="12"/>
        <v>0</v>
      </c>
      <c r="P16" s="654"/>
      <c r="Q16" s="655"/>
      <c r="R16" s="656"/>
      <c r="S16" s="691">
        <f t="shared" si="13"/>
        <v>0</v>
      </c>
      <c r="T16" s="657"/>
      <c r="U16" s="692">
        <f t="shared" si="14"/>
        <v>0</v>
      </c>
      <c r="V16" s="658">
        <f t="shared" si="15"/>
        <v>0</v>
      </c>
      <c r="W16" s="654"/>
      <c r="X16" s="655"/>
      <c r="Y16" s="656"/>
      <c r="Z16" s="691">
        <f t="shared" si="16"/>
        <v>0</v>
      </c>
      <c r="AA16" s="657"/>
      <c r="AB16" s="692">
        <f t="shared" si="17"/>
        <v>0</v>
      </c>
      <c r="AC16" s="658">
        <f t="shared" si="18"/>
        <v>0</v>
      </c>
      <c r="AD16" s="654"/>
      <c r="AE16" s="655"/>
      <c r="AF16" s="656"/>
      <c r="AG16" s="691">
        <f t="shared" si="19"/>
        <v>0</v>
      </c>
      <c r="AH16" s="657"/>
      <c r="AI16" s="692">
        <f t="shared" si="20"/>
        <v>0</v>
      </c>
      <c r="AJ16" s="658">
        <f t="shared" si="21"/>
        <v>0</v>
      </c>
      <c r="AK16" s="654"/>
      <c r="AL16" s="655"/>
      <c r="AM16" s="656"/>
      <c r="AN16" s="691">
        <f t="shared" si="22"/>
        <v>0</v>
      </c>
      <c r="AO16" s="657"/>
      <c r="AP16" s="692">
        <f t="shared" si="23"/>
        <v>0</v>
      </c>
      <c r="AQ16" s="658">
        <f t="shared" si="24"/>
        <v>0</v>
      </c>
      <c r="AR16" s="654"/>
      <c r="AS16" s="655"/>
      <c r="AT16" s="656"/>
      <c r="AU16" s="691">
        <f t="shared" si="36"/>
        <v>0</v>
      </c>
      <c r="AV16" s="657"/>
      <c r="AW16" s="692">
        <f t="shared" si="25"/>
        <v>0</v>
      </c>
      <c r="AX16" s="658">
        <f t="shared" si="26"/>
        <v>0</v>
      </c>
      <c r="AY16" s="654"/>
      <c r="AZ16" s="655"/>
      <c r="BA16" s="656"/>
      <c r="BB16" s="691">
        <f t="shared" si="37"/>
        <v>0</v>
      </c>
      <c r="BC16" s="657"/>
      <c r="BD16" s="692">
        <f t="shared" si="27"/>
        <v>0</v>
      </c>
      <c r="BE16" s="658">
        <f t="shared" si="28"/>
        <v>0</v>
      </c>
      <c r="BF16" s="654"/>
      <c r="BG16" s="655"/>
      <c r="BH16" s="656"/>
      <c r="BI16" s="691">
        <f t="shared" si="38"/>
        <v>0</v>
      </c>
      <c r="BJ16" s="657"/>
      <c r="BK16" s="692">
        <f t="shared" si="29"/>
        <v>0</v>
      </c>
      <c r="BL16" s="658">
        <f t="shared" si="30"/>
        <v>0</v>
      </c>
      <c r="BM16" s="654"/>
      <c r="BN16" s="655"/>
      <c r="BO16" s="656"/>
      <c r="BP16" s="691">
        <f t="shared" si="39"/>
        <v>0</v>
      </c>
      <c r="BQ16" s="657"/>
      <c r="BR16" s="692">
        <f t="shared" si="31"/>
        <v>0</v>
      </c>
      <c r="BS16" s="658">
        <f t="shared" si="32"/>
        <v>0</v>
      </c>
      <c r="BT16" s="710">
        <f t="shared" si="33"/>
        <v>0</v>
      </c>
      <c r="BU16" s="693">
        <f t="shared" si="34"/>
        <v>0</v>
      </c>
      <c r="BV16" s="711">
        <f t="shared" si="3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8"/>
        <v>0</v>
      </c>
      <c r="F17" s="657"/>
      <c r="G17" s="692">
        <f t="shared" si="9"/>
        <v>0</v>
      </c>
      <c r="H17" s="658">
        <f t="shared" si="10"/>
        <v>0</v>
      </c>
      <c r="I17" s="654"/>
      <c r="J17" s="655"/>
      <c r="K17" s="656"/>
      <c r="L17" s="691">
        <f t="shared" si="0"/>
        <v>0</v>
      </c>
      <c r="M17" s="657"/>
      <c r="N17" s="692">
        <f t="shared" si="11"/>
        <v>0</v>
      </c>
      <c r="O17" s="658">
        <f t="shared" si="12"/>
        <v>0</v>
      </c>
      <c r="P17" s="654"/>
      <c r="Q17" s="655"/>
      <c r="R17" s="656"/>
      <c r="S17" s="691">
        <f t="shared" si="13"/>
        <v>0</v>
      </c>
      <c r="T17" s="657"/>
      <c r="U17" s="692">
        <f t="shared" si="14"/>
        <v>0</v>
      </c>
      <c r="V17" s="658">
        <f t="shared" si="15"/>
        <v>0</v>
      </c>
      <c r="W17" s="654"/>
      <c r="X17" s="655"/>
      <c r="Y17" s="656"/>
      <c r="Z17" s="691">
        <f t="shared" si="16"/>
        <v>0</v>
      </c>
      <c r="AA17" s="657"/>
      <c r="AB17" s="692">
        <f t="shared" si="17"/>
        <v>0</v>
      </c>
      <c r="AC17" s="658">
        <f t="shared" si="18"/>
        <v>0</v>
      </c>
      <c r="AD17" s="654"/>
      <c r="AE17" s="655"/>
      <c r="AF17" s="656"/>
      <c r="AG17" s="691">
        <f t="shared" si="19"/>
        <v>0</v>
      </c>
      <c r="AH17" s="657"/>
      <c r="AI17" s="692">
        <f t="shared" si="20"/>
        <v>0</v>
      </c>
      <c r="AJ17" s="658">
        <f t="shared" si="21"/>
        <v>0</v>
      </c>
      <c r="AK17" s="654"/>
      <c r="AL17" s="655"/>
      <c r="AM17" s="656"/>
      <c r="AN17" s="691">
        <f t="shared" si="22"/>
        <v>0</v>
      </c>
      <c r="AO17" s="657"/>
      <c r="AP17" s="692">
        <f t="shared" si="23"/>
        <v>0</v>
      </c>
      <c r="AQ17" s="658">
        <f t="shared" si="24"/>
        <v>0</v>
      </c>
      <c r="AR17" s="654"/>
      <c r="AS17" s="655"/>
      <c r="AT17" s="656"/>
      <c r="AU17" s="691">
        <f t="shared" si="36"/>
        <v>0</v>
      </c>
      <c r="AV17" s="657"/>
      <c r="AW17" s="692">
        <f t="shared" si="25"/>
        <v>0</v>
      </c>
      <c r="AX17" s="658">
        <f t="shared" si="26"/>
        <v>0</v>
      </c>
      <c r="AY17" s="654"/>
      <c r="AZ17" s="655"/>
      <c r="BA17" s="656"/>
      <c r="BB17" s="691">
        <f t="shared" si="37"/>
        <v>0</v>
      </c>
      <c r="BC17" s="657"/>
      <c r="BD17" s="692">
        <f t="shared" si="27"/>
        <v>0</v>
      </c>
      <c r="BE17" s="658">
        <f t="shared" si="28"/>
        <v>0</v>
      </c>
      <c r="BF17" s="654"/>
      <c r="BG17" s="655"/>
      <c r="BH17" s="656"/>
      <c r="BI17" s="691">
        <f t="shared" si="38"/>
        <v>0</v>
      </c>
      <c r="BJ17" s="657"/>
      <c r="BK17" s="692">
        <f t="shared" si="29"/>
        <v>0</v>
      </c>
      <c r="BL17" s="658">
        <f t="shared" si="30"/>
        <v>0</v>
      </c>
      <c r="BM17" s="654"/>
      <c r="BN17" s="655"/>
      <c r="BO17" s="656"/>
      <c r="BP17" s="691">
        <f t="shared" si="39"/>
        <v>0</v>
      </c>
      <c r="BQ17" s="657"/>
      <c r="BR17" s="692">
        <f t="shared" si="31"/>
        <v>0</v>
      </c>
      <c r="BS17" s="658">
        <f t="shared" si="32"/>
        <v>0</v>
      </c>
      <c r="BT17" s="710">
        <f t="shared" si="33"/>
        <v>0</v>
      </c>
      <c r="BU17" s="693">
        <f t="shared" si="34"/>
        <v>0</v>
      </c>
      <c r="BV17" s="711">
        <f t="shared" si="3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ht="20.25" customHeight="1">
      <c r="A18" s="653"/>
      <c r="B18" s="654"/>
      <c r="C18" s="655"/>
      <c r="D18" s="656"/>
      <c r="E18" s="691">
        <f t="shared" si="8"/>
        <v>0</v>
      </c>
      <c r="F18" s="657"/>
      <c r="G18" s="692">
        <f t="shared" si="9"/>
        <v>0</v>
      </c>
      <c r="H18" s="658">
        <f t="shared" si="10"/>
        <v>0</v>
      </c>
      <c r="I18" s="654"/>
      <c r="J18" s="655"/>
      <c r="K18" s="656"/>
      <c r="L18" s="691">
        <f t="shared" si="0"/>
        <v>0</v>
      </c>
      <c r="M18" s="657"/>
      <c r="N18" s="692">
        <f t="shared" si="11"/>
        <v>0</v>
      </c>
      <c r="O18" s="658">
        <f t="shared" si="12"/>
        <v>0</v>
      </c>
      <c r="P18" s="654"/>
      <c r="Q18" s="655"/>
      <c r="R18" s="656"/>
      <c r="S18" s="691">
        <f t="shared" si="13"/>
        <v>0</v>
      </c>
      <c r="T18" s="657"/>
      <c r="U18" s="692">
        <f t="shared" si="14"/>
        <v>0</v>
      </c>
      <c r="V18" s="658">
        <f t="shared" si="15"/>
        <v>0</v>
      </c>
      <c r="W18" s="654"/>
      <c r="X18" s="655"/>
      <c r="Y18" s="656"/>
      <c r="Z18" s="691">
        <f t="shared" si="16"/>
        <v>0</v>
      </c>
      <c r="AA18" s="657"/>
      <c r="AB18" s="692">
        <f t="shared" si="17"/>
        <v>0</v>
      </c>
      <c r="AC18" s="658">
        <f t="shared" si="18"/>
        <v>0</v>
      </c>
      <c r="AD18" s="654"/>
      <c r="AE18" s="655"/>
      <c r="AF18" s="656"/>
      <c r="AG18" s="691">
        <f t="shared" si="19"/>
        <v>0</v>
      </c>
      <c r="AH18" s="657"/>
      <c r="AI18" s="692">
        <f t="shared" si="20"/>
        <v>0</v>
      </c>
      <c r="AJ18" s="658">
        <f t="shared" si="21"/>
        <v>0</v>
      </c>
      <c r="AK18" s="654"/>
      <c r="AL18" s="655"/>
      <c r="AM18" s="656"/>
      <c r="AN18" s="691">
        <f t="shared" si="22"/>
        <v>0</v>
      </c>
      <c r="AO18" s="657"/>
      <c r="AP18" s="692">
        <f t="shared" si="23"/>
        <v>0</v>
      </c>
      <c r="AQ18" s="658">
        <f t="shared" si="24"/>
        <v>0</v>
      </c>
      <c r="AR18" s="654"/>
      <c r="AS18" s="655"/>
      <c r="AT18" s="656"/>
      <c r="AU18" s="691">
        <f t="shared" si="36"/>
        <v>0</v>
      </c>
      <c r="AV18" s="657"/>
      <c r="AW18" s="692">
        <f t="shared" si="25"/>
        <v>0</v>
      </c>
      <c r="AX18" s="658">
        <f t="shared" si="26"/>
        <v>0</v>
      </c>
      <c r="AY18" s="654"/>
      <c r="AZ18" s="655"/>
      <c r="BA18" s="656"/>
      <c r="BB18" s="691">
        <f t="shared" si="37"/>
        <v>0</v>
      </c>
      <c r="BC18" s="657"/>
      <c r="BD18" s="692">
        <f t="shared" si="27"/>
        <v>0</v>
      </c>
      <c r="BE18" s="658">
        <f t="shared" si="28"/>
        <v>0</v>
      </c>
      <c r="BF18" s="654"/>
      <c r="BG18" s="655"/>
      <c r="BH18" s="656"/>
      <c r="BI18" s="691">
        <f t="shared" si="38"/>
        <v>0</v>
      </c>
      <c r="BJ18" s="657"/>
      <c r="BK18" s="692">
        <f t="shared" si="29"/>
        <v>0</v>
      </c>
      <c r="BL18" s="658">
        <f t="shared" si="30"/>
        <v>0</v>
      </c>
      <c r="BM18" s="654"/>
      <c r="BN18" s="655"/>
      <c r="BO18" s="656"/>
      <c r="BP18" s="691">
        <f t="shared" si="39"/>
        <v>0</v>
      </c>
      <c r="BQ18" s="657"/>
      <c r="BR18" s="692">
        <f t="shared" si="31"/>
        <v>0</v>
      </c>
      <c r="BS18" s="658">
        <f t="shared" si="32"/>
        <v>0</v>
      </c>
      <c r="BT18" s="710">
        <f t="shared" si="33"/>
        <v>0</v>
      </c>
      <c r="BU18" s="693">
        <f t="shared" si="34"/>
        <v>0</v>
      </c>
      <c r="BV18" s="711">
        <f t="shared" si="3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8"/>
        <v>0</v>
      </c>
      <c r="F19" s="657"/>
      <c r="G19" s="692">
        <f t="shared" si="9"/>
        <v>0</v>
      </c>
      <c r="H19" s="658">
        <f t="shared" si="10"/>
        <v>0</v>
      </c>
      <c r="I19" s="654"/>
      <c r="J19" s="655"/>
      <c r="K19" s="656"/>
      <c r="L19" s="691">
        <f t="shared" si="0"/>
        <v>0</v>
      </c>
      <c r="M19" s="657"/>
      <c r="N19" s="692">
        <f t="shared" si="11"/>
        <v>0</v>
      </c>
      <c r="O19" s="658">
        <f t="shared" si="12"/>
        <v>0</v>
      </c>
      <c r="P19" s="654"/>
      <c r="Q19" s="655"/>
      <c r="R19" s="656"/>
      <c r="S19" s="691">
        <f t="shared" si="13"/>
        <v>0</v>
      </c>
      <c r="T19" s="657"/>
      <c r="U19" s="692">
        <f t="shared" si="14"/>
        <v>0</v>
      </c>
      <c r="V19" s="658">
        <f t="shared" si="15"/>
        <v>0</v>
      </c>
      <c r="W19" s="654"/>
      <c r="X19" s="655"/>
      <c r="Y19" s="656"/>
      <c r="Z19" s="691">
        <f t="shared" si="16"/>
        <v>0</v>
      </c>
      <c r="AA19" s="657"/>
      <c r="AB19" s="692">
        <f t="shared" si="17"/>
        <v>0</v>
      </c>
      <c r="AC19" s="658">
        <f t="shared" si="18"/>
        <v>0</v>
      </c>
      <c r="AD19" s="654"/>
      <c r="AE19" s="655"/>
      <c r="AF19" s="656"/>
      <c r="AG19" s="691">
        <f t="shared" si="19"/>
        <v>0</v>
      </c>
      <c r="AH19" s="657"/>
      <c r="AI19" s="692">
        <f t="shared" si="20"/>
        <v>0</v>
      </c>
      <c r="AJ19" s="658">
        <f t="shared" si="21"/>
        <v>0</v>
      </c>
      <c r="AK19" s="654"/>
      <c r="AL19" s="655"/>
      <c r="AM19" s="656"/>
      <c r="AN19" s="691">
        <f t="shared" si="22"/>
        <v>0</v>
      </c>
      <c r="AO19" s="657"/>
      <c r="AP19" s="692">
        <f t="shared" si="23"/>
        <v>0</v>
      </c>
      <c r="AQ19" s="658">
        <f t="shared" si="24"/>
        <v>0</v>
      </c>
      <c r="AR19" s="654"/>
      <c r="AS19" s="655"/>
      <c r="AT19" s="656"/>
      <c r="AU19" s="691">
        <f t="shared" si="36"/>
        <v>0</v>
      </c>
      <c r="AV19" s="657"/>
      <c r="AW19" s="692">
        <f t="shared" si="25"/>
        <v>0</v>
      </c>
      <c r="AX19" s="658">
        <f t="shared" si="26"/>
        <v>0</v>
      </c>
      <c r="AY19" s="654"/>
      <c r="AZ19" s="655"/>
      <c r="BA19" s="656"/>
      <c r="BB19" s="691">
        <f t="shared" si="37"/>
        <v>0</v>
      </c>
      <c r="BC19" s="657"/>
      <c r="BD19" s="692">
        <f t="shared" si="27"/>
        <v>0</v>
      </c>
      <c r="BE19" s="658">
        <f t="shared" si="28"/>
        <v>0</v>
      </c>
      <c r="BF19" s="654"/>
      <c r="BG19" s="655"/>
      <c r="BH19" s="656"/>
      <c r="BI19" s="691">
        <f t="shared" si="38"/>
        <v>0</v>
      </c>
      <c r="BJ19" s="657"/>
      <c r="BK19" s="692">
        <f t="shared" si="29"/>
        <v>0</v>
      </c>
      <c r="BL19" s="658">
        <f t="shared" si="30"/>
        <v>0</v>
      </c>
      <c r="BM19" s="654"/>
      <c r="BN19" s="655"/>
      <c r="BO19" s="656"/>
      <c r="BP19" s="691">
        <f t="shared" si="39"/>
        <v>0</v>
      </c>
      <c r="BQ19" s="657"/>
      <c r="BR19" s="692">
        <f t="shared" si="31"/>
        <v>0</v>
      </c>
      <c r="BS19" s="658">
        <f t="shared" si="32"/>
        <v>0</v>
      </c>
      <c r="BT19" s="710">
        <f t="shared" si="33"/>
        <v>0</v>
      </c>
      <c r="BU19" s="693">
        <f t="shared" si="34"/>
        <v>0</v>
      </c>
      <c r="BV19" s="711">
        <f t="shared" si="3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ht="20.25" customHeight="1">
      <c r="A20" s="653"/>
      <c r="B20" s="654"/>
      <c r="C20" s="655"/>
      <c r="D20" s="656"/>
      <c r="E20" s="691">
        <f t="shared" si="8"/>
        <v>0</v>
      </c>
      <c r="F20" s="657"/>
      <c r="G20" s="692">
        <f t="shared" si="9"/>
        <v>0</v>
      </c>
      <c r="H20" s="658">
        <f t="shared" si="10"/>
        <v>0</v>
      </c>
      <c r="I20" s="654"/>
      <c r="J20" s="655"/>
      <c r="K20" s="656"/>
      <c r="L20" s="691">
        <f t="shared" si="0"/>
        <v>0</v>
      </c>
      <c r="M20" s="657"/>
      <c r="N20" s="692">
        <f t="shared" si="11"/>
        <v>0</v>
      </c>
      <c r="O20" s="658">
        <f t="shared" si="12"/>
        <v>0</v>
      </c>
      <c r="P20" s="654"/>
      <c r="Q20" s="655"/>
      <c r="R20" s="656"/>
      <c r="S20" s="691">
        <f t="shared" si="13"/>
        <v>0</v>
      </c>
      <c r="T20" s="657"/>
      <c r="U20" s="692">
        <f t="shared" si="14"/>
        <v>0</v>
      </c>
      <c r="V20" s="658">
        <f t="shared" si="15"/>
        <v>0</v>
      </c>
      <c r="W20" s="654"/>
      <c r="X20" s="655"/>
      <c r="Y20" s="656"/>
      <c r="Z20" s="691">
        <f t="shared" si="16"/>
        <v>0</v>
      </c>
      <c r="AA20" s="657"/>
      <c r="AB20" s="692">
        <f t="shared" si="17"/>
        <v>0</v>
      </c>
      <c r="AC20" s="658">
        <f t="shared" si="18"/>
        <v>0</v>
      </c>
      <c r="AD20" s="654"/>
      <c r="AE20" s="655"/>
      <c r="AF20" s="656"/>
      <c r="AG20" s="691">
        <f t="shared" si="19"/>
        <v>0</v>
      </c>
      <c r="AH20" s="657"/>
      <c r="AI20" s="692">
        <f t="shared" si="20"/>
        <v>0</v>
      </c>
      <c r="AJ20" s="658">
        <f t="shared" si="21"/>
        <v>0</v>
      </c>
      <c r="AK20" s="654"/>
      <c r="AL20" s="655"/>
      <c r="AM20" s="656"/>
      <c r="AN20" s="691">
        <f t="shared" si="22"/>
        <v>0</v>
      </c>
      <c r="AO20" s="657"/>
      <c r="AP20" s="692">
        <f t="shared" si="23"/>
        <v>0</v>
      </c>
      <c r="AQ20" s="658">
        <f t="shared" si="24"/>
        <v>0</v>
      </c>
      <c r="AR20" s="654"/>
      <c r="AS20" s="655"/>
      <c r="AT20" s="656"/>
      <c r="AU20" s="691">
        <f t="shared" si="36"/>
        <v>0</v>
      </c>
      <c r="AV20" s="657"/>
      <c r="AW20" s="692">
        <f t="shared" si="25"/>
        <v>0</v>
      </c>
      <c r="AX20" s="658">
        <f t="shared" si="26"/>
        <v>0</v>
      </c>
      <c r="AY20" s="654"/>
      <c r="AZ20" s="655"/>
      <c r="BA20" s="656"/>
      <c r="BB20" s="691">
        <f t="shared" si="37"/>
        <v>0</v>
      </c>
      <c r="BC20" s="657"/>
      <c r="BD20" s="692">
        <f t="shared" si="27"/>
        <v>0</v>
      </c>
      <c r="BE20" s="658">
        <f t="shared" si="28"/>
        <v>0</v>
      </c>
      <c r="BF20" s="654"/>
      <c r="BG20" s="655"/>
      <c r="BH20" s="656"/>
      <c r="BI20" s="691">
        <f t="shared" si="38"/>
        <v>0</v>
      </c>
      <c r="BJ20" s="657"/>
      <c r="BK20" s="692">
        <f t="shared" si="29"/>
        <v>0</v>
      </c>
      <c r="BL20" s="658">
        <f t="shared" si="30"/>
        <v>0</v>
      </c>
      <c r="BM20" s="654"/>
      <c r="BN20" s="655"/>
      <c r="BO20" s="656"/>
      <c r="BP20" s="691">
        <f t="shared" si="39"/>
        <v>0</v>
      </c>
      <c r="BQ20" s="657"/>
      <c r="BR20" s="692">
        <f t="shared" si="31"/>
        <v>0</v>
      </c>
      <c r="BS20" s="658">
        <f t="shared" si="32"/>
        <v>0</v>
      </c>
      <c r="BT20" s="710">
        <f t="shared" si="33"/>
        <v>0</v>
      </c>
      <c r="BU20" s="693">
        <f t="shared" si="34"/>
        <v>0</v>
      </c>
      <c r="BV20" s="711">
        <f t="shared" si="3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ht="20.25" customHeight="1">
      <c r="A21" s="653"/>
      <c r="B21" s="654"/>
      <c r="C21" s="655"/>
      <c r="D21" s="656"/>
      <c r="E21" s="691">
        <f t="shared" si="8"/>
        <v>0</v>
      </c>
      <c r="F21" s="657"/>
      <c r="G21" s="692">
        <f t="shared" si="9"/>
        <v>0</v>
      </c>
      <c r="H21" s="658">
        <f t="shared" si="10"/>
        <v>0</v>
      </c>
      <c r="I21" s="654"/>
      <c r="J21" s="655"/>
      <c r="K21" s="656"/>
      <c r="L21" s="691">
        <f t="shared" si="0"/>
        <v>0</v>
      </c>
      <c r="M21" s="657"/>
      <c r="N21" s="692">
        <f t="shared" si="11"/>
        <v>0</v>
      </c>
      <c r="O21" s="658">
        <f t="shared" si="12"/>
        <v>0</v>
      </c>
      <c r="P21" s="654"/>
      <c r="Q21" s="655"/>
      <c r="R21" s="656"/>
      <c r="S21" s="691">
        <f t="shared" si="13"/>
        <v>0</v>
      </c>
      <c r="T21" s="657"/>
      <c r="U21" s="692">
        <f t="shared" si="14"/>
        <v>0</v>
      </c>
      <c r="V21" s="658">
        <f t="shared" si="15"/>
        <v>0</v>
      </c>
      <c r="W21" s="654"/>
      <c r="X21" s="655"/>
      <c r="Y21" s="656"/>
      <c r="Z21" s="691">
        <f t="shared" si="16"/>
        <v>0</v>
      </c>
      <c r="AA21" s="657"/>
      <c r="AB21" s="692">
        <f t="shared" si="17"/>
        <v>0</v>
      </c>
      <c r="AC21" s="658">
        <f t="shared" si="18"/>
        <v>0</v>
      </c>
      <c r="AD21" s="654"/>
      <c r="AE21" s="655"/>
      <c r="AF21" s="656"/>
      <c r="AG21" s="691">
        <f t="shared" si="19"/>
        <v>0</v>
      </c>
      <c r="AH21" s="657"/>
      <c r="AI21" s="692">
        <f t="shared" si="20"/>
        <v>0</v>
      </c>
      <c r="AJ21" s="658">
        <f t="shared" si="21"/>
        <v>0</v>
      </c>
      <c r="AK21" s="654"/>
      <c r="AL21" s="655"/>
      <c r="AM21" s="656"/>
      <c r="AN21" s="691">
        <f t="shared" si="22"/>
        <v>0</v>
      </c>
      <c r="AO21" s="657"/>
      <c r="AP21" s="692">
        <f t="shared" si="23"/>
        <v>0</v>
      </c>
      <c r="AQ21" s="658">
        <f t="shared" si="24"/>
        <v>0</v>
      </c>
      <c r="AR21" s="654"/>
      <c r="AS21" s="655"/>
      <c r="AT21" s="656"/>
      <c r="AU21" s="691">
        <f t="shared" si="36"/>
        <v>0</v>
      </c>
      <c r="AV21" s="657"/>
      <c r="AW21" s="692">
        <f t="shared" si="25"/>
        <v>0</v>
      </c>
      <c r="AX21" s="658">
        <f t="shared" si="26"/>
        <v>0</v>
      </c>
      <c r="AY21" s="654"/>
      <c r="AZ21" s="655"/>
      <c r="BA21" s="656"/>
      <c r="BB21" s="691">
        <f t="shared" si="37"/>
        <v>0</v>
      </c>
      <c r="BC21" s="657"/>
      <c r="BD21" s="692">
        <f t="shared" si="27"/>
        <v>0</v>
      </c>
      <c r="BE21" s="658">
        <f t="shared" si="28"/>
        <v>0</v>
      </c>
      <c r="BF21" s="654"/>
      <c r="BG21" s="655"/>
      <c r="BH21" s="656"/>
      <c r="BI21" s="691">
        <f t="shared" si="38"/>
        <v>0</v>
      </c>
      <c r="BJ21" s="657"/>
      <c r="BK21" s="692">
        <f t="shared" si="29"/>
        <v>0</v>
      </c>
      <c r="BL21" s="658">
        <f t="shared" si="30"/>
        <v>0</v>
      </c>
      <c r="BM21" s="654"/>
      <c r="BN21" s="655"/>
      <c r="BO21" s="656"/>
      <c r="BP21" s="691">
        <f t="shared" si="39"/>
        <v>0</v>
      </c>
      <c r="BQ21" s="657"/>
      <c r="BR21" s="692">
        <f t="shared" si="31"/>
        <v>0</v>
      </c>
      <c r="BS21" s="658">
        <f t="shared" si="32"/>
        <v>0</v>
      </c>
      <c r="BT21" s="710">
        <f t="shared" si="33"/>
        <v>0</v>
      </c>
      <c r="BU21" s="693">
        <f t="shared" si="34"/>
        <v>0</v>
      </c>
      <c r="BV21" s="711">
        <f t="shared" si="3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ht="20.25" customHeight="1">
      <c r="A22" s="653"/>
      <c r="B22" s="654"/>
      <c r="C22" s="655"/>
      <c r="D22" s="656"/>
      <c r="E22" s="691">
        <f t="shared" si="8"/>
        <v>0</v>
      </c>
      <c r="F22" s="657"/>
      <c r="G22" s="692">
        <f t="shared" si="9"/>
        <v>0</v>
      </c>
      <c r="H22" s="658">
        <f t="shared" si="10"/>
        <v>0</v>
      </c>
      <c r="I22" s="654"/>
      <c r="J22" s="655"/>
      <c r="K22" s="656"/>
      <c r="L22" s="691">
        <f t="shared" si="0"/>
        <v>0</v>
      </c>
      <c r="M22" s="657"/>
      <c r="N22" s="692">
        <f t="shared" si="11"/>
        <v>0</v>
      </c>
      <c r="O22" s="658">
        <f t="shared" si="12"/>
        <v>0</v>
      </c>
      <c r="P22" s="654"/>
      <c r="Q22" s="655"/>
      <c r="R22" s="656"/>
      <c r="S22" s="691">
        <f t="shared" si="13"/>
        <v>0</v>
      </c>
      <c r="T22" s="657"/>
      <c r="U22" s="692">
        <f t="shared" si="14"/>
        <v>0</v>
      </c>
      <c r="V22" s="658">
        <f t="shared" si="15"/>
        <v>0</v>
      </c>
      <c r="W22" s="654"/>
      <c r="X22" s="655"/>
      <c r="Y22" s="656"/>
      <c r="Z22" s="691">
        <f t="shared" si="16"/>
        <v>0</v>
      </c>
      <c r="AA22" s="657"/>
      <c r="AB22" s="692">
        <f t="shared" si="17"/>
        <v>0</v>
      </c>
      <c r="AC22" s="658">
        <f t="shared" si="18"/>
        <v>0</v>
      </c>
      <c r="AD22" s="654"/>
      <c r="AE22" s="655"/>
      <c r="AF22" s="656"/>
      <c r="AG22" s="691">
        <f t="shared" si="19"/>
        <v>0</v>
      </c>
      <c r="AH22" s="657"/>
      <c r="AI22" s="692">
        <f t="shared" si="20"/>
        <v>0</v>
      </c>
      <c r="AJ22" s="658">
        <f t="shared" si="21"/>
        <v>0</v>
      </c>
      <c r="AK22" s="654"/>
      <c r="AL22" s="655"/>
      <c r="AM22" s="656"/>
      <c r="AN22" s="691">
        <f t="shared" si="22"/>
        <v>0</v>
      </c>
      <c r="AO22" s="657"/>
      <c r="AP22" s="692">
        <f t="shared" si="23"/>
        <v>0</v>
      </c>
      <c r="AQ22" s="658">
        <f t="shared" si="24"/>
        <v>0</v>
      </c>
      <c r="AR22" s="654"/>
      <c r="AS22" s="655"/>
      <c r="AT22" s="656"/>
      <c r="AU22" s="691">
        <f t="shared" si="36"/>
        <v>0</v>
      </c>
      <c r="AV22" s="657"/>
      <c r="AW22" s="692">
        <f t="shared" si="25"/>
        <v>0</v>
      </c>
      <c r="AX22" s="658">
        <f t="shared" si="26"/>
        <v>0</v>
      </c>
      <c r="AY22" s="654"/>
      <c r="AZ22" s="655"/>
      <c r="BA22" s="656"/>
      <c r="BB22" s="691">
        <f t="shared" si="37"/>
        <v>0</v>
      </c>
      <c r="BC22" s="657"/>
      <c r="BD22" s="692">
        <f t="shared" si="27"/>
        <v>0</v>
      </c>
      <c r="BE22" s="658">
        <f t="shared" si="28"/>
        <v>0</v>
      </c>
      <c r="BF22" s="654"/>
      <c r="BG22" s="655"/>
      <c r="BH22" s="656"/>
      <c r="BI22" s="691">
        <f t="shared" si="38"/>
        <v>0</v>
      </c>
      <c r="BJ22" s="657"/>
      <c r="BK22" s="692">
        <f t="shared" si="29"/>
        <v>0</v>
      </c>
      <c r="BL22" s="658">
        <f t="shared" si="30"/>
        <v>0</v>
      </c>
      <c r="BM22" s="654"/>
      <c r="BN22" s="655"/>
      <c r="BO22" s="656"/>
      <c r="BP22" s="691">
        <f t="shared" si="39"/>
        <v>0</v>
      </c>
      <c r="BQ22" s="657"/>
      <c r="BR22" s="692">
        <f t="shared" si="31"/>
        <v>0</v>
      </c>
      <c r="BS22" s="658">
        <f t="shared" si="32"/>
        <v>0</v>
      </c>
      <c r="BT22" s="710">
        <f t="shared" si="33"/>
        <v>0</v>
      </c>
      <c r="BU22" s="693">
        <f t="shared" si="34"/>
        <v>0</v>
      </c>
      <c r="BV22" s="711">
        <f t="shared" si="3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ht="20.25" customHeight="1">
      <c r="A23" s="653"/>
      <c r="B23" s="654"/>
      <c r="C23" s="655"/>
      <c r="D23" s="656"/>
      <c r="E23" s="691">
        <f t="shared" si="8"/>
        <v>0</v>
      </c>
      <c r="F23" s="657"/>
      <c r="G23" s="692">
        <f t="shared" si="9"/>
        <v>0</v>
      </c>
      <c r="H23" s="658">
        <f t="shared" si="10"/>
        <v>0</v>
      </c>
      <c r="I23" s="654"/>
      <c r="J23" s="655"/>
      <c r="K23" s="656"/>
      <c r="L23" s="691">
        <f t="shared" si="0"/>
        <v>0</v>
      </c>
      <c r="M23" s="657"/>
      <c r="N23" s="692">
        <f t="shared" si="11"/>
        <v>0</v>
      </c>
      <c r="O23" s="658">
        <f t="shared" si="12"/>
        <v>0</v>
      </c>
      <c r="P23" s="654"/>
      <c r="Q23" s="655"/>
      <c r="R23" s="656"/>
      <c r="S23" s="691">
        <f t="shared" si="13"/>
        <v>0</v>
      </c>
      <c r="T23" s="657"/>
      <c r="U23" s="692">
        <f t="shared" si="14"/>
        <v>0</v>
      </c>
      <c r="V23" s="658">
        <f t="shared" si="15"/>
        <v>0</v>
      </c>
      <c r="W23" s="654"/>
      <c r="X23" s="655"/>
      <c r="Y23" s="656"/>
      <c r="Z23" s="691">
        <f t="shared" si="16"/>
        <v>0</v>
      </c>
      <c r="AA23" s="657"/>
      <c r="AB23" s="692">
        <f t="shared" si="17"/>
        <v>0</v>
      </c>
      <c r="AC23" s="658">
        <f t="shared" si="18"/>
        <v>0</v>
      </c>
      <c r="AD23" s="654"/>
      <c r="AE23" s="655"/>
      <c r="AF23" s="656"/>
      <c r="AG23" s="691">
        <f t="shared" si="19"/>
        <v>0</v>
      </c>
      <c r="AH23" s="657"/>
      <c r="AI23" s="692">
        <f t="shared" si="20"/>
        <v>0</v>
      </c>
      <c r="AJ23" s="658">
        <f t="shared" si="21"/>
        <v>0</v>
      </c>
      <c r="AK23" s="654"/>
      <c r="AL23" s="655"/>
      <c r="AM23" s="656"/>
      <c r="AN23" s="691">
        <f t="shared" si="22"/>
        <v>0</v>
      </c>
      <c r="AO23" s="657"/>
      <c r="AP23" s="692">
        <f t="shared" si="23"/>
        <v>0</v>
      </c>
      <c r="AQ23" s="658">
        <f t="shared" si="24"/>
        <v>0</v>
      </c>
      <c r="AR23" s="654"/>
      <c r="AS23" s="655"/>
      <c r="AT23" s="656"/>
      <c r="AU23" s="691">
        <f t="shared" si="36"/>
        <v>0</v>
      </c>
      <c r="AV23" s="657"/>
      <c r="AW23" s="692">
        <f t="shared" si="25"/>
        <v>0</v>
      </c>
      <c r="AX23" s="658">
        <f t="shared" si="26"/>
        <v>0</v>
      </c>
      <c r="AY23" s="654"/>
      <c r="AZ23" s="655"/>
      <c r="BA23" s="656"/>
      <c r="BB23" s="691">
        <f t="shared" si="37"/>
        <v>0</v>
      </c>
      <c r="BC23" s="657"/>
      <c r="BD23" s="692">
        <f t="shared" si="27"/>
        <v>0</v>
      </c>
      <c r="BE23" s="658">
        <f t="shared" si="28"/>
        <v>0</v>
      </c>
      <c r="BF23" s="654"/>
      <c r="BG23" s="655"/>
      <c r="BH23" s="656"/>
      <c r="BI23" s="691">
        <f t="shared" si="38"/>
        <v>0</v>
      </c>
      <c r="BJ23" s="657"/>
      <c r="BK23" s="692">
        <f t="shared" si="29"/>
        <v>0</v>
      </c>
      <c r="BL23" s="658">
        <f t="shared" si="30"/>
        <v>0</v>
      </c>
      <c r="BM23" s="654"/>
      <c r="BN23" s="655"/>
      <c r="BO23" s="656"/>
      <c r="BP23" s="691">
        <f t="shared" si="39"/>
        <v>0</v>
      </c>
      <c r="BQ23" s="657"/>
      <c r="BR23" s="692">
        <f t="shared" si="31"/>
        <v>0</v>
      </c>
      <c r="BS23" s="658">
        <f t="shared" si="32"/>
        <v>0</v>
      </c>
      <c r="BT23" s="710">
        <f t="shared" si="33"/>
        <v>0</v>
      </c>
      <c r="BU23" s="693">
        <f t="shared" si="34"/>
        <v>0</v>
      </c>
      <c r="BV23" s="711">
        <f t="shared" si="3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ht="20.25" customHeight="1">
      <c r="A24" s="653"/>
      <c r="B24" s="654"/>
      <c r="C24" s="655"/>
      <c r="D24" s="656"/>
      <c r="E24" s="691">
        <f t="shared" si="8"/>
        <v>0</v>
      </c>
      <c r="F24" s="657"/>
      <c r="G24" s="692">
        <f t="shared" si="9"/>
        <v>0</v>
      </c>
      <c r="H24" s="658">
        <f t="shared" si="10"/>
        <v>0</v>
      </c>
      <c r="I24" s="654"/>
      <c r="J24" s="655"/>
      <c r="K24" s="656"/>
      <c r="L24" s="691">
        <f t="shared" si="0"/>
        <v>0</v>
      </c>
      <c r="M24" s="657"/>
      <c r="N24" s="692">
        <f t="shared" si="11"/>
        <v>0</v>
      </c>
      <c r="O24" s="658">
        <f t="shared" si="12"/>
        <v>0</v>
      </c>
      <c r="P24" s="654"/>
      <c r="Q24" s="655"/>
      <c r="R24" s="656"/>
      <c r="S24" s="691">
        <f t="shared" si="13"/>
        <v>0</v>
      </c>
      <c r="T24" s="657"/>
      <c r="U24" s="692">
        <f t="shared" si="14"/>
        <v>0</v>
      </c>
      <c r="V24" s="658">
        <f t="shared" si="15"/>
        <v>0</v>
      </c>
      <c r="W24" s="654"/>
      <c r="X24" s="655"/>
      <c r="Y24" s="656"/>
      <c r="Z24" s="691">
        <f t="shared" si="16"/>
        <v>0</v>
      </c>
      <c r="AA24" s="657"/>
      <c r="AB24" s="692">
        <f t="shared" si="17"/>
        <v>0</v>
      </c>
      <c r="AC24" s="658">
        <f t="shared" si="18"/>
        <v>0</v>
      </c>
      <c r="AD24" s="654"/>
      <c r="AE24" s="655"/>
      <c r="AF24" s="656"/>
      <c r="AG24" s="691">
        <f t="shared" si="19"/>
        <v>0</v>
      </c>
      <c r="AH24" s="657"/>
      <c r="AI24" s="692">
        <f t="shared" si="20"/>
        <v>0</v>
      </c>
      <c r="AJ24" s="658">
        <f t="shared" si="21"/>
        <v>0</v>
      </c>
      <c r="AK24" s="654"/>
      <c r="AL24" s="655"/>
      <c r="AM24" s="656"/>
      <c r="AN24" s="691">
        <f t="shared" si="22"/>
        <v>0</v>
      </c>
      <c r="AO24" s="657"/>
      <c r="AP24" s="692">
        <f t="shared" si="23"/>
        <v>0</v>
      </c>
      <c r="AQ24" s="658">
        <f t="shared" ref="AQ24:AQ54" si="40">IF(ISBLANK(AK24),AO24,AK24*AN24)</f>
        <v>0</v>
      </c>
      <c r="AR24" s="654"/>
      <c r="AS24" s="655"/>
      <c r="AT24" s="656"/>
      <c r="AU24" s="691">
        <f t="shared" si="36"/>
        <v>0</v>
      </c>
      <c r="AV24" s="657"/>
      <c r="AW24" s="692">
        <f t="shared" si="25"/>
        <v>0</v>
      </c>
      <c r="AX24" s="658">
        <f t="shared" si="26"/>
        <v>0</v>
      </c>
      <c r="AY24" s="654"/>
      <c r="AZ24" s="655"/>
      <c r="BA24" s="656"/>
      <c r="BB24" s="691">
        <f t="shared" si="37"/>
        <v>0</v>
      </c>
      <c r="BC24" s="657"/>
      <c r="BD24" s="692">
        <f t="shared" si="27"/>
        <v>0</v>
      </c>
      <c r="BE24" s="658">
        <f t="shared" si="28"/>
        <v>0</v>
      </c>
      <c r="BF24" s="654"/>
      <c r="BG24" s="655"/>
      <c r="BH24" s="656"/>
      <c r="BI24" s="691">
        <f t="shared" si="38"/>
        <v>0</v>
      </c>
      <c r="BJ24" s="657"/>
      <c r="BK24" s="692">
        <f t="shared" si="29"/>
        <v>0</v>
      </c>
      <c r="BL24" s="658">
        <f t="shared" si="30"/>
        <v>0</v>
      </c>
      <c r="BM24" s="654"/>
      <c r="BN24" s="655"/>
      <c r="BO24" s="656"/>
      <c r="BP24" s="691">
        <f t="shared" si="39"/>
        <v>0</v>
      </c>
      <c r="BQ24" s="657"/>
      <c r="BR24" s="692">
        <f t="shared" si="31"/>
        <v>0</v>
      </c>
      <c r="BS24" s="658">
        <f t="shared" si="32"/>
        <v>0</v>
      </c>
      <c r="BT24" s="710">
        <f t="shared" si="33"/>
        <v>0</v>
      </c>
      <c r="BU24" s="693">
        <f t="shared" si="34"/>
        <v>0</v>
      </c>
      <c r="BV24" s="711">
        <f t="shared" si="3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8"/>
        <v>0</v>
      </c>
      <c r="F25" s="657"/>
      <c r="G25" s="692">
        <f t="shared" si="9"/>
        <v>0</v>
      </c>
      <c r="H25" s="658">
        <f t="shared" si="10"/>
        <v>0</v>
      </c>
      <c r="I25" s="654"/>
      <c r="J25" s="655"/>
      <c r="K25" s="656"/>
      <c r="L25" s="691">
        <f t="shared" si="0"/>
        <v>0</v>
      </c>
      <c r="M25" s="657"/>
      <c r="N25" s="692">
        <f t="shared" si="11"/>
        <v>0</v>
      </c>
      <c r="O25" s="658">
        <f t="shared" si="12"/>
        <v>0</v>
      </c>
      <c r="P25" s="654"/>
      <c r="Q25" s="655"/>
      <c r="R25" s="656"/>
      <c r="S25" s="691">
        <f t="shared" si="13"/>
        <v>0</v>
      </c>
      <c r="T25" s="657"/>
      <c r="U25" s="692">
        <f t="shared" si="14"/>
        <v>0</v>
      </c>
      <c r="V25" s="658">
        <f t="shared" si="15"/>
        <v>0</v>
      </c>
      <c r="W25" s="654"/>
      <c r="X25" s="655"/>
      <c r="Y25" s="656"/>
      <c r="Z25" s="691">
        <f t="shared" si="16"/>
        <v>0</v>
      </c>
      <c r="AA25" s="657"/>
      <c r="AB25" s="692">
        <f t="shared" si="17"/>
        <v>0</v>
      </c>
      <c r="AC25" s="658">
        <f t="shared" si="18"/>
        <v>0</v>
      </c>
      <c r="AD25" s="654"/>
      <c r="AE25" s="655"/>
      <c r="AF25" s="656"/>
      <c r="AG25" s="691">
        <f t="shared" si="19"/>
        <v>0</v>
      </c>
      <c r="AH25" s="657"/>
      <c r="AI25" s="692">
        <f t="shared" si="20"/>
        <v>0</v>
      </c>
      <c r="AJ25" s="658">
        <f t="shared" si="21"/>
        <v>0</v>
      </c>
      <c r="AK25" s="654"/>
      <c r="AL25" s="655"/>
      <c r="AM25" s="656"/>
      <c r="AN25" s="691">
        <f t="shared" si="22"/>
        <v>0</v>
      </c>
      <c r="AO25" s="657"/>
      <c r="AP25" s="692">
        <f t="shared" si="23"/>
        <v>0</v>
      </c>
      <c r="AQ25" s="658">
        <f t="shared" si="40"/>
        <v>0</v>
      </c>
      <c r="AR25" s="654"/>
      <c r="AS25" s="655"/>
      <c r="AT25" s="656"/>
      <c r="AU25" s="691">
        <f t="shared" si="36"/>
        <v>0</v>
      </c>
      <c r="AV25" s="657"/>
      <c r="AW25" s="692">
        <f t="shared" si="25"/>
        <v>0</v>
      </c>
      <c r="AX25" s="658">
        <f t="shared" si="26"/>
        <v>0</v>
      </c>
      <c r="AY25" s="654"/>
      <c r="AZ25" s="655"/>
      <c r="BA25" s="656"/>
      <c r="BB25" s="691">
        <f t="shared" si="37"/>
        <v>0</v>
      </c>
      <c r="BC25" s="657"/>
      <c r="BD25" s="692">
        <f t="shared" si="27"/>
        <v>0</v>
      </c>
      <c r="BE25" s="658">
        <f t="shared" si="28"/>
        <v>0</v>
      </c>
      <c r="BF25" s="654"/>
      <c r="BG25" s="655"/>
      <c r="BH25" s="656"/>
      <c r="BI25" s="691">
        <f t="shared" si="38"/>
        <v>0</v>
      </c>
      <c r="BJ25" s="657"/>
      <c r="BK25" s="692">
        <f t="shared" si="29"/>
        <v>0</v>
      </c>
      <c r="BL25" s="658">
        <f t="shared" si="30"/>
        <v>0</v>
      </c>
      <c r="BM25" s="654"/>
      <c r="BN25" s="655"/>
      <c r="BO25" s="656"/>
      <c r="BP25" s="691">
        <f t="shared" si="39"/>
        <v>0</v>
      </c>
      <c r="BQ25" s="657"/>
      <c r="BR25" s="692">
        <f t="shared" si="31"/>
        <v>0</v>
      </c>
      <c r="BS25" s="658">
        <f t="shared" si="32"/>
        <v>0</v>
      </c>
      <c r="BT25" s="710">
        <f t="shared" si="33"/>
        <v>0</v>
      </c>
      <c r="BU25" s="693">
        <f t="shared" si="34"/>
        <v>0</v>
      </c>
      <c r="BV25" s="711">
        <f t="shared" si="3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8"/>
        <v>0</v>
      </c>
      <c r="F26" s="657"/>
      <c r="G26" s="692">
        <f t="shared" si="9"/>
        <v>0</v>
      </c>
      <c r="H26" s="658">
        <f t="shared" si="10"/>
        <v>0</v>
      </c>
      <c r="I26" s="654"/>
      <c r="J26" s="655"/>
      <c r="K26" s="656"/>
      <c r="L26" s="691">
        <f t="shared" si="0"/>
        <v>0</v>
      </c>
      <c r="M26" s="657"/>
      <c r="N26" s="692">
        <f t="shared" si="11"/>
        <v>0</v>
      </c>
      <c r="O26" s="658">
        <f t="shared" si="12"/>
        <v>0</v>
      </c>
      <c r="P26" s="654"/>
      <c r="Q26" s="655"/>
      <c r="R26" s="656"/>
      <c r="S26" s="691">
        <f t="shared" si="13"/>
        <v>0</v>
      </c>
      <c r="T26" s="657"/>
      <c r="U26" s="692">
        <f t="shared" si="14"/>
        <v>0</v>
      </c>
      <c r="V26" s="658">
        <f t="shared" si="15"/>
        <v>0</v>
      </c>
      <c r="W26" s="654"/>
      <c r="X26" s="655"/>
      <c r="Y26" s="656"/>
      <c r="Z26" s="691">
        <f t="shared" si="16"/>
        <v>0</v>
      </c>
      <c r="AA26" s="657"/>
      <c r="AB26" s="692">
        <f t="shared" si="17"/>
        <v>0</v>
      </c>
      <c r="AC26" s="658">
        <f t="shared" si="18"/>
        <v>0</v>
      </c>
      <c r="AD26" s="654"/>
      <c r="AE26" s="655"/>
      <c r="AF26" s="656"/>
      <c r="AG26" s="691">
        <f t="shared" si="19"/>
        <v>0</v>
      </c>
      <c r="AH26" s="657"/>
      <c r="AI26" s="692">
        <f t="shared" si="20"/>
        <v>0</v>
      </c>
      <c r="AJ26" s="658">
        <f t="shared" si="21"/>
        <v>0</v>
      </c>
      <c r="AK26" s="654"/>
      <c r="AL26" s="655"/>
      <c r="AM26" s="656"/>
      <c r="AN26" s="691">
        <f t="shared" si="22"/>
        <v>0</v>
      </c>
      <c r="AO26" s="657"/>
      <c r="AP26" s="692">
        <f t="shared" si="23"/>
        <v>0</v>
      </c>
      <c r="AQ26" s="658">
        <f t="shared" si="40"/>
        <v>0</v>
      </c>
      <c r="AR26" s="654"/>
      <c r="AS26" s="655"/>
      <c r="AT26" s="656"/>
      <c r="AU26" s="691">
        <f t="shared" si="36"/>
        <v>0</v>
      </c>
      <c r="AV26" s="657"/>
      <c r="AW26" s="692">
        <f t="shared" si="25"/>
        <v>0</v>
      </c>
      <c r="AX26" s="658">
        <f t="shared" si="26"/>
        <v>0</v>
      </c>
      <c r="AY26" s="654"/>
      <c r="AZ26" s="655"/>
      <c r="BA26" s="656"/>
      <c r="BB26" s="691">
        <f t="shared" si="37"/>
        <v>0</v>
      </c>
      <c r="BC26" s="657"/>
      <c r="BD26" s="692">
        <f t="shared" si="27"/>
        <v>0</v>
      </c>
      <c r="BE26" s="658">
        <f t="shared" si="28"/>
        <v>0</v>
      </c>
      <c r="BF26" s="654"/>
      <c r="BG26" s="655"/>
      <c r="BH26" s="656"/>
      <c r="BI26" s="691">
        <f t="shared" si="38"/>
        <v>0</v>
      </c>
      <c r="BJ26" s="657"/>
      <c r="BK26" s="692">
        <f t="shared" si="29"/>
        <v>0</v>
      </c>
      <c r="BL26" s="658">
        <f t="shared" si="30"/>
        <v>0</v>
      </c>
      <c r="BM26" s="654"/>
      <c r="BN26" s="655"/>
      <c r="BO26" s="656"/>
      <c r="BP26" s="691">
        <f t="shared" si="39"/>
        <v>0</v>
      </c>
      <c r="BQ26" s="657"/>
      <c r="BR26" s="692">
        <f t="shared" si="31"/>
        <v>0</v>
      </c>
      <c r="BS26" s="658">
        <f t="shared" si="32"/>
        <v>0</v>
      </c>
      <c r="BT26" s="710">
        <f t="shared" si="33"/>
        <v>0</v>
      </c>
      <c r="BU26" s="693">
        <f t="shared" si="34"/>
        <v>0</v>
      </c>
      <c r="BV26" s="711">
        <f t="shared" si="3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8"/>
        <v>0</v>
      </c>
      <c r="F27" s="657"/>
      <c r="G27" s="692">
        <f t="shared" si="9"/>
        <v>0</v>
      </c>
      <c r="H27" s="658">
        <f t="shared" si="10"/>
        <v>0</v>
      </c>
      <c r="I27" s="654"/>
      <c r="J27" s="655"/>
      <c r="K27" s="656"/>
      <c r="L27" s="691">
        <f t="shared" si="0"/>
        <v>0</v>
      </c>
      <c r="M27" s="657"/>
      <c r="N27" s="692">
        <f t="shared" si="11"/>
        <v>0</v>
      </c>
      <c r="O27" s="658">
        <f t="shared" si="12"/>
        <v>0</v>
      </c>
      <c r="P27" s="654"/>
      <c r="Q27" s="655"/>
      <c r="R27" s="656"/>
      <c r="S27" s="691">
        <f t="shared" si="13"/>
        <v>0</v>
      </c>
      <c r="T27" s="657"/>
      <c r="U27" s="692">
        <f t="shared" si="14"/>
        <v>0</v>
      </c>
      <c r="V27" s="658">
        <f t="shared" si="15"/>
        <v>0</v>
      </c>
      <c r="W27" s="654"/>
      <c r="X27" s="655"/>
      <c r="Y27" s="656"/>
      <c r="Z27" s="691">
        <f t="shared" si="16"/>
        <v>0</v>
      </c>
      <c r="AA27" s="657"/>
      <c r="AB27" s="692">
        <f t="shared" si="17"/>
        <v>0</v>
      </c>
      <c r="AC27" s="658">
        <f t="shared" si="18"/>
        <v>0</v>
      </c>
      <c r="AD27" s="654"/>
      <c r="AE27" s="655"/>
      <c r="AF27" s="656"/>
      <c r="AG27" s="691">
        <f t="shared" si="19"/>
        <v>0</v>
      </c>
      <c r="AH27" s="657"/>
      <c r="AI27" s="692">
        <f t="shared" si="20"/>
        <v>0</v>
      </c>
      <c r="AJ27" s="658">
        <f t="shared" si="21"/>
        <v>0</v>
      </c>
      <c r="AK27" s="654"/>
      <c r="AL27" s="655"/>
      <c r="AM27" s="656"/>
      <c r="AN27" s="691">
        <f t="shared" si="22"/>
        <v>0</v>
      </c>
      <c r="AO27" s="657"/>
      <c r="AP27" s="692">
        <f t="shared" si="23"/>
        <v>0</v>
      </c>
      <c r="AQ27" s="658">
        <f t="shared" si="40"/>
        <v>0</v>
      </c>
      <c r="AR27" s="654"/>
      <c r="AS27" s="655"/>
      <c r="AT27" s="656"/>
      <c r="AU27" s="691">
        <f t="shared" si="36"/>
        <v>0</v>
      </c>
      <c r="AV27" s="657"/>
      <c r="AW27" s="692">
        <f t="shared" si="25"/>
        <v>0</v>
      </c>
      <c r="AX27" s="658">
        <f t="shared" si="26"/>
        <v>0</v>
      </c>
      <c r="AY27" s="654"/>
      <c r="AZ27" s="655"/>
      <c r="BA27" s="656"/>
      <c r="BB27" s="691">
        <f t="shared" si="37"/>
        <v>0</v>
      </c>
      <c r="BC27" s="657"/>
      <c r="BD27" s="692">
        <f t="shared" si="27"/>
        <v>0</v>
      </c>
      <c r="BE27" s="658">
        <f t="shared" si="28"/>
        <v>0</v>
      </c>
      <c r="BF27" s="654"/>
      <c r="BG27" s="655"/>
      <c r="BH27" s="656"/>
      <c r="BI27" s="691">
        <f t="shared" si="38"/>
        <v>0</v>
      </c>
      <c r="BJ27" s="657"/>
      <c r="BK27" s="692">
        <f t="shared" si="29"/>
        <v>0</v>
      </c>
      <c r="BL27" s="658">
        <f t="shared" si="30"/>
        <v>0</v>
      </c>
      <c r="BM27" s="654"/>
      <c r="BN27" s="655"/>
      <c r="BO27" s="656"/>
      <c r="BP27" s="691">
        <f t="shared" si="39"/>
        <v>0</v>
      </c>
      <c r="BQ27" s="657"/>
      <c r="BR27" s="692">
        <f t="shared" si="31"/>
        <v>0</v>
      </c>
      <c r="BS27" s="658">
        <f t="shared" si="32"/>
        <v>0</v>
      </c>
      <c r="BT27" s="710">
        <f t="shared" si="33"/>
        <v>0</v>
      </c>
      <c r="BU27" s="693">
        <f t="shared" si="34"/>
        <v>0</v>
      </c>
      <c r="BV27" s="711">
        <f t="shared" si="3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8"/>
        <v>0</v>
      </c>
      <c r="F28" s="657"/>
      <c r="G28" s="692">
        <f t="shared" si="9"/>
        <v>0</v>
      </c>
      <c r="H28" s="658">
        <f t="shared" si="10"/>
        <v>0</v>
      </c>
      <c r="I28" s="654"/>
      <c r="J28" s="655"/>
      <c r="K28" s="656"/>
      <c r="L28" s="691">
        <f t="shared" si="0"/>
        <v>0</v>
      </c>
      <c r="M28" s="657"/>
      <c r="N28" s="692">
        <f t="shared" si="11"/>
        <v>0</v>
      </c>
      <c r="O28" s="658">
        <f t="shared" si="12"/>
        <v>0</v>
      </c>
      <c r="P28" s="654"/>
      <c r="Q28" s="655"/>
      <c r="R28" s="656"/>
      <c r="S28" s="691">
        <f t="shared" si="13"/>
        <v>0</v>
      </c>
      <c r="T28" s="657"/>
      <c r="U28" s="692">
        <f t="shared" si="14"/>
        <v>0</v>
      </c>
      <c r="V28" s="658">
        <f t="shared" si="15"/>
        <v>0</v>
      </c>
      <c r="W28" s="654"/>
      <c r="X28" s="655"/>
      <c r="Y28" s="656"/>
      <c r="Z28" s="691">
        <f t="shared" si="16"/>
        <v>0</v>
      </c>
      <c r="AA28" s="657"/>
      <c r="AB28" s="692">
        <f t="shared" si="17"/>
        <v>0</v>
      </c>
      <c r="AC28" s="658">
        <f t="shared" si="18"/>
        <v>0</v>
      </c>
      <c r="AD28" s="654"/>
      <c r="AE28" s="655"/>
      <c r="AF28" s="656"/>
      <c r="AG28" s="691">
        <f t="shared" si="19"/>
        <v>0</v>
      </c>
      <c r="AH28" s="657"/>
      <c r="AI28" s="692">
        <f t="shared" si="20"/>
        <v>0</v>
      </c>
      <c r="AJ28" s="658">
        <f t="shared" si="21"/>
        <v>0</v>
      </c>
      <c r="AK28" s="654"/>
      <c r="AL28" s="655"/>
      <c r="AM28" s="656"/>
      <c r="AN28" s="691">
        <f t="shared" si="22"/>
        <v>0</v>
      </c>
      <c r="AO28" s="657"/>
      <c r="AP28" s="692">
        <f t="shared" si="23"/>
        <v>0</v>
      </c>
      <c r="AQ28" s="658">
        <f t="shared" si="40"/>
        <v>0</v>
      </c>
      <c r="AR28" s="654"/>
      <c r="AS28" s="655"/>
      <c r="AT28" s="656"/>
      <c r="AU28" s="691">
        <f t="shared" si="36"/>
        <v>0</v>
      </c>
      <c r="AV28" s="657"/>
      <c r="AW28" s="692">
        <f t="shared" si="25"/>
        <v>0</v>
      </c>
      <c r="AX28" s="658">
        <f t="shared" si="26"/>
        <v>0</v>
      </c>
      <c r="AY28" s="654"/>
      <c r="AZ28" s="655"/>
      <c r="BA28" s="656"/>
      <c r="BB28" s="691">
        <f t="shared" si="37"/>
        <v>0</v>
      </c>
      <c r="BC28" s="657"/>
      <c r="BD28" s="692">
        <f t="shared" si="27"/>
        <v>0</v>
      </c>
      <c r="BE28" s="658">
        <f t="shared" si="28"/>
        <v>0</v>
      </c>
      <c r="BF28" s="654"/>
      <c r="BG28" s="655"/>
      <c r="BH28" s="656"/>
      <c r="BI28" s="691">
        <f t="shared" si="38"/>
        <v>0</v>
      </c>
      <c r="BJ28" s="657"/>
      <c r="BK28" s="692">
        <f t="shared" si="29"/>
        <v>0</v>
      </c>
      <c r="BL28" s="658">
        <f t="shared" si="30"/>
        <v>0</v>
      </c>
      <c r="BM28" s="654"/>
      <c r="BN28" s="655"/>
      <c r="BO28" s="656"/>
      <c r="BP28" s="691">
        <f t="shared" si="39"/>
        <v>0</v>
      </c>
      <c r="BQ28" s="657"/>
      <c r="BR28" s="692">
        <f t="shared" si="31"/>
        <v>0</v>
      </c>
      <c r="BS28" s="658">
        <f t="shared" si="32"/>
        <v>0</v>
      </c>
      <c r="BT28" s="710">
        <f t="shared" si="33"/>
        <v>0</v>
      </c>
      <c r="BU28" s="693">
        <f t="shared" si="34"/>
        <v>0</v>
      </c>
      <c r="BV28" s="711">
        <f t="shared" si="35"/>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8"/>
        <v>0</v>
      </c>
      <c r="F29" s="657"/>
      <c r="G29" s="692">
        <f t="shared" si="9"/>
        <v>0</v>
      </c>
      <c r="H29" s="658">
        <f t="shared" si="10"/>
        <v>0</v>
      </c>
      <c r="I29" s="654"/>
      <c r="J29" s="655"/>
      <c r="K29" s="656"/>
      <c r="L29" s="691">
        <f t="shared" si="0"/>
        <v>0</v>
      </c>
      <c r="M29" s="657"/>
      <c r="N29" s="692">
        <f t="shared" si="11"/>
        <v>0</v>
      </c>
      <c r="O29" s="658">
        <f t="shared" si="12"/>
        <v>0</v>
      </c>
      <c r="P29" s="654"/>
      <c r="Q29" s="655"/>
      <c r="R29" s="656"/>
      <c r="S29" s="691">
        <f t="shared" si="13"/>
        <v>0</v>
      </c>
      <c r="T29" s="657"/>
      <c r="U29" s="692">
        <f t="shared" si="14"/>
        <v>0</v>
      </c>
      <c r="V29" s="658">
        <f t="shared" si="15"/>
        <v>0</v>
      </c>
      <c r="W29" s="654"/>
      <c r="X29" s="655"/>
      <c r="Y29" s="656"/>
      <c r="Z29" s="691">
        <f t="shared" si="16"/>
        <v>0</v>
      </c>
      <c r="AA29" s="657"/>
      <c r="AB29" s="692">
        <f t="shared" si="17"/>
        <v>0</v>
      </c>
      <c r="AC29" s="658">
        <f t="shared" si="18"/>
        <v>0</v>
      </c>
      <c r="AD29" s="654"/>
      <c r="AE29" s="655"/>
      <c r="AF29" s="656"/>
      <c r="AG29" s="691">
        <f t="shared" si="19"/>
        <v>0</v>
      </c>
      <c r="AH29" s="657"/>
      <c r="AI29" s="692">
        <f t="shared" si="20"/>
        <v>0</v>
      </c>
      <c r="AJ29" s="658">
        <f t="shared" si="21"/>
        <v>0</v>
      </c>
      <c r="AK29" s="654"/>
      <c r="AL29" s="655"/>
      <c r="AM29" s="656"/>
      <c r="AN29" s="691">
        <f t="shared" si="22"/>
        <v>0</v>
      </c>
      <c r="AO29" s="657"/>
      <c r="AP29" s="692">
        <f t="shared" si="23"/>
        <v>0</v>
      </c>
      <c r="AQ29" s="658">
        <f t="shared" si="40"/>
        <v>0</v>
      </c>
      <c r="AR29" s="654"/>
      <c r="AS29" s="655"/>
      <c r="AT29" s="656"/>
      <c r="AU29" s="691">
        <f t="shared" si="36"/>
        <v>0</v>
      </c>
      <c r="AV29" s="657"/>
      <c r="AW29" s="692">
        <f t="shared" si="25"/>
        <v>0</v>
      </c>
      <c r="AX29" s="658">
        <f t="shared" si="26"/>
        <v>0</v>
      </c>
      <c r="AY29" s="654"/>
      <c r="AZ29" s="655"/>
      <c r="BA29" s="656"/>
      <c r="BB29" s="691">
        <f t="shared" si="37"/>
        <v>0</v>
      </c>
      <c r="BC29" s="657"/>
      <c r="BD29" s="692">
        <f t="shared" si="27"/>
        <v>0</v>
      </c>
      <c r="BE29" s="658">
        <f t="shared" si="28"/>
        <v>0</v>
      </c>
      <c r="BF29" s="654"/>
      <c r="BG29" s="655"/>
      <c r="BH29" s="656"/>
      <c r="BI29" s="691">
        <f t="shared" si="38"/>
        <v>0</v>
      </c>
      <c r="BJ29" s="657"/>
      <c r="BK29" s="692">
        <f t="shared" si="29"/>
        <v>0</v>
      </c>
      <c r="BL29" s="658">
        <f t="shared" si="30"/>
        <v>0</v>
      </c>
      <c r="BM29" s="654"/>
      <c r="BN29" s="655"/>
      <c r="BO29" s="656"/>
      <c r="BP29" s="691">
        <f t="shared" si="39"/>
        <v>0</v>
      </c>
      <c r="BQ29" s="657"/>
      <c r="BR29" s="692">
        <f t="shared" si="31"/>
        <v>0</v>
      </c>
      <c r="BS29" s="658">
        <f t="shared" si="32"/>
        <v>0</v>
      </c>
      <c r="BT29" s="710">
        <f t="shared" si="33"/>
        <v>0</v>
      </c>
      <c r="BU29" s="693">
        <f t="shared" si="34"/>
        <v>0</v>
      </c>
      <c r="BV29" s="711">
        <f t="shared" si="35"/>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8"/>
        <v>0</v>
      </c>
      <c r="F30" s="657"/>
      <c r="G30" s="692">
        <f t="shared" si="9"/>
        <v>0</v>
      </c>
      <c r="H30" s="658">
        <f t="shared" si="10"/>
        <v>0</v>
      </c>
      <c r="I30" s="654"/>
      <c r="J30" s="655"/>
      <c r="K30" s="656"/>
      <c r="L30" s="691">
        <f t="shared" si="0"/>
        <v>0</v>
      </c>
      <c r="M30" s="657"/>
      <c r="N30" s="692">
        <f t="shared" si="11"/>
        <v>0</v>
      </c>
      <c r="O30" s="658">
        <f t="shared" si="12"/>
        <v>0</v>
      </c>
      <c r="P30" s="654"/>
      <c r="Q30" s="655"/>
      <c r="R30" s="656"/>
      <c r="S30" s="691">
        <f t="shared" si="13"/>
        <v>0</v>
      </c>
      <c r="T30" s="657"/>
      <c r="U30" s="692">
        <f t="shared" si="14"/>
        <v>0</v>
      </c>
      <c r="V30" s="658">
        <f t="shared" si="15"/>
        <v>0</v>
      </c>
      <c r="W30" s="654"/>
      <c r="X30" s="655"/>
      <c r="Y30" s="656"/>
      <c r="Z30" s="691">
        <f t="shared" si="16"/>
        <v>0</v>
      </c>
      <c r="AA30" s="657"/>
      <c r="AB30" s="692">
        <f t="shared" si="17"/>
        <v>0</v>
      </c>
      <c r="AC30" s="658">
        <f t="shared" si="18"/>
        <v>0</v>
      </c>
      <c r="AD30" s="654"/>
      <c r="AE30" s="655"/>
      <c r="AF30" s="656"/>
      <c r="AG30" s="691">
        <f t="shared" si="19"/>
        <v>0</v>
      </c>
      <c r="AH30" s="657"/>
      <c r="AI30" s="692">
        <f t="shared" si="20"/>
        <v>0</v>
      </c>
      <c r="AJ30" s="658">
        <f t="shared" si="21"/>
        <v>0</v>
      </c>
      <c r="AK30" s="654"/>
      <c r="AL30" s="655"/>
      <c r="AM30" s="656"/>
      <c r="AN30" s="691">
        <f t="shared" si="22"/>
        <v>0</v>
      </c>
      <c r="AO30" s="657"/>
      <c r="AP30" s="692">
        <f t="shared" si="23"/>
        <v>0</v>
      </c>
      <c r="AQ30" s="658">
        <f t="shared" si="40"/>
        <v>0</v>
      </c>
      <c r="AR30" s="654"/>
      <c r="AS30" s="655"/>
      <c r="AT30" s="656"/>
      <c r="AU30" s="691">
        <f t="shared" si="36"/>
        <v>0</v>
      </c>
      <c r="AV30" s="657"/>
      <c r="AW30" s="692">
        <f t="shared" si="25"/>
        <v>0</v>
      </c>
      <c r="AX30" s="658">
        <f t="shared" si="26"/>
        <v>0</v>
      </c>
      <c r="AY30" s="654"/>
      <c r="AZ30" s="655"/>
      <c r="BA30" s="656"/>
      <c r="BB30" s="691">
        <f t="shared" si="37"/>
        <v>0</v>
      </c>
      <c r="BC30" s="657"/>
      <c r="BD30" s="692">
        <f t="shared" si="27"/>
        <v>0</v>
      </c>
      <c r="BE30" s="658">
        <f t="shared" si="28"/>
        <v>0</v>
      </c>
      <c r="BF30" s="654"/>
      <c r="BG30" s="655"/>
      <c r="BH30" s="656"/>
      <c r="BI30" s="691">
        <f t="shared" si="38"/>
        <v>0</v>
      </c>
      <c r="BJ30" s="657"/>
      <c r="BK30" s="692">
        <f t="shared" si="29"/>
        <v>0</v>
      </c>
      <c r="BL30" s="658">
        <f t="shared" si="30"/>
        <v>0</v>
      </c>
      <c r="BM30" s="654"/>
      <c r="BN30" s="655"/>
      <c r="BO30" s="656"/>
      <c r="BP30" s="691">
        <f t="shared" si="39"/>
        <v>0</v>
      </c>
      <c r="BQ30" s="657"/>
      <c r="BR30" s="692">
        <f t="shared" si="31"/>
        <v>0</v>
      </c>
      <c r="BS30" s="658">
        <f t="shared" si="32"/>
        <v>0</v>
      </c>
      <c r="BT30" s="710">
        <f t="shared" si="33"/>
        <v>0</v>
      </c>
      <c r="BU30" s="693">
        <f t="shared" si="34"/>
        <v>0</v>
      </c>
      <c r="BV30" s="711">
        <f t="shared" si="35"/>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8"/>
        <v>0</v>
      </c>
      <c r="F31" s="657"/>
      <c r="G31" s="692">
        <f t="shared" si="9"/>
        <v>0</v>
      </c>
      <c r="H31" s="658">
        <f t="shared" si="10"/>
        <v>0</v>
      </c>
      <c r="I31" s="654"/>
      <c r="J31" s="655"/>
      <c r="K31" s="656"/>
      <c r="L31" s="691">
        <f t="shared" si="0"/>
        <v>0</v>
      </c>
      <c r="M31" s="657"/>
      <c r="N31" s="692">
        <f t="shared" si="11"/>
        <v>0</v>
      </c>
      <c r="O31" s="658">
        <f t="shared" si="12"/>
        <v>0</v>
      </c>
      <c r="P31" s="654"/>
      <c r="Q31" s="655"/>
      <c r="R31" s="656"/>
      <c r="S31" s="691">
        <f t="shared" si="13"/>
        <v>0</v>
      </c>
      <c r="T31" s="657"/>
      <c r="U31" s="692">
        <f t="shared" si="14"/>
        <v>0</v>
      </c>
      <c r="V31" s="658">
        <f t="shared" si="15"/>
        <v>0</v>
      </c>
      <c r="W31" s="654"/>
      <c r="X31" s="655"/>
      <c r="Y31" s="656"/>
      <c r="Z31" s="691">
        <f t="shared" si="16"/>
        <v>0</v>
      </c>
      <c r="AA31" s="657"/>
      <c r="AB31" s="692">
        <f t="shared" si="17"/>
        <v>0</v>
      </c>
      <c r="AC31" s="658">
        <f t="shared" si="18"/>
        <v>0</v>
      </c>
      <c r="AD31" s="654"/>
      <c r="AE31" s="655"/>
      <c r="AF31" s="656"/>
      <c r="AG31" s="691">
        <f t="shared" si="19"/>
        <v>0</v>
      </c>
      <c r="AH31" s="657"/>
      <c r="AI31" s="692">
        <f t="shared" si="20"/>
        <v>0</v>
      </c>
      <c r="AJ31" s="658">
        <f t="shared" si="21"/>
        <v>0</v>
      </c>
      <c r="AK31" s="654"/>
      <c r="AL31" s="655"/>
      <c r="AM31" s="656"/>
      <c r="AN31" s="691">
        <f t="shared" si="22"/>
        <v>0</v>
      </c>
      <c r="AO31" s="657"/>
      <c r="AP31" s="692">
        <f t="shared" si="23"/>
        <v>0</v>
      </c>
      <c r="AQ31" s="658">
        <f t="shared" si="40"/>
        <v>0</v>
      </c>
      <c r="AR31" s="654"/>
      <c r="AS31" s="655"/>
      <c r="AT31" s="656"/>
      <c r="AU31" s="691">
        <f t="shared" si="36"/>
        <v>0</v>
      </c>
      <c r="AV31" s="657"/>
      <c r="AW31" s="692">
        <f t="shared" si="25"/>
        <v>0</v>
      </c>
      <c r="AX31" s="658">
        <f t="shared" si="26"/>
        <v>0</v>
      </c>
      <c r="AY31" s="654"/>
      <c r="AZ31" s="655"/>
      <c r="BA31" s="656"/>
      <c r="BB31" s="691">
        <f t="shared" si="37"/>
        <v>0</v>
      </c>
      <c r="BC31" s="657"/>
      <c r="BD31" s="692">
        <f t="shared" si="27"/>
        <v>0</v>
      </c>
      <c r="BE31" s="658">
        <f t="shared" si="28"/>
        <v>0</v>
      </c>
      <c r="BF31" s="654"/>
      <c r="BG31" s="655"/>
      <c r="BH31" s="656"/>
      <c r="BI31" s="691">
        <f t="shared" si="38"/>
        <v>0</v>
      </c>
      <c r="BJ31" s="657"/>
      <c r="BK31" s="692">
        <f t="shared" si="29"/>
        <v>0</v>
      </c>
      <c r="BL31" s="658">
        <f t="shared" si="30"/>
        <v>0</v>
      </c>
      <c r="BM31" s="654"/>
      <c r="BN31" s="655"/>
      <c r="BO31" s="656"/>
      <c r="BP31" s="691">
        <f t="shared" si="39"/>
        <v>0</v>
      </c>
      <c r="BQ31" s="657"/>
      <c r="BR31" s="692">
        <f t="shared" si="31"/>
        <v>0</v>
      </c>
      <c r="BS31" s="658">
        <f t="shared" si="32"/>
        <v>0</v>
      </c>
      <c r="BT31" s="710">
        <f t="shared" si="33"/>
        <v>0</v>
      </c>
      <c r="BU31" s="693">
        <f t="shared" si="34"/>
        <v>0</v>
      </c>
      <c r="BV31" s="711">
        <f t="shared" si="35"/>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8"/>
        <v>0</v>
      </c>
      <c r="F32" s="657"/>
      <c r="G32" s="692">
        <f t="shared" si="9"/>
        <v>0</v>
      </c>
      <c r="H32" s="658">
        <f t="shared" si="10"/>
        <v>0</v>
      </c>
      <c r="I32" s="654"/>
      <c r="J32" s="655"/>
      <c r="K32" s="656"/>
      <c r="L32" s="691">
        <f t="shared" si="0"/>
        <v>0</v>
      </c>
      <c r="M32" s="657"/>
      <c r="N32" s="692">
        <f t="shared" si="11"/>
        <v>0</v>
      </c>
      <c r="O32" s="658">
        <f t="shared" si="12"/>
        <v>0</v>
      </c>
      <c r="P32" s="654"/>
      <c r="Q32" s="655"/>
      <c r="R32" s="656"/>
      <c r="S32" s="691">
        <f t="shared" si="13"/>
        <v>0</v>
      </c>
      <c r="T32" s="657"/>
      <c r="U32" s="692">
        <f t="shared" si="14"/>
        <v>0</v>
      </c>
      <c r="V32" s="658">
        <f t="shared" si="15"/>
        <v>0</v>
      </c>
      <c r="W32" s="654"/>
      <c r="X32" s="655"/>
      <c r="Y32" s="656"/>
      <c r="Z32" s="691">
        <f t="shared" si="16"/>
        <v>0</v>
      </c>
      <c r="AA32" s="657"/>
      <c r="AB32" s="692">
        <f t="shared" si="17"/>
        <v>0</v>
      </c>
      <c r="AC32" s="658">
        <f t="shared" si="18"/>
        <v>0</v>
      </c>
      <c r="AD32" s="654"/>
      <c r="AE32" s="655"/>
      <c r="AF32" s="656"/>
      <c r="AG32" s="691">
        <f t="shared" si="19"/>
        <v>0</v>
      </c>
      <c r="AH32" s="657"/>
      <c r="AI32" s="692">
        <f t="shared" si="20"/>
        <v>0</v>
      </c>
      <c r="AJ32" s="658">
        <f t="shared" si="21"/>
        <v>0</v>
      </c>
      <c r="AK32" s="654"/>
      <c r="AL32" s="655"/>
      <c r="AM32" s="656"/>
      <c r="AN32" s="691">
        <f t="shared" si="22"/>
        <v>0</v>
      </c>
      <c r="AO32" s="657"/>
      <c r="AP32" s="692">
        <f t="shared" si="23"/>
        <v>0</v>
      </c>
      <c r="AQ32" s="658">
        <f t="shared" si="40"/>
        <v>0</v>
      </c>
      <c r="AR32" s="654"/>
      <c r="AS32" s="655"/>
      <c r="AT32" s="656"/>
      <c r="AU32" s="691">
        <f t="shared" si="36"/>
        <v>0</v>
      </c>
      <c r="AV32" s="657"/>
      <c r="AW32" s="692">
        <f t="shared" si="25"/>
        <v>0</v>
      </c>
      <c r="AX32" s="658">
        <f t="shared" si="26"/>
        <v>0</v>
      </c>
      <c r="AY32" s="654"/>
      <c r="AZ32" s="655"/>
      <c r="BA32" s="656"/>
      <c r="BB32" s="691">
        <f t="shared" si="37"/>
        <v>0</v>
      </c>
      <c r="BC32" s="657"/>
      <c r="BD32" s="692">
        <f t="shared" si="27"/>
        <v>0</v>
      </c>
      <c r="BE32" s="658">
        <f t="shared" si="28"/>
        <v>0</v>
      </c>
      <c r="BF32" s="654"/>
      <c r="BG32" s="655"/>
      <c r="BH32" s="656"/>
      <c r="BI32" s="691">
        <f t="shared" si="38"/>
        <v>0</v>
      </c>
      <c r="BJ32" s="657"/>
      <c r="BK32" s="692">
        <f t="shared" si="29"/>
        <v>0</v>
      </c>
      <c r="BL32" s="658">
        <f t="shared" si="30"/>
        <v>0</v>
      </c>
      <c r="BM32" s="654"/>
      <c r="BN32" s="655"/>
      <c r="BO32" s="656"/>
      <c r="BP32" s="691">
        <f t="shared" si="39"/>
        <v>0</v>
      </c>
      <c r="BQ32" s="657"/>
      <c r="BR32" s="692">
        <f t="shared" si="31"/>
        <v>0</v>
      </c>
      <c r="BS32" s="658">
        <f t="shared" si="32"/>
        <v>0</v>
      </c>
      <c r="BT32" s="710">
        <f t="shared" si="33"/>
        <v>0</v>
      </c>
      <c r="BU32" s="693">
        <f t="shared" si="34"/>
        <v>0</v>
      </c>
      <c r="BV32" s="711">
        <f t="shared" si="35"/>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8"/>
        <v>0</v>
      </c>
      <c r="F33" s="657"/>
      <c r="G33" s="692">
        <f t="shared" si="9"/>
        <v>0</v>
      </c>
      <c r="H33" s="658">
        <f t="shared" si="10"/>
        <v>0</v>
      </c>
      <c r="I33" s="654"/>
      <c r="J33" s="655"/>
      <c r="K33" s="656"/>
      <c r="L33" s="691">
        <f t="shared" ref="L33:L54" si="41">K33*J33</f>
        <v>0</v>
      </c>
      <c r="M33" s="657"/>
      <c r="N33" s="692">
        <f t="shared" si="11"/>
        <v>0</v>
      </c>
      <c r="O33" s="658">
        <f t="shared" si="12"/>
        <v>0</v>
      </c>
      <c r="P33" s="654"/>
      <c r="Q33" s="655"/>
      <c r="R33" s="656"/>
      <c r="S33" s="691">
        <f t="shared" si="13"/>
        <v>0</v>
      </c>
      <c r="T33" s="657"/>
      <c r="U33" s="692">
        <f t="shared" si="14"/>
        <v>0</v>
      </c>
      <c r="V33" s="658">
        <f t="shared" si="15"/>
        <v>0</v>
      </c>
      <c r="W33" s="654"/>
      <c r="X33" s="655"/>
      <c r="Y33" s="656"/>
      <c r="Z33" s="691">
        <f t="shared" si="16"/>
        <v>0</v>
      </c>
      <c r="AA33" s="657"/>
      <c r="AB33" s="692">
        <f t="shared" si="17"/>
        <v>0</v>
      </c>
      <c r="AC33" s="658">
        <f t="shared" si="18"/>
        <v>0</v>
      </c>
      <c r="AD33" s="654"/>
      <c r="AE33" s="655"/>
      <c r="AF33" s="656"/>
      <c r="AG33" s="691">
        <f t="shared" si="19"/>
        <v>0</v>
      </c>
      <c r="AH33" s="657"/>
      <c r="AI33" s="692">
        <f t="shared" si="20"/>
        <v>0</v>
      </c>
      <c r="AJ33" s="658">
        <f t="shared" si="21"/>
        <v>0</v>
      </c>
      <c r="AK33" s="654"/>
      <c r="AL33" s="655"/>
      <c r="AM33" s="656"/>
      <c r="AN33" s="691">
        <f t="shared" si="22"/>
        <v>0</v>
      </c>
      <c r="AO33" s="657"/>
      <c r="AP33" s="692">
        <f t="shared" si="23"/>
        <v>0</v>
      </c>
      <c r="AQ33" s="658">
        <f t="shared" si="40"/>
        <v>0</v>
      </c>
      <c r="AR33" s="654"/>
      <c r="AS33" s="655"/>
      <c r="AT33" s="656"/>
      <c r="AU33" s="691">
        <f t="shared" si="36"/>
        <v>0</v>
      </c>
      <c r="AV33" s="657"/>
      <c r="AW33" s="692">
        <f t="shared" si="25"/>
        <v>0</v>
      </c>
      <c r="AX33" s="658">
        <f t="shared" si="26"/>
        <v>0</v>
      </c>
      <c r="AY33" s="654"/>
      <c r="AZ33" s="655"/>
      <c r="BA33" s="656"/>
      <c r="BB33" s="691">
        <f t="shared" si="37"/>
        <v>0</v>
      </c>
      <c r="BC33" s="657"/>
      <c r="BD33" s="692">
        <f t="shared" si="27"/>
        <v>0</v>
      </c>
      <c r="BE33" s="658">
        <f t="shared" si="28"/>
        <v>0</v>
      </c>
      <c r="BF33" s="654"/>
      <c r="BG33" s="655"/>
      <c r="BH33" s="656"/>
      <c r="BI33" s="691">
        <f t="shared" si="38"/>
        <v>0</v>
      </c>
      <c r="BJ33" s="657"/>
      <c r="BK33" s="692">
        <f t="shared" si="29"/>
        <v>0</v>
      </c>
      <c r="BL33" s="658">
        <f t="shared" si="30"/>
        <v>0</v>
      </c>
      <c r="BM33" s="654"/>
      <c r="BN33" s="655"/>
      <c r="BO33" s="656"/>
      <c r="BP33" s="691">
        <f t="shared" si="39"/>
        <v>0</v>
      </c>
      <c r="BQ33" s="657"/>
      <c r="BR33" s="692">
        <f t="shared" si="31"/>
        <v>0</v>
      </c>
      <c r="BS33" s="658">
        <f t="shared" si="32"/>
        <v>0</v>
      </c>
      <c r="BT33" s="710">
        <f t="shared" si="33"/>
        <v>0</v>
      </c>
      <c r="BU33" s="693">
        <f t="shared" si="34"/>
        <v>0</v>
      </c>
      <c r="BV33" s="711">
        <f t="shared" si="35"/>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ref="E34:E43" si="42">D34*C34</f>
        <v>0</v>
      </c>
      <c r="F34" s="657"/>
      <c r="G34" s="692">
        <f t="shared" si="9"/>
        <v>0</v>
      </c>
      <c r="H34" s="658">
        <f t="shared" si="10"/>
        <v>0</v>
      </c>
      <c r="I34" s="654"/>
      <c r="J34" s="655"/>
      <c r="K34" s="656"/>
      <c r="L34" s="691">
        <f t="shared" ref="L34:L43" si="43">K34*J34</f>
        <v>0</v>
      </c>
      <c r="M34" s="657"/>
      <c r="N34" s="692">
        <f t="shared" si="11"/>
        <v>0</v>
      </c>
      <c r="O34" s="658">
        <f t="shared" si="12"/>
        <v>0</v>
      </c>
      <c r="P34" s="654"/>
      <c r="Q34" s="655"/>
      <c r="R34" s="656"/>
      <c r="S34" s="691">
        <f t="shared" ref="S34:S43" si="44">R34*Q34</f>
        <v>0</v>
      </c>
      <c r="T34" s="657"/>
      <c r="U34" s="692">
        <f t="shared" si="14"/>
        <v>0</v>
      </c>
      <c r="V34" s="658">
        <f t="shared" si="15"/>
        <v>0</v>
      </c>
      <c r="W34" s="654"/>
      <c r="X34" s="655"/>
      <c r="Y34" s="656"/>
      <c r="Z34" s="691">
        <f t="shared" ref="Z34:Z43" si="45">Y34*X34</f>
        <v>0</v>
      </c>
      <c r="AA34" s="657"/>
      <c r="AB34" s="692">
        <f t="shared" si="17"/>
        <v>0</v>
      </c>
      <c r="AC34" s="658">
        <f t="shared" si="18"/>
        <v>0</v>
      </c>
      <c r="AD34" s="654"/>
      <c r="AE34" s="655"/>
      <c r="AF34" s="656"/>
      <c r="AG34" s="691">
        <f t="shared" ref="AG34:AG43" si="46">AF34*AE34</f>
        <v>0</v>
      </c>
      <c r="AH34" s="657"/>
      <c r="AI34" s="692">
        <f t="shared" si="20"/>
        <v>0</v>
      </c>
      <c r="AJ34" s="658">
        <f t="shared" si="21"/>
        <v>0</v>
      </c>
      <c r="AK34" s="654"/>
      <c r="AL34" s="655"/>
      <c r="AM34" s="656"/>
      <c r="AN34" s="691">
        <f t="shared" ref="AN34:AN43" si="47">AM34*AL34</f>
        <v>0</v>
      </c>
      <c r="AO34" s="657"/>
      <c r="AP34" s="692">
        <f t="shared" si="23"/>
        <v>0</v>
      </c>
      <c r="AQ34" s="658">
        <f t="shared" si="40"/>
        <v>0</v>
      </c>
      <c r="AR34" s="654"/>
      <c r="AS34" s="655"/>
      <c r="AT34" s="656"/>
      <c r="AU34" s="691">
        <f t="shared" ref="AU34:AU43" si="48">AT34*AS34</f>
        <v>0</v>
      </c>
      <c r="AV34" s="657"/>
      <c r="AW34" s="692">
        <f t="shared" si="25"/>
        <v>0</v>
      </c>
      <c r="AX34" s="658">
        <f t="shared" si="26"/>
        <v>0</v>
      </c>
      <c r="AY34" s="654"/>
      <c r="AZ34" s="655"/>
      <c r="BA34" s="656"/>
      <c r="BB34" s="691">
        <f t="shared" ref="BB34:BB43" si="49">BA34*AZ34</f>
        <v>0</v>
      </c>
      <c r="BC34" s="657"/>
      <c r="BD34" s="692">
        <f t="shared" si="27"/>
        <v>0</v>
      </c>
      <c r="BE34" s="658">
        <f t="shared" si="28"/>
        <v>0</v>
      </c>
      <c r="BF34" s="654"/>
      <c r="BG34" s="655"/>
      <c r="BH34" s="656"/>
      <c r="BI34" s="691">
        <f t="shared" ref="BI34:BI43" si="50">BH34*BG34</f>
        <v>0</v>
      </c>
      <c r="BJ34" s="657"/>
      <c r="BK34" s="692">
        <f t="shared" si="29"/>
        <v>0</v>
      </c>
      <c r="BL34" s="658">
        <f t="shared" si="30"/>
        <v>0</v>
      </c>
      <c r="BM34" s="654"/>
      <c r="BN34" s="655"/>
      <c r="BO34" s="656"/>
      <c r="BP34" s="691">
        <f t="shared" ref="BP34:BP43" si="51">BO34*BN34</f>
        <v>0</v>
      </c>
      <c r="BQ34" s="657"/>
      <c r="BR34" s="692">
        <f t="shared" si="31"/>
        <v>0</v>
      </c>
      <c r="BS34" s="658">
        <f t="shared" si="32"/>
        <v>0</v>
      </c>
      <c r="BT34" s="710">
        <f t="shared" ref="BT34:BT43" si="52">SUM(F34,M34,T34,AA34,AH34,AO34,AV34,BC34,BJ34,BQ34)</f>
        <v>0</v>
      </c>
      <c r="BU34" s="693">
        <f t="shared" ref="BU34:BU43" si="53">SUM(G34,N34,U34,AB34,AI34,AP34,AW34,BD34,BK34,BR34)</f>
        <v>0</v>
      </c>
      <c r="BV34" s="711">
        <f t="shared" ref="BV34:BV43" si="54">SUM(H34,O34,V34,AC34,AJ34,AQ34,AX34,BE34,BL34,BS34)</f>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42"/>
        <v>0</v>
      </c>
      <c r="F35" s="657"/>
      <c r="G35" s="692">
        <f t="shared" si="9"/>
        <v>0</v>
      </c>
      <c r="H35" s="658">
        <f t="shared" si="10"/>
        <v>0</v>
      </c>
      <c r="I35" s="654"/>
      <c r="J35" s="655"/>
      <c r="K35" s="656"/>
      <c r="L35" s="691">
        <f t="shared" si="43"/>
        <v>0</v>
      </c>
      <c r="M35" s="657"/>
      <c r="N35" s="692">
        <f t="shared" si="11"/>
        <v>0</v>
      </c>
      <c r="O35" s="658">
        <f t="shared" si="12"/>
        <v>0</v>
      </c>
      <c r="P35" s="654"/>
      <c r="Q35" s="655"/>
      <c r="R35" s="656"/>
      <c r="S35" s="691">
        <f t="shared" si="44"/>
        <v>0</v>
      </c>
      <c r="T35" s="657"/>
      <c r="U35" s="692">
        <f t="shared" si="14"/>
        <v>0</v>
      </c>
      <c r="V35" s="658">
        <f t="shared" si="15"/>
        <v>0</v>
      </c>
      <c r="W35" s="654"/>
      <c r="X35" s="655"/>
      <c r="Y35" s="656"/>
      <c r="Z35" s="691">
        <f t="shared" si="45"/>
        <v>0</v>
      </c>
      <c r="AA35" s="657"/>
      <c r="AB35" s="692">
        <f t="shared" si="17"/>
        <v>0</v>
      </c>
      <c r="AC35" s="658">
        <f t="shared" si="18"/>
        <v>0</v>
      </c>
      <c r="AD35" s="654"/>
      <c r="AE35" s="655"/>
      <c r="AF35" s="656"/>
      <c r="AG35" s="691">
        <f t="shared" si="46"/>
        <v>0</v>
      </c>
      <c r="AH35" s="657"/>
      <c r="AI35" s="692">
        <f t="shared" si="20"/>
        <v>0</v>
      </c>
      <c r="AJ35" s="658">
        <f t="shared" si="21"/>
        <v>0</v>
      </c>
      <c r="AK35" s="654"/>
      <c r="AL35" s="655"/>
      <c r="AM35" s="656"/>
      <c r="AN35" s="691">
        <f t="shared" si="47"/>
        <v>0</v>
      </c>
      <c r="AO35" s="657"/>
      <c r="AP35" s="692">
        <f t="shared" si="23"/>
        <v>0</v>
      </c>
      <c r="AQ35" s="658">
        <f t="shared" si="40"/>
        <v>0</v>
      </c>
      <c r="AR35" s="654"/>
      <c r="AS35" s="655"/>
      <c r="AT35" s="656"/>
      <c r="AU35" s="691">
        <f t="shared" si="48"/>
        <v>0</v>
      </c>
      <c r="AV35" s="657"/>
      <c r="AW35" s="692">
        <f t="shared" si="25"/>
        <v>0</v>
      </c>
      <c r="AX35" s="658">
        <f t="shared" si="26"/>
        <v>0</v>
      </c>
      <c r="AY35" s="654"/>
      <c r="AZ35" s="655"/>
      <c r="BA35" s="656"/>
      <c r="BB35" s="691">
        <f t="shared" si="49"/>
        <v>0</v>
      </c>
      <c r="BC35" s="657"/>
      <c r="BD35" s="692">
        <f t="shared" si="27"/>
        <v>0</v>
      </c>
      <c r="BE35" s="658">
        <f t="shared" si="28"/>
        <v>0</v>
      </c>
      <c r="BF35" s="654"/>
      <c r="BG35" s="655"/>
      <c r="BH35" s="656"/>
      <c r="BI35" s="691">
        <f t="shared" si="50"/>
        <v>0</v>
      </c>
      <c r="BJ35" s="657"/>
      <c r="BK35" s="692">
        <f t="shared" si="29"/>
        <v>0</v>
      </c>
      <c r="BL35" s="658">
        <f t="shared" si="30"/>
        <v>0</v>
      </c>
      <c r="BM35" s="654"/>
      <c r="BN35" s="655"/>
      <c r="BO35" s="656"/>
      <c r="BP35" s="691">
        <f t="shared" si="51"/>
        <v>0</v>
      </c>
      <c r="BQ35" s="657"/>
      <c r="BR35" s="692">
        <f t="shared" si="31"/>
        <v>0</v>
      </c>
      <c r="BS35" s="658">
        <f t="shared" si="32"/>
        <v>0</v>
      </c>
      <c r="BT35" s="710">
        <f t="shared" si="52"/>
        <v>0</v>
      </c>
      <c r="BU35" s="693">
        <f t="shared" si="53"/>
        <v>0</v>
      </c>
      <c r="BV35" s="711">
        <f t="shared" si="54"/>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42"/>
        <v>0</v>
      </c>
      <c r="F36" s="657"/>
      <c r="G36" s="692">
        <f t="shared" si="9"/>
        <v>0</v>
      </c>
      <c r="H36" s="658">
        <f t="shared" si="10"/>
        <v>0</v>
      </c>
      <c r="I36" s="654"/>
      <c r="J36" s="655"/>
      <c r="K36" s="656"/>
      <c r="L36" s="691">
        <f t="shared" si="43"/>
        <v>0</v>
      </c>
      <c r="M36" s="657"/>
      <c r="N36" s="692">
        <f t="shared" si="11"/>
        <v>0</v>
      </c>
      <c r="O36" s="658">
        <f t="shared" si="12"/>
        <v>0</v>
      </c>
      <c r="P36" s="654"/>
      <c r="Q36" s="655"/>
      <c r="R36" s="656"/>
      <c r="S36" s="691">
        <f t="shared" si="44"/>
        <v>0</v>
      </c>
      <c r="T36" s="657"/>
      <c r="U36" s="692">
        <f t="shared" si="14"/>
        <v>0</v>
      </c>
      <c r="V36" s="658">
        <f t="shared" si="15"/>
        <v>0</v>
      </c>
      <c r="W36" s="654"/>
      <c r="X36" s="655"/>
      <c r="Y36" s="656"/>
      <c r="Z36" s="691">
        <f t="shared" si="45"/>
        <v>0</v>
      </c>
      <c r="AA36" s="657"/>
      <c r="AB36" s="692">
        <f t="shared" si="17"/>
        <v>0</v>
      </c>
      <c r="AC36" s="658">
        <f t="shared" si="18"/>
        <v>0</v>
      </c>
      <c r="AD36" s="654"/>
      <c r="AE36" s="655"/>
      <c r="AF36" s="656"/>
      <c r="AG36" s="691">
        <f t="shared" si="46"/>
        <v>0</v>
      </c>
      <c r="AH36" s="657"/>
      <c r="AI36" s="692">
        <f t="shared" si="20"/>
        <v>0</v>
      </c>
      <c r="AJ36" s="658">
        <f t="shared" si="21"/>
        <v>0</v>
      </c>
      <c r="AK36" s="654"/>
      <c r="AL36" s="655"/>
      <c r="AM36" s="656"/>
      <c r="AN36" s="691">
        <f t="shared" si="47"/>
        <v>0</v>
      </c>
      <c r="AO36" s="657"/>
      <c r="AP36" s="692">
        <f t="shared" si="23"/>
        <v>0</v>
      </c>
      <c r="AQ36" s="658">
        <f t="shared" si="40"/>
        <v>0</v>
      </c>
      <c r="AR36" s="654"/>
      <c r="AS36" s="655"/>
      <c r="AT36" s="656"/>
      <c r="AU36" s="691">
        <f t="shared" si="48"/>
        <v>0</v>
      </c>
      <c r="AV36" s="657"/>
      <c r="AW36" s="692">
        <f t="shared" si="25"/>
        <v>0</v>
      </c>
      <c r="AX36" s="658">
        <f t="shared" si="26"/>
        <v>0</v>
      </c>
      <c r="AY36" s="654"/>
      <c r="AZ36" s="655"/>
      <c r="BA36" s="656"/>
      <c r="BB36" s="691">
        <f t="shared" si="49"/>
        <v>0</v>
      </c>
      <c r="BC36" s="657"/>
      <c r="BD36" s="692">
        <f t="shared" si="27"/>
        <v>0</v>
      </c>
      <c r="BE36" s="658">
        <f t="shared" si="28"/>
        <v>0</v>
      </c>
      <c r="BF36" s="654"/>
      <c r="BG36" s="655"/>
      <c r="BH36" s="656"/>
      <c r="BI36" s="691">
        <f t="shared" si="50"/>
        <v>0</v>
      </c>
      <c r="BJ36" s="657"/>
      <c r="BK36" s="692">
        <f t="shared" si="29"/>
        <v>0</v>
      </c>
      <c r="BL36" s="658">
        <f t="shared" si="30"/>
        <v>0</v>
      </c>
      <c r="BM36" s="654"/>
      <c r="BN36" s="655"/>
      <c r="BO36" s="656"/>
      <c r="BP36" s="691">
        <f t="shared" si="51"/>
        <v>0</v>
      </c>
      <c r="BQ36" s="657"/>
      <c r="BR36" s="692">
        <f t="shared" si="31"/>
        <v>0</v>
      </c>
      <c r="BS36" s="658">
        <f t="shared" si="32"/>
        <v>0</v>
      </c>
      <c r="BT36" s="710">
        <f t="shared" si="52"/>
        <v>0</v>
      </c>
      <c r="BU36" s="693">
        <f t="shared" si="53"/>
        <v>0</v>
      </c>
      <c r="BV36" s="711">
        <f t="shared" si="54"/>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42"/>
        <v>0</v>
      </c>
      <c r="F37" s="657"/>
      <c r="G37" s="692">
        <f t="shared" si="9"/>
        <v>0</v>
      </c>
      <c r="H37" s="658">
        <f t="shared" si="10"/>
        <v>0</v>
      </c>
      <c r="I37" s="654"/>
      <c r="J37" s="655"/>
      <c r="K37" s="656"/>
      <c r="L37" s="691">
        <f t="shared" si="43"/>
        <v>0</v>
      </c>
      <c r="M37" s="657"/>
      <c r="N37" s="692">
        <f t="shared" si="11"/>
        <v>0</v>
      </c>
      <c r="O37" s="658">
        <f t="shared" si="12"/>
        <v>0</v>
      </c>
      <c r="P37" s="654"/>
      <c r="Q37" s="655"/>
      <c r="R37" s="656"/>
      <c r="S37" s="691">
        <f t="shared" si="44"/>
        <v>0</v>
      </c>
      <c r="T37" s="657"/>
      <c r="U37" s="692">
        <f t="shared" si="14"/>
        <v>0</v>
      </c>
      <c r="V37" s="658">
        <f t="shared" si="15"/>
        <v>0</v>
      </c>
      <c r="W37" s="654"/>
      <c r="X37" s="655"/>
      <c r="Y37" s="656"/>
      <c r="Z37" s="691">
        <f t="shared" si="45"/>
        <v>0</v>
      </c>
      <c r="AA37" s="657"/>
      <c r="AB37" s="692">
        <f t="shared" si="17"/>
        <v>0</v>
      </c>
      <c r="AC37" s="658">
        <f t="shared" si="18"/>
        <v>0</v>
      </c>
      <c r="AD37" s="654"/>
      <c r="AE37" s="655"/>
      <c r="AF37" s="656"/>
      <c r="AG37" s="691">
        <f t="shared" si="46"/>
        <v>0</v>
      </c>
      <c r="AH37" s="657"/>
      <c r="AI37" s="692">
        <f t="shared" si="20"/>
        <v>0</v>
      </c>
      <c r="AJ37" s="658">
        <f t="shared" si="21"/>
        <v>0</v>
      </c>
      <c r="AK37" s="654"/>
      <c r="AL37" s="655"/>
      <c r="AM37" s="656"/>
      <c r="AN37" s="691">
        <f t="shared" si="47"/>
        <v>0</v>
      </c>
      <c r="AO37" s="657"/>
      <c r="AP37" s="692">
        <f t="shared" si="23"/>
        <v>0</v>
      </c>
      <c r="AQ37" s="658">
        <f t="shared" si="40"/>
        <v>0</v>
      </c>
      <c r="AR37" s="654"/>
      <c r="AS37" s="655"/>
      <c r="AT37" s="656"/>
      <c r="AU37" s="691">
        <f t="shared" si="48"/>
        <v>0</v>
      </c>
      <c r="AV37" s="657"/>
      <c r="AW37" s="692">
        <f t="shared" si="25"/>
        <v>0</v>
      </c>
      <c r="AX37" s="658">
        <f t="shared" si="26"/>
        <v>0</v>
      </c>
      <c r="AY37" s="654"/>
      <c r="AZ37" s="655"/>
      <c r="BA37" s="656"/>
      <c r="BB37" s="691">
        <f t="shared" si="49"/>
        <v>0</v>
      </c>
      <c r="BC37" s="657"/>
      <c r="BD37" s="692">
        <f t="shared" si="27"/>
        <v>0</v>
      </c>
      <c r="BE37" s="658">
        <f t="shared" si="28"/>
        <v>0</v>
      </c>
      <c r="BF37" s="654"/>
      <c r="BG37" s="655"/>
      <c r="BH37" s="656"/>
      <c r="BI37" s="691">
        <f t="shared" si="50"/>
        <v>0</v>
      </c>
      <c r="BJ37" s="657"/>
      <c r="BK37" s="692">
        <f t="shared" si="29"/>
        <v>0</v>
      </c>
      <c r="BL37" s="658">
        <f t="shared" si="30"/>
        <v>0</v>
      </c>
      <c r="BM37" s="654"/>
      <c r="BN37" s="655"/>
      <c r="BO37" s="656"/>
      <c r="BP37" s="691">
        <f t="shared" si="51"/>
        <v>0</v>
      </c>
      <c r="BQ37" s="657"/>
      <c r="BR37" s="692">
        <f t="shared" si="31"/>
        <v>0</v>
      </c>
      <c r="BS37" s="658">
        <f t="shared" si="32"/>
        <v>0</v>
      </c>
      <c r="BT37" s="710">
        <f t="shared" si="52"/>
        <v>0</v>
      </c>
      <c r="BU37" s="693">
        <f t="shared" si="53"/>
        <v>0</v>
      </c>
      <c r="BV37" s="711">
        <f t="shared" si="54"/>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42"/>
        <v>0</v>
      </c>
      <c r="F38" s="657"/>
      <c r="G38" s="692">
        <f t="shared" si="9"/>
        <v>0</v>
      </c>
      <c r="H38" s="658">
        <f t="shared" si="10"/>
        <v>0</v>
      </c>
      <c r="I38" s="654"/>
      <c r="J38" s="655"/>
      <c r="K38" s="656"/>
      <c r="L38" s="691">
        <f t="shared" si="43"/>
        <v>0</v>
      </c>
      <c r="M38" s="657"/>
      <c r="N38" s="692">
        <f t="shared" si="11"/>
        <v>0</v>
      </c>
      <c r="O38" s="658">
        <f t="shared" si="12"/>
        <v>0</v>
      </c>
      <c r="P38" s="654"/>
      <c r="Q38" s="655"/>
      <c r="R38" s="656"/>
      <c r="S38" s="691">
        <f t="shared" si="44"/>
        <v>0</v>
      </c>
      <c r="T38" s="657"/>
      <c r="U38" s="692">
        <f t="shared" si="14"/>
        <v>0</v>
      </c>
      <c r="V38" s="658">
        <f t="shared" si="15"/>
        <v>0</v>
      </c>
      <c r="W38" s="654"/>
      <c r="X38" s="655"/>
      <c r="Y38" s="656"/>
      <c r="Z38" s="691">
        <f t="shared" si="45"/>
        <v>0</v>
      </c>
      <c r="AA38" s="657"/>
      <c r="AB38" s="692">
        <f t="shared" si="17"/>
        <v>0</v>
      </c>
      <c r="AC38" s="658">
        <f t="shared" si="18"/>
        <v>0</v>
      </c>
      <c r="AD38" s="654"/>
      <c r="AE38" s="655"/>
      <c r="AF38" s="656"/>
      <c r="AG38" s="691">
        <f t="shared" si="46"/>
        <v>0</v>
      </c>
      <c r="AH38" s="657"/>
      <c r="AI38" s="692">
        <f t="shared" si="20"/>
        <v>0</v>
      </c>
      <c r="AJ38" s="658">
        <f t="shared" si="21"/>
        <v>0</v>
      </c>
      <c r="AK38" s="654"/>
      <c r="AL38" s="655"/>
      <c r="AM38" s="656"/>
      <c r="AN38" s="691">
        <f t="shared" si="47"/>
        <v>0</v>
      </c>
      <c r="AO38" s="657"/>
      <c r="AP38" s="692">
        <f t="shared" si="23"/>
        <v>0</v>
      </c>
      <c r="AQ38" s="658">
        <f t="shared" si="40"/>
        <v>0</v>
      </c>
      <c r="AR38" s="654"/>
      <c r="AS38" s="655"/>
      <c r="AT38" s="656"/>
      <c r="AU38" s="691">
        <f t="shared" si="48"/>
        <v>0</v>
      </c>
      <c r="AV38" s="657"/>
      <c r="AW38" s="692">
        <f t="shared" si="25"/>
        <v>0</v>
      </c>
      <c r="AX38" s="658">
        <f t="shared" si="26"/>
        <v>0</v>
      </c>
      <c r="AY38" s="654"/>
      <c r="AZ38" s="655"/>
      <c r="BA38" s="656"/>
      <c r="BB38" s="691">
        <f t="shared" si="49"/>
        <v>0</v>
      </c>
      <c r="BC38" s="657"/>
      <c r="BD38" s="692">
        <f t="shared" si="27"/>
        <v>0</v>
      </c>
      <c r="BE38" s="658">
        <f t="shared" si="28"/>
        <v>0</v>
      </c>
      <c r="BF38" s="654"/>
      <c r="BG38" s="655"/>
      <c r="BH38" s="656"/>
      <c r="BI38" s="691">
        <f t="shared" si="50"/>
        <v>0</v>
      </c>
      <c r="BJ38" s="657"/>
      <c r="BK38" s="692">
        <f t="shared" si="29"/>
        <v>0</v>
      </c>
      <c r="BL38" s="658">
        <f t="shared" si="30"/>
        <v>0</v>
      </c>
      <c r="BM38" s="654"/>
      <c r="BN38" s="655"/>
      <c r="BO38" s="656"/>
      <c r="BP38" s="691">
        <f t="shared" si="51"/>
        <v>0</v>
      </c>
      <c r="BQ38" s="657"/>
      <c r="BR38" s="692">
        <f t="shared" si="31"/>
        <v>0</v>
      </c>
      <c r="BS38" s="658">
        <f t="shared" si="32"/>
        <v>0</v>
      </c>
      <c r="BT38" s="710">
        <f t="shared" si="52"/>
        <v>0</v>
      </c>
      <c r="BU38" s="693">
        <f t="shared" si="53"/>
        <v>0</v>
      </c>
      <c r="BV38" s="711">
        <f t="shared" si="54"/>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42"/>
        <v>0</v>
      </c>
      <c r="F39" s="657"/>
      <c r="G39" s="692">
        <f t="shared" si="9"/>
        <v>0</v>
      </c>
      <c r="H39" s="658">
        <f t="shared" si="10"/>
        <v>0</v>
      </c>
      <c r="I39" s="654"/>
      <c r="J39" s="655"/>
      <c r="K39" s="656"/>
      <c r="L39" s="691">
        <f t="shared" si="43"/>
        <v>0</v>
      </c>
      <c r="M39" s="657"/>
      <c r="N39" s="692">
        <f t="shared" si="11"/>
        <v>0</v>
      </c>
      <c r="O39" s="658">
        <f t="shared" si="12"/>
        <v>0</v>
      </c>
      <c r="P39" s="654"/>
      <c r="Q39" s="655"/>
      <c r="R39" s="656"/>
      <c r="S39" s="691">
        <f t="shared" si="44"/>
        <v>0</v>
      </c>
      <c r="T39" s="657"/>
      <c r="U39" s="692">
        <f t="shared" si="14"/>
        <v>0</v>
      </c>
      <c r="V39" s="658">
        <f t="shared" si="15"/>
        <v>0</v>
      </c>
      <c r="W39" s="654"/>
      <c r="X39" s="655"/>
      <c r="Y39" s="656"/>
      <c r="Z39" s="691">
        <f t="shared" si="45"/>
        <v>0</v>
      </c>
      <c r="AA39" s="657"/>
      <c r="AB39" s="692">
        <f t="shared" si="17"/>
        <v>0</v>
      </c>
      <c r="AC39" s="658">
        <f t="shared" si="18"/>
        <v>0</v>
      </c>
      <c r="AD39" s="654"/>
      <c r="AE39" s="655"/>
      <c r="AF39" s="656"/>
      <c r="AG39" s="691">
        <f t="shared" si="46"/>
        <v>0</v>
      </c>
      <c r="AH39" s="657"/>
      <c r="AI39" s="692">
        <f t="shared" si="20"/>
        <v>0</v>
      </c>
      <c r="AJ39" s="658">
        <f t="shared" si="21"/>
        <v>0</v>
      </c>
      <c r="AK39" s="654"/>
      <c r="AL39" s="655"/>
      <c r="AM39" s="656"/>
      <c r="AN39" s="691">
        <f t="shared" si="47"/>
        <v>0</v>
      </c>
      <c r="AO39" s="657"/>
      <c r="AP39" s="692">
        <f t="shared" si="23"/>
        <v>0</v>
      </c>
      <c r="AQ39" s="658">
        <f t="shared" si="40"/>
        <v>0</v>
      </c>
      <c r="AR39" s="654"/>
      <c r="AS39" s="655"/>
      <c r="AT39" s="656"/>
      <c r="AU39" s="691">
        <f t="shared" si="48"/>
        <v>0</v>
      </c>
      <c r="AV39" s="657"/>
      <c r="AW39" s="692">
        <f t="shared" si="25"/>
        <v>0</v>
      </c>
      <c r="AX39" s="658">
        <f t="shared" si="26"/>
        <v>0</v>
      </c>
      <c r="AY39" s="654"/>
      <c r="AZ39" s="655"/>
      <c r="BA39" s="656"/>
      <c r="BB39" s="691">
        <f t="shared" si="49"/>
        <v>0</v>
      </c>
      <c r="BC39" s="657"/>
      <c r="BD39" s="692">
        <f t="shared" si="27"/>
        <v>0</v>
      </c>
      <c r="BE39" s="658">
        <f t="shared" si="28"/>
        <v>0</v>
      </c>
      <c r="BF39" s="654"/>
      <c r="BG39" s="655"/>
      <c r="BH39" s="656"/>
      <c r="BI39" s="691">
        <f t="shared" si="50"/>
        <v>0</v>
      </c>
      <c r="BJ39" s="657"/>
      <c r="BK39" s="692">
        <f t="shared" si="29"/>
        <v>0</v>
      </c>
      <c r="BL39" s="658">
        <f t="shared" si="30"/>
        <v>0</v>
      </c>
      <c r="BM39" s="654"/>
      <c r="BN39" s="655"/>
      <c r="BO39" s="656"/>
      <c r="BP39" s="691">
        <f t="shared" si="51"/>
        <v>0</v>
      </c>
      <c r="BQ39" s="657"/>
      <c r="BR39" s="692">
        <f t="shared" si="31"/>
        <v>0</v>
      </c>
      <c r="BS39" s="658">
        <f t="shared" si="32"/>
        <v>0</v>
      </c>
      <c r="BT39" s="710">
        <f t="shared" si="52"/>
        <v>0</v>
      </c>
      <c r="BU39" s="693">
        <f t="shared" si="53"/>
        <v>0</v>
      </c>
      <c r="BV39" s="711">
        <f t="shared" si="54"/>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42"/>
        <v>0</v>
      </c>
      <c r="F40" s="657"/>
      <c r="G40" s="692">
        <f t="shared" si="9"/>
        <v>0</v>
      </c>
      <c r="H40" s="658">
        <f t="shared" si="10"/>
        <v>0</v>
      </c>
      <c r="I40" s="654"/>
      <c r="J40" s="655"/>
      <c r="K40" s="656"/>
      <c r="L40" s="691">
        <f t="shared" si="43"/>
        <v>0</v>
      </c>
      <c r="M40" s="657"/>
      <c r="N40" s="692">
        <f t="shared" si="11"/>
        <v>0</v>
      </c>
      <c r="O40" s="658">
        <f t="shared" si="12"/>
        <v>0</v>
      </c>
      <c r="P40" s="654"/>
      <c r="Q40" s="655"/>
      <c r="R40" s="656"/>
      <c r="S40" s="691">
        <f t="shared" si="44"/>
        <v>0</v>
      </c>
      <c r="T40" s="657"/>
      <c r="U40" s="692">
        <f t="shared" si="14"/>
        <v>0</v>
      </c>
      <c r="V40" s="658">
        <f t="shared" si="15"/>
        <v>0</v>
      </c>
      <c r="W40" s="654"/>
      <c r="X40" s="655"/>
      <c r="Y40" s="656"/>
      <c r="Z40" s="691">
        <f t="shared" si="45"/>
        <v>0</v>
      </c>
      <c r="AA40" s="657"/>
      <c r="AB40" s="692">
        <f t="shared" si="17"/>
        <v>0</v>
      </c>
      <c r="AC40" s="658">
        <f t="shared" si="18"/>
        <v>0</v>
      </c>
      <c r="AD40" s="654"/>
      <c r="AE40" s="655"/>
      <c r="AF40" s="656"/>
      <c r="AG40" s="691">
        <f t="shared" si="46"/>
        <v>0</v>
      </c>
      <c r="AH40" s="657"/>
      <c r="AI40" s="692">
        <f t="shared" si="20"/>
        <v>0</v>
      </c>
      <c r="AJ40" s="658">
        <f t="shared" si="21"/>
        <v>0</v>
      </c>
      <c r="AK40" s="654"/>
      <c r="AL40" s="655"/>
      <c r="AM40" s="656"/>
      <c r="AN40" s="691">
        <f t="shared" si="47"/>
        <v>0</v>
      </c>
      <c r="AO40" s="657"/>
      <c r="AP40" s="692">
        <f t="shared" si="23"/>
        <v>0</v>
      </c>
      <c r="AQ40" s="658">
        <f t="shared" si="40"/>
        <v>0</v>
      </c>
      <c r="AR40" s="654"/>
      <c r="AS40" s="655"/>
      <c r="AT40" s="656"/>
      <c r="AU40" s="691">
        <f t="shared" si="48"/>
        <v>0</v>
      </c>
      <c r="AV40" s="657"/>
      <c r="AW40" s="692">
        <f t="shared" si="25"/>
        <v>0</v>
      </c>
      <c r="AX40" s="658">
        <f t="shared" si="26"/>
        <v>0</v>
      </c>
      <c r="AY40" s="654"/>
      <c r="AZ40" s="655"/>
      <c r="BA40" s="656"/>
      <c r="BB40" s="691">
        <f t="shared" si="49"/>
        <v>0</v>
      </c>
      <c r="BC40" s="657"/>
      <c r="BD40" s="692">
        <f t="shared" si="27"/>
        <v>0</v>
      </c>
      <c r="BE40" s="658">
        <f t="shared" si="28"/>
        <v>0</v>
      </c>
      <c r="BF40" s="654"/>
      <c r="BG40" s="655"/>
      <c r="BH40" s="656"/>
      <c r="BI40" s="691">
        <f t="shared" si="50"/>
        <v>0</v>
      </c>
      <c r="BJ40" s="657"/>
      <c r="BK40" s="692">
        <f t="shared" si="29"/>
        <v>0</v>
      </c>
      <c r="BL40" s="658">
        <f t="shared" si="30"/>
        <v>0</v>
      </c>
      <c r="BM40" s="654"/>
      <c r="BN40" s="655"/>
      <c r="BO40" s="656"/>
      <c r="BP40" s="691">
        <f t="shared" si="51"/>
        <v>0</v>
      </c>
      <c r="BQ40" s="657"/>
      <c r="BR40" s="692">
        <f t="shared" si="31"/>
        <v>0</v>
      </c>
      <c r="BS40" s="658">
        <f t="shared" si="32"/>
        <v>0</v>
      </c>
      <c r="BT40" s="710">
        <f t="shared" si="52"/>
        <v>0</v>
      </c>
      <c r="BU40" s="693">
        <f t="shared" si="53"/>
        <v>0</v>
      </c>
      <c r="BV40" s="711">
        <f t="shared" si="54"/>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42"/>
        <v>0</v>
      </c>
      <c r="F41" s="657"/>
      <c r="G41" s="692">
        <f t="shared" si="9"/>
        <v>0</v>
      </c>
      <c r="H41" s="658">
        <f t="shared" si="10"/>
        <v>0</v>
      </c>
      <c r="I41" s="654"/>
      <c r="J41" s="655"/>
      <c r="K41" s="656"/>
      <c r="L41" s="691">
        <f t="shared" si="43"/>
        <v>0</v>
      </c>
      <c r="M41" s="657"/>
      <c r="N41" s="692">
        <f t="shared" si="11"/>
        <v>0</v>
      </c>
      <c r="O41" s="658">
        <f t="shared" si="12"/>
        <v>0</v>
      </c>
      <c r="P41" s="654"/>
      <c r="Q41" s="655"/>
      <c r="R41" s="656"/>
      <c r="S41" s="691">
        <f t="shared" si="44"/>
        <v>0</v>
      </c>
      <c r="T41" s="657"/>
      <c r="U41" s="692">
        <f t="shared" si="14"/>
        <v>0</v>
      </c>
      <c r="V41" s="658">
        <f t="shared" si="15"/>
        <v>0</v>
      </c>
      <c r="W41" s="654"/>
      <c r="X41" s="655"/>
      <c r="Y41" s="656"/>
      <c r="Z41" s="691">
        <f t="shared" si="45"/>
        <v>0</v>
      </c>
      <c r="AA41" s="657"/>
      <c r="AB41" s="692">
        <f t="shared" si="17"/>
        <v>0</v>
      </c>
      <c r="AC41" s="658">
        <f t="shared" si="18"/>
        <v>0</v>
      </c>
      <c r="AD41" s="654"/>
      <c r="AE41" s="655"/>
      <c r="AF41" s="656"/>
      <c r="AG41" s="691">
        <f t="shared" si="46"/>
        <v>0</v>
      </c>
      <c r="AH41" s="657"/>
      <c r="AI41" s="692">
        <f t="shared" si="20"/>
        <v>0</v>
      </c>
      <c r="AJ41" s="658">
        <f t="shared" si="21"/>
        <v>0</v>
      </c>
      <c r="AK41" s="654"/>
      <c r="AL41" s="655"/>
      <c r="AM41" s="656"/>
      <c r="AN41" s="691">
        <f t="shared" si="47"/>
        <v>0</v>
      </c>
      <c r="AO41" s="657"/>
      <c r="AP41" s="692">
        <f t="shared" si="23"/>
        <v>0</v>
      </c>
      <c r="AQ41" s="658">
        <f t="shared" si="40"/>
        <v>0</v>
      </c>
      <c r="AR41" s="654"/>
      <c r="AS41" s="655"/>
      <c r="AT41" s="656"/>
      <c r="AU41" s="691">
        <f t="shared" si="48"/>
        <v>0</v>
      </c>
      <c r="AV41" s="657"/>
      <c r="AW41" s="692">
        <f t="shared" si="25"/>
        <v>0</v>
      </c>
      <c r="AX41" s="658">
        <f t="shared" si="26"/>
        <v>0</v>
      </c>
      <c r="AY41" s="654"/>
      <c r="AZ41" s="655"/>
      <c r="BA41" s="656"/>
      <c r="BB41" s="691">
        <f t="shared" si="49"/>
        <v>0</v>
      </c>
      <c r="BC41" s="657"/>
      <c r="BD41" s="692">
        <f t="shared" si="27"/>
        <v>0</v>
      </c>
      <c r="BE41" s="658">
        <f t="shared" si="28"/>
        <v>0</v>
      </c>
      <c r="BF41" s="654"/>
      <c r="BG41" s="655"/>
      <c r="BH41" s="656"/>
      <c r="BI41" s="691">
        <f t="shared" si="50"/>
        <v>0</v>
      </c>
      <c r="BJ41" s="657"/>
      <c r="BK41" s="692">
        <f t="shared" si="29"/>
        <v>0</v>
      </c>
      <c r="BL41" s="658">
        <f t="shared" si="30"/>
        <v>0</v>
      </c>
      <c r="BM41" s="654"/>
      <c r="BN41" s="655"/>
      <c r="BO41" s="656"/>
      <c r="BP41" s="691">
        <f t="shared" si="51"/>
        <v>0</v>
      </c>
      <c r="BQ41" s="657"/>
      <c r="BR41" s="692">
        <f t="shared" si="31"/>
        <v>0</v>
      </c>
      <c r="BS41" s="658">
        <f t="shared" si="32"/>
        <v>0</v>
      </c>
      <c r="BT41" s="710">
        <f t="shared" si="52"/>
        <v>0</v>
      </c>
      <c r="BU41" s="693">
        <f t="shared" si="53"/>
        <v>0</v>
      </c>
      <c r="BV41" s="711">
        <f t="shared" si="54"/>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42"/>
        <v>0</v>
      </c>
      <c r="F42" s="657"/>
      <c r="G42" s="692">
        <f t="shared" si="9"/>
        <v>0</v>
      </c>
      <c r="H42" s="658">
        <f t="shared" si="10"/>
        <v>0</v>
      </c>
      <c r="I42" s="654"/>
      <c r="J42" s="655"/>
      <c r="K42" s="656"/>
      <c r="L42" s="691">
        <f t="shared" si="43"/>
        <v>0</v>
      </c>
      <c r="M42" s="657"/>
      <c r="N42" s="692">
        <f t="shared" si="11"/>
        <v>0</v>
      </c>
      <c r="O42" s="658">
        <f t="shared" si="12"/>
        <v>0</v>
      </c>
      <c r="P42" s="654"/>
      <c r="Q42" s="655"/>
      <c r="R42" s="656"/>
      <c r="S42" s="691">
        <f t="shared" si="44"/>
        <v>0</v>
      </c>
      <c r="T42" s="657"/>
      <c r="U42" s="692">
        <f t="shared" si="14"/>
        <v>0</v>
      </c>
      <c r="V42" s="658">
        <f t="shared" si="15"/>
        <v>0</v>
      </c>
      <c r="W42" s="654"/>
      <c r="X42" s="655"/>
      <c r="Y42" s="656"/>
      <c r="Z42" s="691">
        <f t="shared" si="45"/>
        <v>0</v>
      </c>
      <c r="AA42" s="657"/>
      <c r="AB42" s="692">
        <f t="shared" si="17"/>
        <v>0</v>
      </c>
      <c r="AC42" s="658">
        <f t="shared" si="18"/>
        <v>0</v>
      </c>
      <c r="AD42" s="654"/>
      <c r="AE42" s="655"/>
      <c r="AF42" s="656"/>
      <c r="AG42" s="691">
        <f t="shared" si="46"/>
        <v>0</v>
      </c>
      <c r="AH42" s="657"/>
      <c r="AI42" s="692">
        <f t="shared" si="20"/>
        <v>0</v>
      </c>
      <c r="AJ42" s="658">
        <f t="shared" si="21"/>
        <v>0</v>
      </c>
      <c r="AK42" s="654"/>
      <c r="AL42" s="655"/>
      <c r="AM42" s="656"/>
      <c r="AN42" s="691">
        <f t="shared" si="47"/>
        <v>0</v>
      </c>
      <c r="AO42" s="657"/>
      <c r="AP42" s="692">
        <f t="shared" si="23"/>
        <v>0</v>
      </c>
      <c r="AQ42" s="658">
        <f t="shared" si="40"/>
        <v>0</v>
      </c>
      <c r="AR42" s="654"/>
      <c r="AS42" s="655"/>
      <c r="AT42" s="656"/>
      <c r="AU42" s="691">
        <f t="shared" si="48"/>
        <v>0</v>
      </c>
      <c r="AV42" s="657"/>
      <c r="AW42" s="692">
        <f t="shared" si="25"/>
        <v>0</v>
      </c>
      <c r="AX42" s="658">
        <f t="shared" si="26"/>
        <v>0</v>
      </c>
      <c r="AY42" s="654"/>
      <c r="AZ42" s="655"/>
      <c r="BA42" s="656"/>
      <c r="BB42" s="691">
        <f t="shared" si="49"/>
        <v>0</v>
      </c>
      <c r="BC42" s="657"/>
      <c r="BD42" s="692">
        <f t="shared" si="27"/>
        <v>0</v>
      </c>
      <c r="BE42" s="658">
        <f t="shared" si="28"/>
        <v>0</v>
      </c>
      <c r="BF42" s="654"/>
      <c r="BG42" s="655"/>
      <c r="BH42" s="656"/>
      <c r="BI42" s="691">
        <f t="shared" si="50"/>
        <v>0</v>
      </c>
      <c r="BJ42" s="657"/>
      <c r="BK42" s="692">
        <f t="shared" si="29"/>
        <v>0</v>
      </c>
      <c r="BL42" s="658">
        <f t="shared" si="30"/>
        <v>0</v>
      </c>
      <c r="BM42" s="654"/>
      <c r="BN42" s="655"/>
      <c r="BO42" s="656"/>
      <c r="BP42" s="691">
        <f t="shared" si="51"/>
        <v>0</v>
      </c>
      <c r="BQ42" s="657"/>
      <c r="BR42" s="692">
        <f t="shared" si="31"/>
        <v>0</v>
      </c>
      <c r="BS42" s="658">
        <f t="shared" si="32"/>
        <v>0</v>
      </c>
      <c r="BT42" s="710">
        <f t="shared" si="52"/>
        <v>0</v>
      </c>
      <c r="BU42" s="693">
        <f t="shared" si="53"/>
        <v>0</v>
      </c>
      <c r="BV42" s="711">
        <f t="shared" si="54"/>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42"/>
        <v>0</v>
      </c>
      <c r="F43" s="657"/>
      <c r="G43" s="692">
        <f t="shared" si="9"/>
        <v>0</v>
      </c>
      <c r="H43" s="658">
        <f t="shared" si="10"/>
        <v>0</v>
      </c>
      <c r="I43" s="654"/>
      <c r="J43" s="655"/>
      <c r="K43" s="656"/>
      <c r="L43" s="691">
        <f t="shared" si="43"/>
        <v>0</v>
      </c>
      <c r="M43" s="657"/>
      <c r="N43" s="692">
        <f t="shared" si="11"/>
        <v>0</v>
      </c>
      <c r="O43" s="658">
        <f t="shared" si="12"/>
        <v>0</v>
      </c>
      <c r="P43" s="654"/>
      <c r="Q43" s="655"/>
      <c r="R43" s="656"/>
      <c r="S43" s="691">
        <f t="shared" si="44"/>
        <v>0</v>
      </c>
      <c r="T43" s="657"/>
      <c r="U43" s="692">
        <f t="shared" si="14"/>
        <v>0</v>
      </c>
      <c r="V43" s="658">
        <f t="shared" si="15"/>
        <v>0</v>
      </c>
      <c r="W43" s="654"/>
      <c r="X43" s="655"/>
      <c r="Y43" s="656"/>
      <c r="Z43" s="691">
        <f t="shared" si="45"/>
        <v>0</v>
      </c>
      <c r="AA43" s="657"/>
      <c r="AB43" s="692">
        <f t="shared" si="17"/>
        <v>0</v>
      </c>
      <c r="AC43" s="658">
        <f t="shared" si="18"/>
        <v>0</v>
      </c>
      <c r="AD43" s="654"/>
      <c r="AE43" s="655"/>
      <c r="AF43" s="656"/>
      <c r="AG43" s="691">
        <f t="shared" si="46"/>
        <v>0</v>
      </c>
      <c r="AH43" s="657"/>
      <c r="AI43" s="692">
        <f t="shared" si="20"/>
        <v>0</v>
      </c>
      <c r="AJ43" s="658">
        <f t="shared" si="21"/>
        <v>0</v>
      </c>
      <c r="AK43" s="654"/>
      <c r="AL43" s="655"/>
      <c r="AM43" s="656"/>
      <c r="AN43" s="691">
        <f t="shared" si="47"/>
        <v>0</v>
      </c>
      <c r="AO43" s="657"/>
      <c r="AP43" s="692">
        <f t="shared" si="23"/>
        <v>0</v>
      </c>
      <c r="AQ43" s="658">
        <f t="shared" si="40"/>
        <v>0</v>
      </c>
      <c r="AR43" s="654"/>
      <c r="AS43" s="655"/>
      <c r="AT43" s="656"/>
      <c r="AU43" s="691">
        <f t="shared" si="48"/>
        <v>0</v>
      </c>
      <c r="AV43" s="657"/>
      <c r="AW43" s="692">
        <f t="shared" si="25"/>
        <v>0</v>
      </c>
      <c r="AX43" s="658">
        <f t="shared" si="26"/>
        <v>0</v>
      </c>
      <c r="AY43" s="654"/>
      <c r="AZ43" s="655"/>
      <c r="BA43" s="656"/>
      <c r="BB43" s="691">
        <f t="shared" si="49"/>
        <v>0</v>
      </c>
      <c r="BC43" s="657"/>
      <c r="BD43" s="692">
        <f t="shared" si="27"/>
        <v>0</v>
      </c>
      <c r="BE43" s="658">
        <f t="shared" si="28"/>
        <v>0</v>
      </c>
      <c r="BF43" s="654"/>
      <c r="BG43" s="655"/>
      <c r="BH43" s="656"/>
      <c r="BI43" s="691">
        <f t="shared" si="50"/>
        <v>0</v>
      </c>
      <c r="BJ43" s="657"/>
      <c r="BK43" s="692">
        <f t="shared" si="29"/>
        <v>0</v>
      </c>
      <c r="BL43" s="658">
        <f t="shared" si="30"/>
        <v>0</v>
      </c>
      <c r="BM43" s="654"/>
      <c r="BN43" s="655"/>
      <c r="BO43" s="656"/>
      <c r="BP43" s="691">
        <f t="shared" si="51"/>
        <v>0</v>
      </c>
      <c r="BQ43" s="657"/>
      <c r="BR43" s="692">
        <f t="shared" si="31"/>
        <v>0</v>
      </c>
      <c r="BS43" s="658">
        <f t="shared" si="32"/>
        <v>0</v>
      </c>
      <c r="BT43" s="710">
        <f t="shared" si="52"/>
        <v>0</v>
      </c>
      <c r="BU43" s="693">
        <f t="shared" si="53"/>
        <v>0</v>
      </c>
      <c r="BV43" s="711">
        <f t="shared" si="54"/>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8"/>
        <v>0</v>
      </c>
      <c r="F44" s="657"/>
      <c r="G44" s="692">
        <f t="shared" si="9"/>
        <v>0</v>
      </c>
      <c r="H44" s="658">
        <f t="shared" si="10"/>
        <v>0</v>
      </c>
      <c r="I44" s="654"/>
      <c r="J44" s="655"/>
      <c r="K44" s="656"/>
      <c r="L44" s="691">
        <f t="shared" si="41"/>
        <v>0</v>
      </c>
      <c r="M44" s="657"/>
      <c r="N44" s="692">
        <f t="shared" si="11"/>
        <v>0</v>
      </c>
      <c r="O44" s="658">
        <f t="shared" si="12"/>
        <v>0</v>
      </c>
      <c r="P44" s="654"/>
      <c r="Q44" s="655"/>
      <c r="R44" s="656"/>
      <c r="S44" s="691">
        <f t="shared" si="13"/>
        <v>0</v>
      </c>
      <c r="T44" s="657"/>
      <c r="U44" s="692">
        <f t="shared" si="14"/>
        <v>0</v>
      </c>
      <c r="V44" s="658">
        <f t="shared" si="15"/>
        <v>0</v>
      </c>
      <c r="W44" s="654"/>
      <c r="X44" s="655"/>
      <c r="Y44" s="656"/>
      <c r="Z44" s="691">
        <f t="shared" si="16"/>
        <v>0</v>
      </c>
      <c r="AA44" s="657"/>
      <c r="AB44" s="692">
        <f t="shared" si="17"/>
        <v>0</v>
      </c>
      <c r="AC44" s="658">
        <f t="shared" si="18"/>
        <v>0</v>
      </c>
      <c r="AD44" s="654"/>
      <c r="AE44" s="655"/>
      <c r="AF44" s="656"/>
      <c r="AG44" s="691">
        <f t="shared" si="19"/>
        <v>0</v>
      </c>
      <c r="AH44" s="657"/>
      <c r="AI44" s="692">
        <f t="shared" si="20"/>
        <v>0</v>
      </c>
      <c r="AJ44" s="658">
        <f t="shared" si="21"/>
        <v>0</v>
      </c>
      <c r="AK44" s="654"/>
      <c r="AL44" s="655"/>
      <c r="AM44" s="656"/>
      <c r="AN44" s="691">
        <f t="shared" si="22"/>
        <v>0</v>
      </c>
      <c r="AO44" s="657"/>
      <c r="AP44" s="692">
        <f t="shared" si="23"/>
        <v>0</v>
      </c>
      <c r="AQ44" s="658">
        <f t="shared" si="40"/>
        <v>0</v>
      </c>
      <c r="AR44" s="654"/>
      <c r="AS44" s="655"/>
      <c r="AT44" s="656"/>
      <c r="AU44" s="691">
        <f t="shared" si="36"/>
        <v>0</v>
      </c>
      <c r="AV44" s="657"/>
      <c r="AW44" s="692">
        <f t="shared" si="25"/>
        <v>0</v>
      </c>
      <c r="AX44" s="658">
        <f t="shared" si="26"/>
        <v>0</v>
      </c>
      <c r="AY44" s="654"/>
      <c r="AZ44" s="655"/>
      <c r="BA44" s="656"/>
      <c r="BB44" s="691">
        <f t="shared" si="37"/>
        <v>0</v>
      </c>
      <c r="BC44" s="657"/>
      <c r="BD44" s="692">
        <f t="shared" si="27"/>
        <v>0</v>
      </c>
      <c r="BE44" s="658">
        <f t="shared" si="28"/>
        <v>0</v>
      </c>
      <c r="BF44" s="654"/>
      <c r="BG44" s="655"/>
      <c r="BH44" s="656"/>
      <c r="BI44" s="691">
        <f t="shared" si="38"/>
        <v>0</v>
      </c>
      <c r="BJ44" s="657"/>
      <c r="BK44" s="692">
        <f t="shared" si="29"/>
        <v>0</v>
      </c>
      <c r="BL44" s="658">
        <f t="shared" si="30"/>
        <v>0</v>
      </c>
      <c r="BM44" s="654"/>
      <c r="BN44" s="655"/>
      <c r="BO44" s="656"/>
      <c r="BP44" s="691">
        <f t="shared" si="39"/>
        <v>0</v>
      </c>
      <c r="BQ44" s="657"/>
      <c r="BR44" s="692">
        <f t="shared" si="31"/>
        <v>0</v>
      </c>
      <c r="BS44" s="658">
        <f t="shared" si="32"/>
        <v>0</v>
      </c>
      <c r="BT44" s="710">
        <f t="shared" si="33"/>
        <v>0</v>
      </c>
      <c r="BU44" s="693">
        <f t="shared" si="34"/>
        <v>0</v>
      </c>
      <c r="BV44" s="711">
        <f t="shared" si="35"/>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8"/>
        <v>0</v>
      </c>
      <c r="F45" s="657"/>
      <c r="G45" s="692">
        <f t="shared" si="9"/>
        <v>0</v>
      </c>
      <c r="H45" s="658">
        <f t="shared" si="10"/>
        <v>0</v>
      </c>
      <c r="I45" s="654"/>
      <c r="J45" s="655"/>
      <c r="K45" s="656"/>
      <c r="L45" s="691">
        <f t="shared" si="41"/>
        <v>0</v>
      </c>
      <c r="M45" s="657"/>
      <c r="N45" s="692">
        <f t="shared" si="11"/>
        <v>0</v>
      </c>
      <c r="O45" s="658">
        <f t="shared" si="12"/>
        <v>0</v>
      </c>
      <c r="P45" s="654"/>
      <c r="Q45" s="655"/>
      <c r="R45" s="656"/>
      <c r="S45" s="691">
        <f t="shared" si="13"/>
        <v>0</v>
      </c>
      <c r="T45" s="657"/>
      <c r="U45" s="692">
        <f t="shared" si="14"/>
        <v>0</v>
      </c>
      <c r="V45" s="658">
        <f t="shared" si="15"/>
        <v>0</v>
      </c>
      <c r="W45" s="654"/>
      <c r="X45" s="655"/>
      <c r="Y45" s="656"/>
      <c r="Z45" s="691">
        <f t="shared" si="16"/>
        <v>0</v>
      </c>
      <c r="AA45" s="657"/>
      <c r="AB45" s="692">
        <f t="shared" si="17"/>
        <v>0</v>
      </c>
      <c r="AC45" s="658">
        <f t="shared" si="18"/>
        <v>0</v>
      </c>
      <c r="AD45" s="654"/>
      <c r="AE45" s="655"/>
      <c r="AF45" s="656"/>
      <c r="AG45" s="691">
        <f t="shared" si="19"/>
        <v>0</v>
      </c>
      <c r="AH45" s="657"/>
      <c r="AI45" s="692">
        <f t="shared" si="20"/>
        <v>0</v>
      </c>
      <c r="AJ45" s="658">
        <f t="shared" si="21"/>
        <v>0</v>
      </c>
      <c r="AK45" s="654"/>
      <c r="AL45" s="655"/>
      <c r="AM45" s="656"/>
      <c r="AN45" s="691">
        <f t="shared" si="22"/>
        <v>0</v>
      </c>
      <c r="AO45" s="657"/>
      <c r="AP45" s="692">
        <f t="shared" si="23"/>
        <v>0</v>
      </c>
      <c r="AQ45" s="658">
        <f t="shared" si="40"/>
        <v>0</v>
      </c>
      <c r="AR45" s="654"/>
      <c r="AS45" s="655"/>
      <c r="AT45" s="656"/>
      <c r="AU45" s="691">
        <f t="shared" si="36"/>
        <v>0</v>
      </c>
      <c r="AV45" s="657"/>
      <c r="AW45" s="692">
        <f t="shared" si="25"/>
        <v>0</v>
      </c>
      <c r="AX45" s="658">
        <f t="shared" si="26"/>
        <v>0</v>
      </c>
      <c r="AY45" s="654"/>
      <c r="AZ45" s="655"/>
      <c r="BA45" s="656"/>
      <c r="BB45" s="691">
        <f t="shared" si="37"/>
        <v>0</v>
      </c>
      <c r="BC45" s="657"/>
      <c r="BD45" s="692">
        <f t="shared" si="27"/>
        <v>0</v>
      </c>
      <c r="BE45" s="658">
        <f t="shared" si="28"/>
        <v>0</v>
      </c>
      <c r="BF45" s="654"/>
      <c r="BG45" s="655"/>
      <c r="BH45" s="656"/>
      <c r="BI45" s="691">
        <f t="shared" si="38"/>
        <v>0</v>
      </c>
      <c r="BJ45" s="657"/>
      <c r="BK45" s="692">
        <f t="shared" si="29"/>
        <v>0</v>
      </c>
      <c r="BL45" s="658">
        <f t="shared" si="30"/>
        <v>0</v>
      </c>
      <c r="BM45" s="654"/>
      <c r="BN45" s="655"/>
      <c r="BO45" s="656"/>
      <c r="BP45" s="691">
        <f t="shared" si="39"/>
        <v>0</v>
      </c>
      <c r="BQ45" s="657"/>
      <c r="BR45" s="692">
        <f t="shared" si="31"/>
        <v>0</v>
      </c>
      <c r="BS45" s="658">
        <f t="shared" si="32"/>
        <v>0</v>
      </c>
      <c r="BT45" s="710">
        <f t="shared" si="33"/>
        <v>0</v>
      </c>
      <c r="BU45" s="693">
        <f t="shared" si="34"/>
        <v>0</v>
      </c>
      <c r="BV45" s="711">
        <f t="shared" si="35"/>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8"/>
        <v>0</v>
      </c>
      <c r="F46" s="657"/>
      <c r="G46" s="692">
        <f t="shared" si="9"/>
        <v>0</v>
      </c>
      <c r="H46" s="658">
        <f t="shared" si="10"/>
        <v>0</v>
      </c>
      <c r="I46" s="654"/>
      <c r="J46" s="655"/>
      <c r="K46" s="656"/>
      <c r="L46" s="691">
        <f t="shared" si="41"/>
        <v>0</v>
      </c>
      <c r="M46" s="657"/>
      <c r="N46" s="692">
        <f t="shared" si="11"/>
        <v>0</v>
      </c>
      <c r="O46" s="658">
        <f t="shared" si="12"/>
        <v>0</v>
      </c>
      <c r="P46" s="654"/>
      <c r="Q46" s="655"/>
      <c r="R46" s="656"/>
      <c r="S46" s="691">
        <f t="shared" si="13"/>
        <v>0</v>
      </c>
      <c r="T46" s="657"/>
      <c r="U46" s="692">
        <f t="shared" si="14"/>
        <v>0</v>
      </c>
      <c r="V46" s="658">
        <f t="shared" si="15"/>
        <v>0</v>
      </c>
      <c r="W46" s="654"/>
      <c r="X46" s="655"/>
      <c r="Y46" s="656"/>
      <c r="Z46" s="691">
        <f t="shared" si="16"/>
        <v>0</v>
      </c>
      <c r="AA46" s="657"/>
      <c r="AB46" s="692">
        <f t="shared" si="17"/>
        <v>0</v>
      </c>
      <c r="AC46" s="658">
        <f t="shared" si="18"/>
        <v>0</v>
      </c>
      <c r="AD46" s="654"/>
      <c r="AE46" s="655"/>
      <c r="AF46" s="656"/>
      <c r="AG46" s="691">
        <f t="shared" si="19"/>
        <v>0</v>
      </c>
      <c r="AH46" s="657"/>
      <c r="AI46" s="692">
        <f t="shared" si="20"/>
        <v>0</v>
      </c>
      <c r="AJ46" s="658">
        <f t="shared" si="21"/>
        <v>0</v>
      </c>
      <c r="AK46" s="654"/>
      <c r="AL46" s="655"/>
      <c r="AM46" s="656"/>
      <c r="AN46" s="691">
        <f t="shared" si="22"/>
        <v>0</v>
      </c>
      <c r="AO46" s="657"/>
      <c r="AP46" s="692">
        <f t="shared" si="23"/>
        <v>0</v>
      </c>
      <c r="AQ46" s="658">
        <f t="shared" si="40"/>
        <v>0</v>
      </c>
      <c r="AR46" s="654"/>
      <c r="AS46" s="655"/>
      <c r="AT46" s="656"/>
      <c r="AU46" s="691">
        <f t="shared" si="36"/>
        <v>0</v>
      </c>
      <c r="AV46" s="657"/>
      <c r="AW46" s="692">
        <f t="shared" si="25"/>
        <v>0</v>
      </c>
      <c r="AX46" s="658">
        <f t="shared" si="26"/>
        <v>0</v>
      </c>
      <c r="AY46" s="654"/>
      <c r="AZ46" s="655"/>
      <c r="BA46" s="656"/>
      <c r="BB46" s="691">
        <f t="shared" si="37"/>
        <v>0</v>
      </c>
      <c r="BC46" s="657"/>
      <c r="BD46" s="692">
        <f t="shared" si="27"/>
        <v>0</v>
      </c>
      <c r="BE46" s="658">
        <f t="shared" si="28"/>
        <v>0</v>
      </c>
      <c r="BF46" s="654"/>
      <c r="BG46" s="655"/>
      <c r="BH46" s="656"/>
      <c r="BI46" s="691">
        <f t="shared" si="38"/>
        <v>0</v>
      </c>
      <c r="BJ46" s="657"/>
      <c r="BK46" s="692">
        <f t="shared" si="29"/>
        <v>0</v>
      </c>
      <c r="BL46" s="658">
        <f t="shared" si="30"/>
        <v>0</v>
      </c>
      <c r="BM46" s="654"/>
      <c r="BN46" s="655"/>
      <c r="BO46" s="656"/>
      <c r="BP46" s="691">
        <f t="shared" si="39"/>
        <v>0</v>
      </c>
      <c r="BQ46" s="657"/>
      <c r="BR46" s="692">
        <f t="shared" si="31"/>
        <v>0</v>
      </c>
      <c r="BS46" s="658">
        <f t="shared" si="32"/>
        <v>0</v>
      </c>
      <c r="BT46" s="710">
        <f t="shared" si="33"/>
        <v>0</v>
      </c>
      <c r="BU46" s="693">
        <f t="shared" si="34"/>
        <v>0</v>
      </c>
      <c r="BV46" s="711">
        <f t="shared" si="35"/>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8"/>
        <v>0</v>
      </c>
      <c r="F47" s="657"/>
      <c r="G47" s="692">
        <f t="shared" si="9"/>
        <v>0</v>
      </c>
      <c r="H47" s="658">
        <f t="shared" si="10"/>
        <v>0</v>
      </c>
      <c r="I47" s="654"/>
      <c r="J47" s="655"/>
      <c r="K47" s="656"/>
      <c r="L47" s="691">
        <f t="shared" si="41"/>
        <v>0</v>
      </c>
      <c r="M47" s="657"/>
      <c r="N47" s="692">
        <f t="shared" si="11"/>
        <v>0</v>
      </c>
      <c r="O47" s="658">
        <f t="shared" si="12"/>
        <v>0</v>
      </c>
      <c r="P47" s="654"/>
      <c r="Q47" s="655"/>
      <c r="R47" s="656"/>
      <c r="S47" s="691">
        <f t="shared" si="13"/>
        <v>0</v>
      </c>
      <c r="T47" s="657"/>
      <c r="U47" s="692">
        <f t="shared" si="14"/>
        <v>0</v>
      </c>
      <c r="V47" s="658">
        <f t="shared" si="15"/>
        <v>0</v>
      </c>
      <c r="W47" s="654"/>
      <c r="X47" s="655"/>
      <c r="Y47" s="656"/>
      <c r="Z47" s="691">
        <f t="shared" si="16"/>
        <v>0</v>
      </c>
      <c r="AA47" s="657"/>
      <c r="AB47" s="692">
        <f t="shared" si="17"/>
        <v>0</v>
      </c>
      <c r="AC47" s="658">
        <f t="shared" si="18"/>
        <v>0</v>
      </c>
      <c r="AD47" s="654"/>
      <c r="AE47" s="655"/>
      <c r="AF47" s="656"/>
      <c r="AG47" s="691">
        <f t="shared" si="19"/>
        <v>0</v>
      </c>
      <c r="AH47" s="657"/>
      <c r="AI47" s="692">
        <f t="shared" si="20"/>
        <v>0</v>
      </c>
      <c r="AJ47" s="658">
        <f t="shared" si="21"/>
        <v>0</v>
      </c>
      <c r="AK47" s="654"/>
      <c r="AL47" s="655"/>
      <c r="AM47" s="656"/>
      <c r="AN47" s="691">
        <f t="shared" si="22"/>
        <v>0</v>
      </c>
      <c r="AO47" s="657"/>
      <c r="AP47" s="692">
        <f t="shared" si="23"/>
        <v>0</v>
      </c>
      <c r="AQ47" s="658">
        <f t="shared" si="40"/>
        <v>0</v>
      </c>
      <c r="AR47" s="654"/>
      <c r="AS47" s="655"/>
      <c r="AT47" s="656"/>
      <c r="AU47" s="691">
        <f t="shared" si="36"/>
        <v>0</v>
      </c>
      <c r="AV47" s="657"/>
      <c r="AW47" s="692">
        <f t="shared" si="25"/>
        <v>0</v>
      </c>
      <c r="AX47" s="658">
        <f t="shared" si="26"/>
        <v>0</v>
      </c>
      <c r="AY47" s="654"/>
      <c r="AZ47" s="655"/>
      <c r="BA47" s="656"/>
      <c r="BB47" s="691">
        <f t="shared" si="37"/>
        <v>0</v>
      </c>
      <c r="BC47" s="657"/>
      <c r="BD47" s="692">
        <f t="shared" si="27"/>
        <v>0</v>
      </c>
      <c r="BE47" s="658">
        <f t="shared" si="28"/>
        <v>0</v>
      </c>
      <c r="BF47" s="654"/>
      <c r="BG47" s="655"/>
      <c r="BH47" s="656"/>
      <c r="BI47" s="691">
        <f t="shared" si="38"/>
        <v>0</v>
      </c>
      <c r="BJ47" s="657"/>
      <c r="BK47" s="692">
        <f t="shared" si="29"/>
        <v>0</v>
      </c>
      <c r="BL47" s="658">
        <f t="shared" si="30"/>
        <v>0</v>
      </c>
      <c r="BM47" s="654"/>
      <c r="BN47" s="655"/>
      <c r="BO47" s="656"/>
      <c r="BP47" s="691">
        <f t="shared" si="39"/>
        <v>0</v>
      </c>
      <c r="BQ47" s="657"/>
      <c r="BR47" s="692">
        <f t="shared" si="31"/>
        <v>0</v>
      </c>
      <c r="BS47" s="658">
        <f t="shared" si="32"/>
        <v>0</v>
      </c>
      <c r="BT47" s="710">
        <f t="shared" si="33"/>
        <v>0</v>
      </c>
      <c r="BU47" s="693">
        <f t="shared" si="34"/>
        <v>0</v>
      </c>
      <c r="BV47" s="711">
        <f t="shared" si="35"/>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8"/>
        <v>0</v>
      </c>
      <c r="F48" s="657"/>
      <c r="G48" s="692">
        <f t="shared" si="9"/>
        <v>0</v>
      </c>
      <c r="H48" s="658">
        <f t="shared" si="10"/>
        <v>0</v>
      </c>
      <c r="I48" s="654"/>
      <c r="J48" s="655"/>
      <c r="K48" s="656"/>
      <c r="L48" s="691">
        <f t="shared" si="41"/>
        <v>0</v>
      </c>
      <c r="M48" s="657"/>
      <c r="N48" s="692">
        <f t="shared" si="11"/>
        <v>0</v>
      </c>
      <c r="O48" s="658">
        <f t="shared" si="12"/>
        <v>0</v>
      </c>
      <c r="P48" s="654"/>
      <c r="Q48" s="655"/>
      <c r="R48" s="656"/>
      <c r="S48" s="691">
        <f t="shared" si="13"/>
        <v>0</v>
      </c>
      <c r="T48" s="657"/>
      <c r="U48" s="692">
        <f t="shared" si="14"/>
        <v>0</v>
      </c>
      <c r="V48" s="658">
        <f t="shared" si="15"/>
        <v>0</v>
      </c>
      <c r="W48" s="654"/>
      <c r="X48" s="655"/>
      <c r="Y48" s="656"/>
      <c r="Z48" s="691">
        <f t="shared" si="16"/>
        <v>0</v>
      </c>
      <c r="AA48" s="657"/>
      <c r="AB48" s="692">
        <f t="shared" si="17"/>
        <v>0</v>
      </c>
      <c r="AC48" s="658">
        <f t="shared" si="18"/>
        <v>0</v>
      </c>
      <c r="AD48" s="654"/>
      <c r="AE48" s="655"/>
      <c r="AF48" s="656"/>
      <c r="AG48" s="691">
        <f t="shared" si="19"/>
        <v>0</v>
      </c>
      <c r="AH48" s="657"/>
      <c r="AI48" s="692">
        <f t="shared" si="20"/>
        <v>0</v>
      </c>
      <c r="AJ48" s="658">
        <f t="shared" si="21"/>
        <v>0</v>
      </c>
      <c r="AK48" s="654"/>
      <c r="AL48" s="655"/>
      <c r="AM48" s="656"/>
      <c r="AN48" s="691">
        <f t="shared" si="22"/>
        <v>0</v>
      </c>
      <c r="AO48" s="657"/>
      <c r="AP48" s="692">
        <f t="shared" si="23"/>
        <v>0</v>
      </c>
      <c r="AQ48" s="658">
        <f t="shared" si="40"/>
        <v>0</v>
      </c>
      <c r="AR48" s="654"/>
      <c r="AS48" s="655"/>
      <c r="AT48" s="656"/>
      <c r="AU48" s="691">
        <f t="shared" si="36"/>
        <v>0</v>
      </c>
      <c r="AV48" s="657"/>
      <c r="AW48" s="692">
        <f t="shared" si="25"/>
        <v>0</v>
      </c>
      <c r="AX48" s="658">
        <f t="shared" si="26"/>
        <v>0</v>
      </c>
      <c r="AY48" s="654"/>
      <c r="AZ48" s="655"/>
      <c r="BA48" s="656"/>
      <c r="BB48" s="691">
        <f t="shared" si="37"/>
        <v>0</v>
      </c>
      <c r="BC48" s="657"/>
      <c r="BD48" s="692">
        <f t="shared" si="27"/>
        <v>0</v>
      </c>
      <c r="BE48" s="658">
        <f t="shared" si="28"/>
        <v>0</v>
      </c>
      <c r="BF48" s="654"/>
      <c r="BG48" s="655"/>
      <c r="BH48" s="656"/>
      <c r="BI48" s="691">
        <f t="shared" si="38"/>
        <v>0</v>
      </c>
      <c r="BJ48" s="657"/>
      <c r="BK48" s="692">
        <f t="shared" si="29"/>
        <v>0</v>
      </c>
      <c r="BL48" s="658">
        <f t="shared" si="30"/>
        <v>0</v>
      </c>
      <c r="BM48" s="654"/>
      <c r="BN48" s="655"/>
      <c r="BO48" s="656"/>
      <c r="BP48" s="691">
        <f t="shared" si="39"/>
        <v>0</v>
      </c>
      <c r="BQ48" s="657"/>
      <c r="BR48" s="692">
        <f t="shared" si="31"/>
        <v>0</v>
      </c>
      <c r="BS48" s="658">
        <f t="shared" si="32"/>
        <v>0</v>
      </c>
      <c r="BT48" s="710">
        <f t="shared" si="33"/>
        <v>0</v>
      </c>
      <c r="BU48" s="693">
        <f t="shared" si="34"/>
        <v>0</v>
      </c>
      <c r="BV48" s="711">
        <f t="shared" si="35"/>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8"/>
        <v>0</v>
      </c>
      <c r="F49" s="657"/>
      <c r="G49" s="692">
        <f t="shared" si="9"/>
        <v>0</v>
      </c>
      <c r="H49" s="658">
        <f t="shared" si="10"/>
        <v>0</v>
      </c>
      <c r="I49" s="654"/>
      <c r="J49" s="655"/>
      <c r="K49" s="656"/>
      <c r="L49" s="691">
        <f t="shared" si="41"/>
        <v>0</v>
      </c>
      <c r="M49" s="657"/>
      <c r="N49" s="692">
        <f t="shared" si="11"/>
        <v>0</v>
      </c>
      <c r="O49" s="658">
        <f t="shared" si="12"/>
        <v>0</v>
      </c>
      <c r="P49" s="654"/>
      <c r="Q49" s="655"/>
      <c r="R49" s="656"/>
      <c r="S49" s="691">
        <f t="shared" si="13"/>
        <v>0</v>
      </c>
      <c r="T49" s="657"/>
      <c r="U49" s="692">
        <f t="shared" si="14"/>
        <v>0</v>
      </c>
      <c r="V49" s="658">
        <f t="shared" si="15"/>
        <v>0</v>
      </c>
      <c r="W49" s="654"/>
      <c r="X49" s="655"/>
      <c r="Y49" s="656"/>
      <c r="Z49" s="691">
        <f t="shared" si="16"/>
        <v>0</v>
      </c>
      <c r="AA49" s="657"/>
      <c r="AB49" s="692">
        <f t="shared" si="17"/>
        <v>0</v>
      </c>
      <c r="AC49" s="658">
        <f t="shared" si="18"/>
        <v>0</v>
      </c>
      <c r="AD49" s="654"/>
      <c r="AE49" s="655"/>
      <c r="AF49" s="656"/>
      <c r="AG49" s="691">
        <f t="shared" si="19"/>
        <v>0</v>
      </c>
      <c r="AH49" s="657"/>
      <c r="AI49" s="692">
        <f t="shared" si="20"/>
        <v>0</v>
      </c>
      <c r="AJ49" s="658">
        <f t="shared" si="21"/>
        <v>0</v>
      </c>
      <c r="AK49" s="654"/>
      <c r="AL49" s="655"/>
      <c r="AM49" s="656"/>
      <c r="AN49" s="691">
        <f t="shared" si="22"/>
        <v>0</v>
      </c>
      <c r="AO49" s="657"/>
      <c r="AP49" s="692">
        <f t="shared" si="23"/>
        <v>0</v>
      </c>
      <c r="AQ49" s="658">
        <f t="shared" si="40"/>
        <v>0</v>
      </c>
      <c r="AR49" s="654"/>
      <c r="AS49" s="655"/>
      <c r="AT49" s="656"/>
      <c r="AU49" s="691">
        <f t="shared" si="36"/>
        <v>0</v>
      </c>
      <c r="AV49" s="657"/>
      <c r="AW49" s="692">
        <f t="shared" si="25"/>
        <v>0</v>
      </c>
      <c r="AX49" s="658">
        <f t="shared" si="26"/>
        <v>0</v>
      </c>
      <c r="AY49" s="654"/>
      <c r="AZ49" s="655"/>
      <c r="BA49" s="656"/>
      <c r="BB49" s="691">
        <f t="shared" si="37"/>
        <v>0</v>
      </c>
      <c r="BC49" s="657"/>
      <c r="BD49" s="692">
        <f t="shared" si="27"/>
        <v>0</v>
      </c>
      <c r="BE49" s="658">
        <f t="shared" si="28"/>
        <v>0</v>
      </c>
      <c r="BF49" s="654"/>
      <c r="BG49" s="655"/>
      <c r="BH49" s="656"/>
      <c r="BI49" s="691">
        <f t="shared" si="38"/>
        <v>0</v>
      </c>
      <c r="BJ49" s="657"/>
      <c r="BK49" s="692">
        <f t="shared" si="29"/>
        <v>0</v>
      </c>
      <c r="BL49" s="658">
        <f t="shared" si="30"/>
        <v>0</v>
      </c>
      <c r="BM49" s="654"/>
      <c r="BN49" s="655"/>
      <c r="BO49" s="656"/>
      <c r="BP49" s="691">
        <f t="shared" si="39"/>
        <v>0</v>
      </c>
      <c r="BQ49" s="657"/>
      <c r="BR49" s="692">
        <f t="shared" si="31"/>
        <v>0</v>
      </c>
      <c r="BS49" s="658">
        <f t="shared" si="32"/>
        <v>0</v>
      </c>
      <c r="BT49" s="710">
        <f t="shared" si="33"/>
        <v>0</v>
      </c>
      <c r="BU49" s="693">
        <f t="shared" si="34"/>
        <v>0</v>
      </c>
      <c r="BV49" s="711">
        <f t="shared" si="35"/>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8"/>
        <v>0</v>
      </c>
      <c r="F50" s="657"/>
      <c r="G50" s="692">
        <f t="shared" si="9"/>
        <v>0</v>
      </c>
      <c r="H50" s="658">
        <f t="shared" si="10"/>
        <v>0</v>
      </c>
      <c r="I50" s="654"/>
      <c r="J50" s="655"/>
      <c r="K50" s="656"/>
      <c r="L50" s="691">
        <f t="shared" si="41"/>
        <v>0</v>
      </c>
      <c r="M50" s="657"/>
      <c r="N50" s="692">
        <f t="shared" si="11"/>
        <v>0</v>
      </c>
      <c r="O50" s="658">
        <f t="shared" si="12"/>
        <v>0</v>
      </c>
      <c r="P50" s="654"/>
      <c r="Q50" s="655"/>
      <c r="R50" s="656"/>
      <c r="S50" s="691">
        <f t="shared" si="13"/>
        <v>0</v>
      </c>
      <c r="T50" s="657"/>
      <c r="U50" s="692">
        <f t="shared" si="14"/>
        <v>0</v>
      </c>
      <c r="V50" s="658">
        <f t="shared" si="15"/>
        <v>0</v>
      </c>
      <c r="W50" s="654"/>
      <c r="X50" s="655"/>
      <c r="Y50" s="656"/>
      <c r="Z50" s="691">
        <f t="shared" si="16"/>
        <v>0</v>
      </c>
      <c r="AA50" s="657"/>
      <c r="AB50" s="692">
        <f t="shared" si="17"/>
        <v>0</v>
      </c>
      <c r="AC50" s="658">
        <f t="shared" si="18"/>
        <v>0</v>
      </c>
      <c r="AD50" s="654"/>
      <c r="AE50" s="655"/>
      <c r="AF50" s="656"/>
      <c r="AG50" s="691">
        <f t="shared" si="19"/>
        <v>0</v>
      </c>
      <c r="AH50" s="657"/>
      <c r="AI50" s="692">
        <f t="shared" si="20"/>
        <v>0</v>
      </c>
      <c r="AJ50" s="658">
        <f t="shared" si="21"/>
        <v>0</v>
      </c>
      <c r="AK50" s="654"/>
      <c r="AL50" s="655"/>
      <c r="AM50" s="656"/>
      <c r="AN50" s="691">
        <f t="shared" si="22"/>
        <v>0</v>
      </c>
      <c r="AO50" s="657"/>
      <c r="AP50" s="692">
        <f t="shared" si="23"/>
        <v>0</v>
      </c>
      <c r="AQ50" s="658">
        <f t="shared" si="40"/>
        <v>0</v>
      </c>
      <c r="AR50" s="654"/>
      <c r="AS50" s="655"/>
      <c r="AT50" s="656"/>
      <c r="AU50" s="691">
        <f t="shared" si="36"/>
        <v>0</v>
      </c>
      <c r="AV50" s="657"/>
      <c r="AW50" s="692">
        <f t="shared" si="25"/>
        <v>0</v>
      </c>
      <c r="AX50" s="658">
        <f t="shared" si="26"/>
        <v>0</v>
      </c>
      <c r="AY50" s="654"/>
      <c r="AZ50" s="655"/>
      <c r="BA50" s="656"/>
      <c r="BB50" s="691">
        <f t="shared" si="37"/>
        <v>0</v>
      </c>
      <c r="BC50" s="657"/>
      <c r="BD50" s="692">
        <f t="shared" si="27"/>
        <v>0</v>
      </c>
      <c r="BE50" s="658">
        <f t="shared" si="28"/>
        <v>0</v>
      </c>
      <c r="BF50" s="654"/>
      <c r="BG50" s="655"/>
      <c r="BH50" s="656"/>
      <c r="BI50" s="691">
        <f t="shared" si="38"/>
        <v>0</v>
      </c>
      <c r="BJ50" s="657"/>
      <c r="BK50" s="692">
        <f t="shared" si="29"/>
        <v>0</v>
      </c>
      <c r="BL50" s="658">
        <f t="shared" si="30"/>
        <v>0</v>
      </c>
      <c r="BM50" s="654"/>
      <c r="BN50" s="655"/>
      <c r="BO50" s="656"/>
      <c r="BP50" s="691">
        <f t="shared" si="39"/>
        <v>0</v>
      </c>
      <c r="BQ50" s="657"/>
      <c r="BR50" s="692">
        <f t="shared" si="31"/>
        <v>0</v>
      </c>
      <c r="BS50" s="658">
        <f t="shared" si="32"/>
        <v>0</v>
      </c>
      <c r="BT50" s="710">
        <f t="shared" si="33"/>
        <v>0</v>
      </c>
      <c r="BU50" s="693">
        <f t="shared" si="34"/>
        <v>0</v>
      </c>
      <c r="BV50" s="711">
        <f t="shared" si="35"/>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8"/>
        <v>0</v>
      </c>
      <c r="F51" s="657"/>
      <c r="G51" s="692">
        <f t="shared" si="9"/>
        <v>0</v>
      </c>
      <c r="H51" s="658">
        <f t="shared" si="10"/>
        <v>0</v>
      </c>
      <c r="I51" s="654"/>
      <c r="J51" s="655"/>
      <c r="K51" s="656"/>
      <c r="L51" s="691">
        <f t="shared" si="41"/>
        <v>0</v>
      </c>
      <c r="M51" s="657"/>
      <c r="N51" s="692">
        <f t="shared" si="11"/>
        <v>0</v>
      </c>
      <c r="O51" s="658">
        <f t="shared" si="12"/>
        <v>0</v>
      </c>
      <c r="P51" s="654"/>
      <c r="Q51" s="655"/>
      <c r="R51" s="656"/>
      <c r="S51" s="691">
        <f t="shared" si="13"/>
        <v>0</v>
      </c>
      <c r="T51" s="657"/>
      <c r="U51" s="692">
        <f t="shared" si="14"/>
        <v>0</v>
      </c>
      <c r="V51" s="658">
        <f t="shared" si="15"/>
        <v>0</v>
      </c>
      <c r="W51" s="654"/>
      <c r="X51" s="655"/>
      <c r="Y51" s="656"/>
      <c r="Z51" s="691">
        <f t="shared" si="16"/>
        <v>0</v>
      </c>
      <c r="AA51" s="657"/>
      <c r="AB51" s="692">
        <f t="shared" si="17"/>
        <v>0</v>
      </c>
      <c r="AC51" s="658">
        <f t="shared" si="18"/>
        <v>0</v>
      </c>
      <c r="AD51" s="654"/>
      <c r="AE51" s="655"/>
      <c r="AF51" s="656"/>
      <c r="AG51" s="691">
        <f t="shared" si="19"/>
        <v>0</v>
      </c>
      <c r="AH51" s="657"/>
      <c r="AI51" s="692">
        <f t="shared" si="20"/>
        <v>0</v>
      </c>
      <c r="AJ51" s="658">
        <f t="shared" si="21"/>
        <v>0</v>
      </c>
      <c r="AK51" s="654"/>
      <c r="AL51" s="655"/>
      <c r="AM51" s="656"/>
      <c r="AN51" s="691">
        <f t="shared" si="22"/>
        <v>0</v>
      </c>
      <c r="AO51" s="657"/>
      <c r="AP51" s="692">
        <f t="shared" si="23"/>
        <v>0</v>
      </c>
      <c r="AQ51" s="658">
        <f t="shared" si="40"/>
        <v>0</v>
      </c>
      <c r="AR51" s="654"/>
      <c r="AS51" s="655"/>
      <c r="AT51" s="656"/>
      <c r="AU51" s="691">
        <f t="shared" si="36"/>
        <v>0</v>
      </c>
      <c r="AV51" s="657"/>
      <c r="AW51" s="692">
        <f t="shared" si="25"/>
        <v>0</v>
      </c>
      <c r="AX51" s="658">
        <f t="shared" si="26"/>
        <v>0</v>
      </c>
      <c r="AY51" s="654"/>
      <c r="AZ51" s="655"/>
      <c r="BA51" s="656"/>
      <c r="BB51" s="691">
        <f t="shared" si="37"/>
        <v>0</v>
      </c>
      <c r="BC51" s="657"/>
      <c r="BD51" s="692">
        <f t="shared" si="27"/>
        <v>0</v>
      </c>
      <c r="BE51" s="658">
        <f t="shared" si="28"/>
        <v>0</v>
      </c>
      <c r="BF51" s="654"/>
      <c r="BG51" s="655"/>
      <c r="BH51" s="656"/>
      <c r="BI51" s="691">
        <f t="shared" si="38"/>
        <v>0</v>
      </c>
      <c r="BJ51" s="657"/>
      <c r="BK51" s="692">
        <f t="shared" si="29"/>
        <v>0</v>
      </c>
      <c r="BL51" s="658">
        <f t="shared" si="30"/>
        <v>0</v>
      </c>
      <c r="BM51" s="654"/>
      <c r="BN51" s="655"/>
      <c r="BO51" s="656"/>
      <c r="BP51" s="691">
        <f t="shared" si="39"/>
        <v>0</v>
      </c>
      <c r="BQ51" s="657"/>
      <c r="BR51" s="692">
        <f t="shared" si="31"/>
        <v>0</v>
      </c>
      <c r="BS51" s="658">
        <f t="shared" si="32"/>
        <v>0</v>
      </c>
      <c r="BT51" s="710">
        <f t="shared" si="33"/>
        <v>0</v>
      </c>
      <c r="BU51" s="693">
        <f t="shared" si="34"/>
        <v>0</v>
      </c>
      <c r="BV51" s="711">
        <f t="shared" si="35"/>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8"/>
        <v>0</v>
      </c>
      <c r="F52" s="657"/>
      <c r="G52" s="692">
        <f t="shared" si="9"/>
        <v>0</v>
      </c>
      <c r="H52" s="658">
        <f t="shared" si="10"/>
        <v>0</v>
      </c>
      <c r="I52" s="654"/>
      <c r="J52" s="655"/>
      <c r="K52" s="656"/>
      <c r="L52" s="691">
        <f t="shared" si="41"/>
        <v>0</v>
      </c>
      <c r="M52" s="657"/>
      <c r="N52" s="692">
        <f t="shared" si="11"/>
        <v>0</v>
      </c>
      <c r="O52" s="658">
        <f t="shared" si="12"/>
        <v>0</v>
      </c>
      <c r="P52" s="654"/>
      <c r="Q52" s="655"/>
      <c r="R52" s="656"/>
      <c r="S52" s="691">
        <f t="shared" si="13"/>
        <v>0</v>
      </c>
      <c r="T52" s="657"/>
      <c r="U52" s="692">
        <f t="shared" si="14"/>
        <v>0</v>
      </c>
      <c r="V52" s="658">
        <f t="shared" si="15"/>
        <v>0</v>
      </c>
      <c r="W52" s="654"/>
      <c r="X52" s="655"/>
      <c r="Y52" s="656"/>
      <c r="Z52" s="691">
        <f t="shared" si="16"/>
        <v>0</v>
      </c>
      <c r="AA52" s="657"/>
      <c r="AB52" s="692">
        <f t="shared" si="17"/>
        <v>0</v>
      </c>
      <c r="AC52" s="658">
        <f t="shared" si="18"/>
        <v>0</v>
      </c>
      <c r="AD52" s="654"/>
      <c r="AE52" s="655"/>
      <c r="AF52" s="656"/>
      <c r="AG52" s="691">
        <f t="shared" si="19"/>
        <v>0</v>
      </c>
      <c r="AH52" s="657"/>
      <c r="AI52" s="692">
        <f t="shared" si="20"/>
        <v>0</v>
      </c>
      <c r="AJ52" s="658">
        <f t="shared" si="21"/>
        <v>0</v>
      </c>
      <c r="AK52" s="654"/>
      <c r="AL52" s="655"/>
      <c r="AM52" s="656"/>
      <c r="AN52" s="691">
        <f t="shared" si="22"/>
        <v>0</v>
      </c>
      <c r="AO52" s="657"/>
      <c r="AP52" s="692">
        <f t="shared" si="23"/>
        <v>0</v>
      </c>
      <c r="AQ52" s="658">
        <f t="shared" si="40"/>
        <v>0</v>
      </c>
      <c r="AR52" s="654"/>
      <c r="AS52" s="655"/>
      <c r="AT52" s="656"/>
      <c r="AU52" s="691">
        <f t="shared" si="36"/>
        <v>0</v>
      </c>
      <c r="AV52" s="657"/>
      <c r="AW52" s="692">
        <f t="shared" si="25"/>
        <v>0</v>
      </c>
      <c r="AX52" s="658">
        <f t="shared" si="26"/>
        <v>0</v>
      </c>
      <c r="AY52" s="654"/>
      <c r="AZ52" s="655"/>
      <c r="BA52" s="656"/>
      <c r="BB52" s="691">
        <f t="shared" si="37"/>
        <v>0</v>
      </c>
      <c r="BC52" s="657"/>
      <c r="BD52" s="692">
        <f t="shared" si="27"/>
        <v>0</v>
      </c>
      <c r="BE52" s="658">
        <f t="shared" si="28"/>
        <v>0</v>
      </c>
      <c r="BF52" s="654"/>
      <c r="BG52" s="655"/>
      <c r="BH52" s="656"/>
      <c r="BI52" s="691">
        <f t="shared" si="38"/>
        <v>0</v>
      </c>
      <c r="BJ52" s="657"/>
      <c r="BK52" s="692">
        <f t="shared" si="29"/>
        <v>0</v>
      </c>
      <c r="BL52" s="658">
        <f t="shared" si="30"/>
        <v>0</v>
      </c>
      <c r="BM52" s="654"/>
      <c r="BN52" s="655"/>
      <c r="BO52" s="656"/>
      <c r="BP52" s="691">
        <f t="shared" si="39"/>
        <v>0</v>
      </c>
      <c r="BQ52" s="657"/>
      <c r="BR52" s="692">
        <f t="shared" si="31"/>
        <v>0</v>
      </c>
      <c r="BS52" s="658">
        <f t="shared" si="32"/>
        <v>0</v>
      </c>
      <c r="BT52" s="710">
        <f t="shared" si="33"/>
        <v>0</v>
      </c>
      <c r="BU52" s="693">
        <f t="shared" si="34"/>
        <v>0</v>
      </c>
      <c r="BV52" s="711">
        <f t="shared" si="35"/>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8"/>
        <v>0</v>
      </c>
      <c r="F53" s="657"/>
      <c r="G53" s="692">
        <f t="shared" si="9"/>
        <v>0</v>
      </c>
      <c r="H53" s="658">
        <f t="shared" si="10"/>
        <v>0</v>
      </c>
      <c r="I53" s="654"/>
      <c r="J53" s="655"/>
      <c r="K53" s="656"/>
      <c r="L53" s="691">
        <f t="shared" si="41"/>
        <v>0</v>
      </c>
      <c r="M53" s="657"/>
      <c r="N53" s="692">
        <f t="shared" si="11"/>
        <v>0</v>
      </c>
      <c r="O53" s="658">
        <f t="shared" si="12"/>
        <v>0</v>
      </c>
      <c r="P53" s="654"/>
      <c r="Q53" s="655"/>
      <c r="R53" s="656"/>
      <c r="S53" s="691">
        <f t="shared" si="13"/>
        <v>0</v>
      </c>
      <c r="T53" s="657"/>
      <c r="U53" s="692">
        <f t="shared" si="14"/>
        <v>0</v>
      </c>
      <c r="V53" s="658">
        <f t="shared" si="15"/>
        <v>0</v>
      </c>
      <c r="W53" s="654"/>
      <c r="X53" s="655"/>
      <c r="Y53" s="656"/>
      <c r="Z53" s="691">
        <f t="shared" si="16"/>
        <v>0</v>
      </c>
      <c r="AA53" s="657"/>
      <c r="AB53" s="692">
        <f t="shared" si="17"/>
        <v>0</v>
      </c>
      <c r="AC53" s="658">
        <f t="shared" si="18"/>
        <v>0</v>
      </c>
      <c r="AD53" s="654"/>
      <c r="AE53" s="655"/>
      <c r="AF53" s="656"/>
      <c r="AG53" s="691">
        <f t="shared" si="19"/>
        <v>0</v>
      </c>
      <c r="AH53" s="657"/>
      <c r="AI53" s="692">
        <f t="shared" si="20"/>
        <v>0</v>
      </c>
      <c r="AJ53" s="658">
        <f t="shared" si="21"/>
        <v>0</v>
      </c>
      <c r="AK53" s="654"/>
      <c r="AL53" s="655"/>
      <c r="AM53" s="656"/>
      <c r="AN53" s="691">
        <f t="shared" si="22"/>
        <v>0</v>
      </c>
      <c r="AO53" s="657"/>
      <c r="AP53" s="692">
        <f t="shared" si="23"/>
        <v>0</v>
      </c>
      <c r="AQ53" s="658">
        <f t="shared" si="40"/>
        <v>0</v>
      </c>
      <c r="AR53" s="654"/>
      <c r="AS53" s="655"/>
      <c r="AT53" s="656"/>
      <c r="AU53" s="691">
        <f t="shared" si="36"/>
        <v>0</v>
      </c>
      <c r="AV53" s="657"/>
      <c r="AW53" s="692">
        <f t="shared" si="25"/>
        <v>0</v>
      </c>
      <c r="AX53" s="658">
        <f t="shared" si="26"/>
        <v>0</v>
      </c>
      <c r="AY53" s="654"/>
      <c r="AZ53" s="655"/>
      <c r="BA53" s="656"/>
      <c r="BB53" s="691">
        <f t="shared" si="37"/>
        <v>0</v>
      </c>
      <c r="BC53" s="657"/>
      <c r="BD53" s="692">
        <f t="shared" si="27"/>
        <v>0</v>
      </c>
      <c r="BE53" s="658">
        <f t="shared" si="28"/>
        <v>0</v>
      </c>
      <c r="BF53" s="654"/>
      <c r="BG53" s="655"/>
      <c r="BH53" s="656"/>
      <c r="BI53" s="691">
        <f t="shared" si="38"/>
        <v>0</v>
      </c>
      <c r="BJ53" s="657"/>
      <c r="BK53" s="692">
        <f t="shared" si="29"/>
        <v>0</v>
      </c>
      <c r="BL53" s="658">
        <f t="shared" si="30"/>
        <v>0</v>
      </c>
      <c r="BM53" s="654"/>
      <c r="BN53" s="655"/>
      <c r="BO53" s="656"/>
      <c r="BP53" s="691">
        <f t="shared" si="39"/>
        <v>0</v>
      </c>
      <c r="BQ53" s="657"/>
      <c r="BR53" s="692">
        <f t="shared" si="31"/>
        <v>0</v>
      </c>
      <c r="BS53" s="658">
        <f t="shared" si="32"/>
        <v>0</v>
      </c>
      <c r="BT53" s="710">
        <f t="shared" si="33"/>
        <v>0</v>
      </c>
      <c r="BU53" s="693">
        <f t="shared" si="34"/>
        <v>0</v>
      </c>
      <c r="BV53" s="711">
        <f t="shared" si="35"/>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8"/>
        <v>0</v>
      </c>
      <c r="F54" s="657"/>
      <c r="G54" s="692">
        <f t="shared" si="9"/>
        <v>0</v>
      </c>
      <c r="H54" s="658">
        <f t="shared" si="10"/>
        <v>0</v>
      </c>
      <c r="I54" s="654"/>
      <c r="J54" s="655"/>
      <c r="K54" s="656"/>
      <c r="L54" s="691">
        <f t="shared" si="41"/>
        <v>0</v>
      </c>
      <c r="M54" s="657"/>
      <c r="N54" s="692">
        <f t="shared" si="11"/>
        <v>0</v>
      </c>
      <c r="O54" s="658">
        <f t="shared" si="12"/>
        <v>0</v>
      </c>
      <c r="P54" s="654"/>
      <c r="Q54" s="655"/>
      <c r="R54" s="656"/>
      <c r="S54" s="691">
        <f t="shared" si="13"/>
        <v>0</v>
      </c>
      <c r="T54" s="657"/>
      <c r="U54" s="692">
        <f t="shared" si="14"/>
        <v>0</v>
      </c>
      <c r="V54" s="658">
        <f t="shared" si="15"/>
        <v>0</v>
      </c>
      <c r="W54" s="654"/>
      <c r="X54" s="655"/>
      <c r="Y54" s="656"/>
      <c r="Z54" s="691">
        <f t="shared" si="16"/>
        <v>0</v>
      </c>
      <c r="AA54" s="657"/>
      <c r="AB54" s="692">
        <f t="shared" si="17"/>
        <v>0</v>
      </c>
      <c r="AC54" s="658">
        <f t="shared" si="18"/>
        <v>0</v>
      </c>
      <c r="AD54" s="654"/>
      <c r="AE54" s="655"/>
      <c r="AF54" s="656"/>
      <c r="AG54" s="691">
        <f t="shared" si="19"/>
        <v>0</v>
      </c>
      <c r="AH54" s="657"/>
      <c r="AI54" s="692">
        <f t="shared" si="20"/>
        <v>0</v>
      </c>
      <c r="AJ54" s="658">
        <f t="shared" si="21"/>
        <v>0</v>
      </c>
      <c r="AK54" s="654"/>
      <c r="AL54" s="655"/>
      <c r="AM54" s="656"/>
      <c r="AN54" s="691">
        <f t="shared" si="22"/>
        <v>0</v>
      </c>
      <c r="AO54" s="657"/>
      <c r="AP54" s="692">
        <f t="shared" si="23"/>
        <v>0</v>
      </c>
      <c r="AQ54" s="658">
        <f t="shared" si="40"/>
        <v>0</v>
      </c>
      <c r="AR54" s="654"/>
      <c r="AS54" s="655"/>
      <c r="AT54" s="656"/>
      <c r="AU54" s="691">
        <f t="shared" si="36"/>
        <v>0</v>
      </c>
      <c r="AV54" s="657"/>
      <c r="AW54" s="692">
        <f t="shared" si="25"/>
        <v>0</v>
      </c>
      <c r="AX54" s="658">
        <f t="shared" si="26"/>
        <v>0</v>
      </c>
      <c r="AY54" s="654"/>
      <c r="AZ54" s="655"/>
      <c r="BA54" s="656"/>
      <c r="BB54" s="691">
        <f t="shared" si="37"/>
        <v>0</v>
      </c>
      <c r="BC54" s="657"/>
      <c r="BD54" s="692">
        <f t="shared" si="27"/>
        <v>0</v>
      </c>
      <c r="BE54" s="658">
        <f t="shared" si="28"/>
        <v>0</v>
      </c>
      <c r="BF54" s="654"/>
      <c r="BG54" s="655"/>
      <c r="BH54" s="656"/>
      <c r="BI54" s="691">
        <f t="shared" si="38"/>
        <v>0</v>
      </c>
      <c r="BJ54" s="657"/>
      <c r="BK54" s="692">
        <f t="shared" si="29"/>
        <v>0</v>
      </c>
      <c r="BL54" s="658">
        <f t="shared" si="30"/>
        <v>0</v>
      </c>
      <c r="BM54" s="654"/>
      <c r="BN54" s="655"/>
      <c r="BO54" s="656"/>
      <c r="BP54" s="691">
        <f t="shared" si="39"/>
        <v>0</v>
      </c>
      <c r="BQ54" s="657"/>
      <c r="BR54" s="692">
        <f t="shared" si="31"/>
        <v>0</v>
      </c>
      <c r="BS54" s="658">
        <f t="shared" si="32"/>
        <v>0</v>
      </c>
      <c r="BT54" s="710">
        <f t="shared" si="33"/>
        <v>0</v>
      </c>
      <c r="BU54" s="693">
        <f t="shared" si="34"/>
        <v>0</v>
      </c>
      <c r="BV54" s="711">
        <f t="shared" si="35"/>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19" t="s">
        <v>178</v>
      </c>
      <c r="C55" s="1020"/>
      <c r="D55" s="1020"/>
      <c r="E55" s="1021"/>
      <c r="F55" s="693">
        <f>SUM(F12:F54)</f>
        <v>0</v>
      </c>
      <c r="G55" s="694">
        <f t="shared" ref="G55:H55" si="55">SUM(G12:G54)</f>
        <v>0</v>
      </c>
      <c r="H55" s="695">
        <f t="shared" si="55"/>
        <v>0</v>
      </c>
      <c r="I55" s="1019" t="s">
        <v>178</v>
      </c>
      <c r="J55" s="1020"/>
      <c r="K55" s="1020"/>
      <c r="L55" s="1021"/>
      <c r="M55" s="693">
        <f>SUM(M12:M54)</f>
        <v>0</v>
      </c>
      <c r="N55" s="694">
        <f t="shared" ref="N55" si="56">SUM(N12:N54)</f>
        <v>0</v>
      </c>
      <c r="O55" s="695">
        <f>SUM(O12:O54)</f>
        <v>0</v>
      </c>
      <c r="P55" s="1019" t="s">
        <v>178</v>
      </c>
      <c r="Q55" s="1020"/>
      <c r="R55" s="1020"/>
      <c r="S55" s="1021"/>
      <c r="T55" s="693">
        <f>SUM(T12:T54)</f>
        <v>0</v>
      </c>
      <c r="U55" s="694">
        <f t="shared" ref="U55" si="57">SUM(U12:U54)</f>
        <v>0</v>
      </c>
      <c r="V55" s="695">
        <f>SUM(V12:V54)</f>
        <v>0</v>
      </c>
      <c r="W55" s="1019" t="s">
        <v>178</v>
      </c>
      <c r="X55" s="1020"/>
      <c r="Y55" s="1020"/>
      <c r="Z55" s="1021"/>
      <c r="AA55" s="693">
        <f>SUM(AA12:AA54)</f>
        <v>0</v>
      </c>
      <c r="AB55" s="694">
        <f>SUM(AB12:AB54)</f>
        <v>0</v>
      </c>
      <c r="AC55" s="695">
        <f t="shared" ref="AC55" si="58">SUM(AC12:AC54)</f>
        <v>0</v>
      </c>
      <c r="AD55" s="1019" t="s">
        <v>178</v>
      </c>
      <c r="AE55" s="1020"/>
      <c r="AF55" s="1020"/>
      <c r="AG55" s="1021"/>
      <c r="AH55" s="693">
        <f>SUM(AH12:AH54)</f>
        <v>0</v>
      </c>
      <c r="AI55" s="694">
        <f t="shared" ref="AI55:AJ55" si="59">SUM(AI12:AI54)</f>
        <v>0</v>
      </c>
      <c r="AJ55" s="695">
        <f t="shared" si="59"/>
        <v>0</v>
      </c>
      <c r="AK55" s="1019" t="s">
        <v>178</v>
      </c>
      <c r="AL55" s="1020"/>
      <c r="AM55" s="1020"/>
      <c r="AN55" s="1021"/>
      <c r="AO55" s="693">
        <f>SUM(AO12:AO54)</f>
        <v>0</v>
      </c>
      <c r="AP55" s="694">
        <f t="shared" ref="AP55:AQ55" si="60">SUM(AP12:AP54)</f>
        <v>0</v>
      </c>
      <c r="AQ55" s="695">
        <f t="shared" si="60"/>
        <v>0</v>
      </c>
      <c r="AR55" s="1019" t="s">
        <v>178</v>
      </c>
      <c r="AS55" s="1020"/>
      <c r="AT55" s="1020"/>
      <c r="AU55" s="1021"/>
      <c r="AV55" s="693">
        <f>SUM(AV12:AV54)</f>
        <v>0</v>
      </c>
      <c r="AW55" s="694">
        <f t="shared" ref="AW55:AX55" si="61">SUM(AW12:AW54)</f>
        <v>0</v>
      </c>
      <c r="AX55" s="695">
        <f t="shared" si="61"/>
        <v>0</v>
      </c>
      <c r="AY55" s="1019" t="s">
        <v>178</v>
      </c>
      <c r="AZ55" s="1020"/>
      <c r="BA55" s="1020"/>
      <c r="BB55" s="1021"/>
      <c r="BC55" s="693">
        <f>SUM(BC12:BC54)</f>
        <v>0</v>
      </c>
      <c r="BD55" s="694">
        <f t="shared" ref="BD55:BE55" si="62">SUM(BD12:BD54)</f>
        <v>0</v>
      </c>
      <c r="BE55" s="695">
        <f t="shared" si="62"/>
        <v>0</v>
      </c>
      <c r="BF55" s="1019" t="s">
        <v>178</v>
      </c>
      <c r="BG55" s="1020"/>
      <c r="BH55" s="1020"/>
      <c r="BI55" s="1021"/>
      <c r="BJ55" s="693">
        <f>SUM(BJ12:BJ54)</f>
        <v>0</v>
      </c>
      <c r="BK55" s="694">
        <f t="shared" ref="BK55:BL55" si="63">SUM(BK12:BK54)</f>
        <v>0</v>
      </c>
      <c r="BL55" s="695">
        <f t="shared" si="63"/>
        <v>0</v>
      </c>
      <c r="BM55" s="1019" t="s">
        <v>178</v>
      </c>
      <c r="BN55" s="1020"/>
      <c r="BO55" s="1020"/>
      <c r="BP55" s="1021"/>
      <c r="BQ55" s="693">
        <f>SUM(BQ12:BQ54)</f>
        <v>0</v>
      </c>
      <c r="BR55" s="694">
        <f t="shared" ref="BR55:BV55" si="64">SUM(BR12:BR54)</f>
        <v>0</v>
      </c>
      <c r="BS55" s="695">
        <f t="shared" si="64"/>
        <v>0</v>
      </c>
      <c r="BT55" s="696">
        <f>SUM(BT12:BT54)</f>
        <v>0</v>
      </c>
      <c r="BU55" s="693">
        <f t="shared" si="64"/>
        <v>0</v>
      </c>
      <c r="BV55" s="695">
        <f t="shared" si="64"/>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s="164" customFormat="1" ht="20.25" customHeight="1">
      <c r="A56" s="348"/>
      <c r="B56" s="1056" t="s">
        <v>179</v>
      </c>
      <c r="C56" s="1057"/>
      <c r="D56" s="1058"/>
      <c r="E56" s="194">
        <f>SUM(E12:E54)</f>
        <v>0</v>
      </c>
      <c r="F56" s="175"/>
      <c r="G56" s="697"/>
      <c r="H56" s="195"/>
      <c r="I56" s="1056" t="s">
        <v>179</v>
      </c>
      <c r="J56" s="1057"/>
      <c r="K56" s="1058"/>
      <c r="L56" s="194">
        <f>SUM(L12:L54)</f>
        <v>0</v>
      </c>
      <c r="M56" s="175"/>
      <c r="N56" s="697"/>
      <c r="O56" s="195"/>
      <c r="P56" s="1056" t="s">
        <v>179</v>
      </c>
      <c r="Q56" s="1057"/>
      <c r="R56" s="1058"/>
      <c r="S56" s="194">
        <f>SUM(S12:S54)</f>
        <v>0</v>
      </c>
      <c r="T56" s="175"/>
      <c r="U56" s="697"/>
      <c r="V56" s="195"/>
      <c r="W56" s="1056" t="s">
        <v>179</v>
      </c>
      <c r="X56" s="1057"/>
      <c r="Y56" s="1058"/>
      <c r="Z56" s="194">
        <f>SUM(Z12:Z54)</f>
        <v>0</v>
      </c>
      <c r="AA56" s="175"/>
      <c r="AB56" s="697"/>
      <c r="AC56" s="195"/>
      <c r="AD56" s="1056" t="s">
        <v>179</v>
      </c>
      <c r="AE56" s="1057"/>
      <c r="AF56" s="1058"/>
      <c r="AG56" s="194">
        <f>SUM(AG12:AG54)</f>
        <v>0</v>
      </c>
      <c r="AH56" s="175"/>
      <c r="AI56" s="697"/>
      <c r="AJ56" s="195"/>
      <c r="AK56" s="1056" t="s">
        <v>179</v>
      </c>
      <c r="AL56" s="1057"/>
      <c r="AM56" s="1058"/>
      <c r="AN56" s="194">
        <f>SUM(AN12:AN54)</f>
        <v>0</v>
      </c>
      <c r="AO56" s="175"/>
      <c r="AP56" s="697"/>
      <c r="AQ56" s="195"/>
      <c r="AR56" s="1056" t="s">
        <v>179</v>
      </c>
      <c r="AS56" s="1057"/>
      <c r="AT56" s="1058"/>
      <c r="AU56" s="194">
        <f>SUM(AU12:AU54)</f>
        <v>0</v>
      </c>
      <c r="AV56" s="175"/>
      <c r="AW56" s="697"/>
      <c r="AX56" s="195"/>
      <c r="AY56" s="1056" t="s">
        <v>179</v>
      </c>
      <c r="AZ56" s="1057"/>
      <c r="BA56" s="1058"/>
      <c r="BB56" s="194">
        <f>SUM(BB12:BB54)</f>
        <v>0</v>
      </c>
      <c r="BC56" s="175"/>
      <c r="BD56" s="697"/>
      <c r="BE56" s="195"/>
      <c r="BF56" s="1056" t="s">
        <v>179</v>
      </c>
      <c r="BG56" s="1057"/>
      <c r="BH56" s="1058"/>
      <c r="BI56" s="194">
        <f>SUM(BI12:BI54)</f>
        <v>0</v>
      </c>
      <c r="BJ56" s="175"/>
      <c r="BK56" s="697"/>
      <c r="BL56" s="195"/>
      <c r="BM56" s="1056" t="s">
        <v>179</v>
      </c>
      <c r="BN56" s="1057"/>
      <c r="BO56" s="105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662"/>
      <c r="B57" s="662"/>
      <c r="C57" s="663"/>
      <c r="D57" s="663"/>
      <c r="E57" s="664" t="s">
        <v>180</v>
      </c>
      <c r="F57" s="665"/>
      <c r="G57" s="751">
        <f>H57-F57</f>
        <v>0</v>
      </c>
      <c r="H57" s="666">
        <f>F57</f>
        <v>0</v>
      </c>
      <c r="I57" s="662"/>
      <c r="J57" s="663"/>
      <c r="K57" s="663"/>
      <c r="L57" s="664" t="s">
        <v>180</v>
      </c>
      <c r="M57" s="665"/>
      <c r="N57" s="751">
        <f>O57-M57</f>
        <v>0</v>
      </c>
      <c r="O57" s="666">
        <f>M57</f>
        <v>0</v>
      </c>
      <c r="P57" s="662"/>
      <c r="Q57" s="663"/>
      <c r="R57" s="663"/>
      <c r="S57" s="664" t="s">
        <v>180</v>
      </c>
      <c r="T57" s="665"/>
      <c r="U57" s="751">
        <f>V57-T57</f>
        <v>0</v>
      </c>
      <c r="V57" s="666">
        <f>T57</f>
        <v>0</v>
      </c>
      <c r="W57" s="662"/>
      <c r="X57" s="663"/>
      <c r="Y57" s="663"/>
      <c r="Z57" s="664" t="s">
        <v>180</v>
      </c>
      <c r="AA57" s="665"/>
      <c r="AB57" s="751">
        <f>AC57-AA57</f>
        <v>0</v>
      </c>
      <c r="AC57" s="666">
        <f>AA57</f>
        <v>0</v>
      </c>
      <c r="AD57" s="662"/>
      <c r="AE57" s="663"/>
      <c r="AF57" s="663"/>
      <c r="AG57" s="664" t="s">
        <v>180</v>
      </c>
      <c r="AH57" s="665"/>
      <c r="AI57" s="751">
        <f>AJ57-AH57</f>
        <v>0</v>
      </c>
      <c r="AJ57" s="666">
        <f>AH57</f>
        <v>0</v>
      </c>
      <c r="AK57" s="662"/>
      <c r="AL57" s="663"/>
      <c r="AM57" s="663"/>
      <c r="AN57" s="664" t="s">
        <v>180</v>
      </c>
      <c r="AO57" s="665"/>
      <c r="AP57" s="751">
        <f>AQ57-AO57</f>
        <v>0</v>
      </c>
      <c r="AQ57" s="666">
        <f>AO57</f>
        <v>0</v>
      </c>
      <c r="AR57" s="662"/>
      <c r="AS57" s="663"/>
      <c r="AT57" s="663"/>
      <c r="AU57" s="664" t="s">
        <v>180</v>
      </c>
      <c r="AV57" s="665"/>
      <c r="AW57" s="751">
        <f>AX57-AV57</f>
        <v>0</v>
      </c>
      <c r="AX57" s="666">
        <f>AV57</f>
        <v>0</v>
      </c>
      <c r="AY57" s="662"/>
      <c r="AZ57" s="663"/>
      <c r="BA57" s="663"/>
      <c r="BB57" s="664" t="s">
        <v>180</v>
      </c>
      <c r="BC57" s="665"/>
      <c r="BD57" s="751">
        <f>BE57-BC57</f>
        <v>0</v>
      </c>
      <c r="BE57" s="666">
        <f>BC57</f>
        <v>0</v>
      </c>
      <c r="BF57" s="662"/>
      <c r="BG57" s="663"/>
      <c r="BH57" s="663"/>
      <c r="BI57" s="664" t="s">
        <v>180</v>
      </c>
      <c r="BJ57" s="665"/>
      <c r="BK57" s="751">
        <f>BL57-BJ57</f>
        <v>0</v>
      </c>
      <c r="BL57" s="666">
        <f>BJ57</f>
        <v>0</v>
      </c>
      <c r="BM57" s="662"/>
      <c r="BN57" s="663"/>
      <c r="BO57" s="663"/>
      <c r="BP57" s="664" t="s">
        <v>180</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s="164" customFormat="1" ht="20.25" customHeight="1">
      <c r="A58" s="349"/>
      <c r="B58" s="700"/>
      <c r="C58" s="170"/>
      <c r="D58" s="199"/>
      <c r="E58" s="856" t="s">
        <v>181</v>
      </c>
      <c r="F58" s="200">
        <f>F55*F57</f>
        <v>0</v>
      </c>
      <c r="G58" s="701">
        <f>H58-F58</f>
        <v>0</v>
      </c>
      <c r="H58" s="201">
        <f>H55*H57</f>
        <v>0</v>
      </c>
      <c r="I58" s="700"/>
      <c r="J58" s="170"/>
      <c r="K58" s="199"/>
      <c r="L58" s="856" t="s">
        <v>181</v>
      </c>
      <c r="M58" s="200">
        <f>M55*M57</f>
        <v>0</v>
      </c>
      <c r="N58" s="701">
        <f>O58-M58</f>
        <v>0</v>
      </c>
      <c r="O58" s="201">
        <f>O55*O57</f>
        <v>0</v>
      </c>
      <c r="P58" s="700"/>
      <c r="Q58" s="170"/>
      <c r="R58" s="199"/>
      <c r="S58" s="856" t="s">
        <v>181</v>
      </c>
      <c r="T58" s="200">
        <f>T55*T57</f>
        <v>0</v>
      </c>
      <c r="U58" s="701">
        <f>V58-T58</f>
        <v>0</v>
      </c>
      <c r="V58" s="201">
        <f>V55*V57</f>
        <v>0</v>
      </c>
      <c r="W58" s="700"/>
      <c r="X58" s="170"/>
      <c r="Y58" s="199"/>
      <c r="Z58" s="856" t="s">
        <v>181</v>
      </c>
      <c r="AA58" s="200">
        <f>AA55*AA57</f>
        <v>0</v>
      </c>
      <c r="AB58" s="701">
        <f>AC58-AA58</f>
        <v>0</v>
      </c>
      <c r="AC58" s="201">
        <f>AC55*AC57</f>
        <v>0</v>
      </c>
      <c r="AD58" s="700"/>
      <c r="AE58" s="170"/>
      <c r="AF58" s="199"/>
      <c r="AG58" s="856" t="s">
        <v>181</v>
      </c>
      <c r="AH58" s="200">
        <f>AH55*AH57</f>
        <v>0</v>
      </c>
      <c r="AI58" s="701">
        <f>AJ58-AH58</f>
        <v>0</v>
      </c>
      <c r="AJ58" s="201">
        <f>AJ55*AJ57</f>
        <v>0</v>
      </c>
      <c r="AK58" s="700"/>
      <c r="AL58" s="170"/>
      <c r="AM58" s="199"/>
      <c r="AN58" s="856" t="s">
        <v>181</v>
      </c>
      <c r="AO58" s="200">
        <f>AO55*AO57</f>
        <v>0</v>
      </c>
      <c r="AP58" s="701">
        <f>AQ58-AO58</f>
        <v>0</v>
      </c>
      <c r="AQ58" s="201">
        <f>AQ55*AQ57</f>
        <v>0</v>
      </c>
      <c r="AR58" s="700"/>
      <c r="AS58" s="170"/>
      <c r="AT58" s="199"/>
      <c r="AU58" s="856" t="s">
        <v>181</v>
      </c>
      <c r="AV58" s="200">
        <f>AV55*AV57</f>
        <v>0</v>
      </c>
      <c r="AW58" s="701">
        <f>AX58-AV58</f>
        <v>0</v>
      </c>
      <c r="AX58" s="201">
        <f>AX55*AX57</f>
        <v>0</v>
      </c>
      <c r="AY58" s="700"/>
      <c r="AZ58" s="170"/>
      <c r="BA58" s="199"/>
      <c r="BB58" s="856" t="s">
        <v>181</v>
      </c>
      <c r="BC58" s="200">
        <f>BC55*BC57</f>
        <v>0</v>
      </c>
      <c r="BD58" s="701">
        <f>BE58-BC58</f>
        <v>0</v>
      </c>
      <c r="BE58" s="201">
        <f>BE55*BE57</f>
        <v>0</v>
      </c>
      <c r="BF58" s="700"/>
      <c r="BG58" s="170"/>
      <c r="BH58" s="199"/>
      <c r="BI58" s="856" t="s">
        <v>181</v>
      </c>
      <c r="BJ58" s="200">
        <f>BJ55*BJ57</f>
        <v>0</v>
      </c>
      <c r="BK58" s="701">
        <f>BL58-BJ58</f>
        <v>0</v>
      </c>
      <c r="BL58" s="201">
        <f>BL55*BL57</f>
        <v>0</v>
      </c>
      <c r="BM58" s="700"/>
      <c r="BN58" s="170"/>
      <c r="BO58" s="199"/>
      <c r="BP58" s="856" t="s">
        <v>181</v>
      </c>
      <c r="BQ58" s="200">
        <f>BQ55*BQ57</f>
        <v>0</v>
      </c>
      <c r="BR58" s="701">
        <f>BS58-BQ58</f>
        <v>0</v>
      </c>
      <c r="BS58" s="201">
        <f>BS55*BS57</f>
        <v>0</v>
      </c>
      <c r="BT58" s="702">
        <f t="shared" ref="BT58:BV59" si="65">SUM(F58,M58,T58,AA58,AH58,AO58,AV58,BC58,BJ58,BQ58)</f>
        <v>0</v>
      </c>
      <c r="BU58" s="703">
        <f t="shared" si="65"/>
        <v>0</v>
      </c>
      <c r="BV58" s="704">
        <f t="shared" si="65"/>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s="164" customFormat="1" ht="16.5" thickBot="1">
      <c r="A59" s="350"/>
      <c r="B59" s="705"/>
      <c r="C59" s="345"/>
      <c r="D59" s="345"/>
      <c r="E59" s="346" t="s">
        <v>182</v>
      </c>
      <c r="F59" s="204">
        <f>F55+F58</f>
        <v>0</v>
      </c>
      <c r="G59" s="706">
        <f>G55+G58</f>
        <v>0</v>
      </c>
      <c r="H59" s="205">
        <f>H55+H58</f>
        <v>0</v>
      </c>
      <c r="I59" s="705"/>
      <c r="J59" s="345"/>
      <c r="K59" s="345"/>
      <c r="L59" s="346" t="s">
        <v>182</v>
      </c>
      <c r="M59" s="204">
        <f>M55+M58</f>
        <v>0</v>
      </c>
      <c r="N59" s="706">
        <f>N55+N58</f>
        <v>0</v>
      </c>
      <c r="O59" s="205">
        <f>O55+O58</f>
        <v>0</v>
      </c>
      <c r="P59" s="705"/>
      <c r="Q59" s="345"/>
      <c r="R59" s="345"/>
      <c r="S59" s="346" t="s">
        <v>182</v>
      </c>
      <c r="T59" s="204">
        <f>T55+T58</f>
        <v>0</v>
      </c>
      <c r="U59" s="706">
        <f>U55+U58</f>
        <v>0</v>
      </c>
      <c r="V59" s="205">
        <f>V55+V58</f>
        <v>0</v>
      </c>
      <c r="W59" s="705"/>
      <c r="X59" s="345"/>
      <c r="Y59" s="345"/>
      <c r="Z59" s="346" t="s">
        <v>182</v>
      </c>
      <c r="AA59" s="204">
        <f>AA55+AA58</f>
        <v>0</v>
      </c>
      <c r="AB59" s="706">
        <f>AB55+AB58</f>
        <v>0</v>
      </c>
      <c r="AC59" s="205">
        <f>AC55+AC58</f>
        <v>0</v>
      </c>
      <c r="AD59" s="705"/>
      <c r="AE59" s="345"/>
      <c r="AF59" s="345"/>
      <c r="AG59" s="346" t="s">
        <v>182</v>
      </c>
      <c r="AH59" s="204">
        <f>AH55+AH58</f>
        <v>0</v>
      </c>
      <c r="AI59" s="706">
        <f>AI55+AI58</f>
        <v>0</v>
      </c>
      <c r="AJ59" s="205">
        <f>AJ55+AJ58</f>
        <v>0</v>
      </c>
      <c r="AK59" s="705"/>
      <c r="AL59" s="345"/>
      <c r="AM59" s="345"/>
      <c r="AN59" s="346" t="s">
        <v>182</v>
      </c>
      <c r="AO59" s="204">
        <f>AO55+AO58</f>
        <v>0</v>
      </c>
      <c r="AP59" s="706">
        <f>AP55+AP58</f>
        <v>0</v>
      </c>
      <c r="AQ59" s="205">
        <f>AQ55+AQ58</f>
        <v>0</v>
      </c>
      <c r="AR59" s="705"/>
      <c r="AS59" s="345"/>
      <c r="AT59" s="345"/>
      <c r="AU59" s="346" t="s">
        <v>182</v>
      </c>
      <c r="AV59" s="204">
        <f>AV55+AV58</f>
        <v>0</v>
      </c>
      <c r="AW59" s="706">
        <f>AW55+AW58</f>
        <v>0</v>
      </c>
      <c r="AX59" s="205">
        <f>AX55+AX58</f>
        <v>0</v>
      </c>
      <c r="AY59" s="705"/>
      <c r="AZ59" s="345"/>
      <c r="BA59" s="345"/>
      <c r="BB59" s="346" t="s">
        <v>182</v>
      </c>
      <c r="BC59" s="204">
        <f>BC55+BC58</f>
        <v>0</v>
      </c>
      <c r="BD59" s="706">
        <f>BD55+BD58</f>
        <v>0</v>
      </c>
      <c r="BE59" s="205">
        <f>BE55+BE58</f>
        <v>0</v>
      </c>
      <c r="BF59" s="705"/>
      <c r="BG59" s="345"/>
      <c r="BH59" s="345"/>
      <c r="BI59" s="346" t="s">
        <v>182</v>
      </c>
      <c r="BJ59" s="204">
        <f>BJ55+BJ58</f>
        <v>0</v>
      </c>
      <c r="BK59" s="706">
        <f>BK55+BK58</f>
        <v>0</v>
      </c>
      <c r="BL59" s="205">
        <f>BL55+BL58</f>
        <v>0</v>
      </c>
      <c r="BM59" s="705"/>
      <c r="BN59" s="345"/>
      <c r="BO59" s="345"/>
      <c r="BP59" s="346" t="s">
        <v>182</v>
      </c>
      <c r="BQ59" s="204">
        <f>BQ55+BQ58</f>
        <v>0</v>
      </c>
      <c r="BR59" s="706">
        <f>BR55+BR58</f>
        <v>0</v>
      </c>
      <c r="BS59" s="205">
        <f>BS55+BS58</f>
        <v>0</v>
      </c>
      <c r="BT59" s="707">
        <f t="shared" si="65"/>
        <v>0</v>
      </c>
      <c r="BU59" s="708">
        <f t="shared" si="65"/>
        <v>0</v>
      </c>
      <c r="BV59" s="709">
        <f t="shared" si="65"/>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667"/>
      <c r="B60" s="668"/>
      <c r="C60" s="669"/>
      <c r="D60" s="669"/>
      <c r="E60" s="669"/>
      <c r="F60" s="670"/>
      <c r="G60" s="671"/>
      <c r="H60" s="670"/>
      <c r="I60" s="670"/>
      <c r="J60" s="670"/>
      <c r="K60" s="670"/>
      <c r="L60" s="670"/>
      <c r="M60" s="670"/>
      <c r="N60" s="671"/>
      <c r="O60" s="670"/>
      <c r="P60" s="670"/>
      <c r="Q60" s="670"/>
      <c r="R60" s="670"/>
      <c r="S60" s="670"/>
      <c r="T60" s="670"/>
      <c r="U60" s="671"/>
      <c r="V60" s="670"/>
      <c r="W60" s="670"/>
      <c r="X60" s="670"/>
      <c r="Y60" s="670"/>
      <c r="Z60" s="670"/>
      <c r="AA60" s="670"/>
      <c r="AB60" s="671"/>
      <c r="AC60" s="670"/>
      <c r="AD60" s="670"/>
      <c r="AE60" s="670"/>
      <c r="AF60" s="670"/>
      <c r="AG60" s="670"/>
      <c r="AH60" s="670"/>
      <c r="AI60" s="671"/>
      <c r="AJ60" s="670"/>
      <c r="AK60" s="670"/>
      <c r="AL60" s="670"/>
      <c r="AM60" s="670"/>
      <c r="AN60" s="670"/>
      <c r="AO60" s="670"/>
      <c r="AP60" s="671"/>
      <c r="AQ60" s="670"/>
      <c r="AR60" s="670"/>
      <c r="AS60" s="670"/>
      <c r="AT60" s="670"/>
      <c r="AU60" s="670"/>
      <c r="AV60" s="670"/>
      <c r="AW60" s="671"/>
      <c r="AX60" s="670"/>
      <c r="AY60" s="670"/>
      <c r="AZ60" s="670"/>
      <c r="BA60" s="670"/>
      <c r="BB60" s="670"/>
      <c r="BC60" s="670"/>
      <c r="BD60" s="671"/>
      <c r="BE60" s="670"/>
      <c r="BF60" s="670"/>
      <c r="BG60" s="670"/>
      <c r="BH60" s="670"/>
      <c r="BI60" s="670"/>
      <c r="BJ60" s="670"/>
      <c r="BK60" s="671"/>
      <c r="BL60" s="670"/>
      <c r="BM60" s="670"/>
      <c r="BN60" s="670"/>
      <c r="BO60" s="670"/>
      <c r="BP60" s="670"/>
      <c r="BQ60" s="670"/>
      <c r="BR60" s="671"/>
      <c r="BS60" s="670"/>
      <c r="BT60" s="381"/>
      <c r="BU60" s="381"/>
      <c r="BV60" s="382"/>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row>
    <row r="61" spans="1:111">
      <c r="A61" s="672"/>
      <c r="BV61" s="183"/>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c r="CZ61" s="640"/>
      <c r="DA61" s="640"/>
      <c r="DB61" s="640"/>
      <c r="DC61" s="640"/>
      <c r="DD61" s="640"/>
      <c r="DE61" s="640"/>
      <c r="DF61" s="640"/>
      <c r="DG61" s="640"/>
    </row>
    <row r="62" spans="1:111" ht="20.25" customHeight="1">
      <c r="A62" s="642"/>
      <c r="B62" s="642"/>
      <c r="C62" s="642"/>
      <c r="D62" s="642"/>
      <c r="E62" s="642"/>
      <c r="F62" s="642"/>
      <c r="H62" s="642"/>
      <c r="I62" s="642"/>
      <c r="J62" s="642"/>
      <c r="K62" s="642"/>
      <c r="L62" s="642"/>
      <c r="M62" s="642"/>
      <c r="O62" s="642"/>
      <c r="P62" s="642"/>
      <c r="Q62" s="642"/>
      <c r="R62" s="642"/>
      <c r="S62" s="642"/>
      <c r="T62" s="642"/>
      <c r="V62" s="642"/>
      <c r="W62" s="642"/>
      <c r="X62" s="642"/>
      <c r="Y62" s="642"/>
      <c r="Z62" s="642"/>
      <c r="AA62" s="642"/>
      <c r="AC62" s="642"/>
      <c r="AD62" s="642"/>
      <c r="AE62" s="642"/>
      <c r="AF62" s="642"/>
      <c r="AG62" s="642"/>
      <c r="AH62" s="642"/>
      <c r="AJ62" s="642"/>
      <c r="AK62" s="642"/>
      <c r="AL62" s="642"/>
      <c r="AM62" s="642"/>
      <c r="AN62" s="642"/>
      <c r="AO62" s="642"/>
      <c r="AQ62" s="642"/>
      <c r="AR62" s="642"/>
      <c r="AS62" s="642"/>
      <c r="AT62" s="642"/>
      <c r="AU62" s="642"/>
      <c r="AV62" s="642"/>
      <c r="AX62" s="642"/>
      <c r="AY62" s="642"/>
      <c r="AZ62" s="642"/>
      <c r="BA62" s="642"/>
      <c r="BB62" s="642"/>
      <c r="BC62" s="642"/>
      <c r="BE62" s="642"/>
      <c r="BF62" s="642"/>
      <c r="BG62" s="642"/>
      <c r="BH62" s="642"/>
      <c r="BI62" s="642"/>
      <c r="BJ62" s="642"/>
      <c r="BL62" s="642"/>
      <c r="BM62" s="642"/>
      <c r="BN62" s="642"/>
      <c r="BO62" s="642"/>
      <c r="BP62" s="642"/>
      <c r="BQ62" s="642"/>
      <c r="BS62" s="642"/>
      <c r="BT62" s="632"/>
      <c r="BU62" s="632"/>
      <c r="BV62" s="713"/>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row>
    <row r="63" spans="1:111" ht="20.25" customHeight="1">
      <c r="A63" s="642"/>
      <c r="B63" s="642"/>
      <c r="C63" s="642"/>
      <c r="D63" s="642"/>
      <c r="E63" s="642"/>
      <c r="F63" s="642"/>
      <c r="H63" s="642"/>
      <c r="I63" s="642"/>
      <c r="J63" s="642"/>
      <c r="K63" s="642"/>
      <c r="L63" s="642"/>
      <c r="M63" s="642"/>
      <c r="O63" s="642"/>
      <c r="P63" s="642"/>
      <c r="Q63" s="642"/>
      <c r="R63" s="642"/>
      <c r="S63" s="642"/>
      <c r="T63" s="642"/>
      <c r="V63" s="642"/>
      <c r="W63" s="642"/>
      <c r="X63" s="642"/>
      <c r="Y63" s="642"/>
      <c r="Z63" s="642"/>
      <c r="AA63" s="642"/>
      <c r="AC63" s="642"/>
      <c r="AD63" s="642"/>
      <c r="AE63" s="642"/>
      <c r="AF63" s="642"/>
      <c r="AG63" s="642"/>
      <c r="AH63" s="642"/>
      <c r="AJ63" s="642"/>
      <c r="AK63" s="642"/>
      <c r="AL63" s="642"/>
      <c r="AM63" s="642"/>
      <c r="AN63" s="642"/>
      <c r="AO63" s="642"/>
      <c r="AQ63" s="642"/>
      <c r="AR63" s="642"/>
      <c r="AS63" s="642"/>
      <c r="AT63" s="642"/>
      <c r="AU63" s="642"/>
      <c r="AV63" s="642"/>
      <c r="AX63" s="642"/>
      <c r="AY63" s="642"/>
      <c r="AZ63" s="642"/>
      <c r="BA63" s="642"/>
      <c r="BB63" s="642"/>
      <c r="BC63" s="642"/>
      <c r="BE63" s="642"/>
      <c r="BF63" s="642"/>
      <c r="BG63" s="642"/>
      <c r="BH63" s="642"/>
      <c r="BI63" s="642"/>
      <c r="BJ63" s="642"/>
      <c r="BL63" s="642"/>
      <c r="BM63" s="642"/>
      <c r="BN63" s="642"/>
      <c r="BO63" s="642"/>
      <c r="BP63" s="642"/>
      <c r="BQ63" s="642"/>
      <c r="BS63" s="642"/>
      <c r="BT63" s="632"/>
      <c r="BU63" s="632"/>
      <c r="BV63" s="713"/>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c r="CZ63" s="640"/>
      <c r="DA63" s="640"/>
      <c r="DB63" s="640"/>
      <c r="DC63" s="640"/>
      <c r="DD63" s="640"/>
      <c r="DE63" s="640"/>
      <c r="DF63" s="640"/>
      <c r="DG63" s="640"/>
    </row>
    <row r="64" spans="1:111" s="642" customFormat="1" ht="20.25" customHeight="1">
      <c r="BT64" s="632"/>
      <c r="BU64" s="632"/>
      <c r="BV64" s="713"/>
      <c r="BW64" s="641"/>
      <c r="BX64" s="641"/>
      <c r="BY64" s="641"/>
      <c r="BZ64" s="641"/>
      <c r="CA64" s="641"/>
      <c r="CB64" s="641"/>
      <c r="CC64" s="641"/>
      <c r="CD64" s="641"/>
      <c r="CE64" s="641"/>
      <c r="CF64" s="641"/>
      <c r="CG64" s="641"/>
      <c r="CH64" s="641"/>
      <c r="CI64" s="641"/>
      <c r="CJ64" s="641"/>
      <c r="CK64" s="641"/>
      <c r="CL64" s="641"/>
      <c r="CM64" s="641"/>
      <c r="CN64" s="641"/>
      <c r="CO64" s="641"/>
      <c r="CP64" s="641"/>
      <c r="CQ64" s="641"/>
      <c r="CR64" s="641"/>
      <c r="CS64" s="641"/>
      <c r="CT64" s="641"/>
      <c r="CU64" s="641"/>
      <c r="CV64" s="641"/>
      <c r="CW64" s="641"/>
      <c r="CX64" s="641"/>
      <c r="CY64" s="641"/>
      <c r="CZ64" s="641"/>
      <c r="DA64" s="641"/>
      <c r="DB64" s="641"/>
      <c r="DC64" s="641"/>
      <c r="DD64" s="641"/>
      <c r="DE64" s="641"/>
      <c r="DF64" s="641"/>
      <c r="DG64" s="641"/>
    </row>
    <row r="65" spans="1:111" s="642" customFormat="1" ht="20.25" customHeight="1">
      <c r="A65" s="581"/>
      <c r="B65" s="643"/>
      <c r="C65" s="645"/>
      <c r="D65" s="645"/>
      <c r="E65" s="645"/>
      <c r="F65" s="581"/>
      <c r="H65" s="581"/>
      <c r="I65" s="581"/>
      <c r="J65" s="581"/>
      <c r="K65" s="581"/>
      <c r="L65" s="581"/>
      <c r="M65" s="581"/>
      <c r="O65" s="581"/>
      <c r="P65" s="581"/>
      <c r="Q65" s="581"/>
      <c r="R65" s="581"/>
      <c r="S65" s="581"/>
      <c r="T65" s="581"/>
      <c r="V65" s="581"/>
      <c r="W65" s="581"/>
      <c r="X65" s="581"/>
      <c r="Y65" s="581"/>
      <c r="Z65" s="581"/>
      <c r="AA65" s="581"/>
      <c r="AC65" s="581"/>
      <c r="AD65" s="581"/>
      <c r="AE65" s="581"/>
      <c r="AF65" s="581"/>
      <c r="AG65" s="581"/>
      <c r="AH65" s="581"/>
      <c r="AJ65" s="581"/>
      <c r="AK65" s="581"/>
      <c r="AL65" s="581"/>
      <c r="AM65" s="581"/>
      <c r="AN65" s="581"/>
      <c r="AO65" s="581"/>
      <c r="AQ65" s="581"/>
      <c r="AR65" s="581"/>
      <c r="AS65" s="581"/>
      <c r="AT65" s="581"/>
      <c r="AU65" s="581"/>
      <c r="AV65" s="581"/>
      <c r="AX65" s="581"/>
      <c r="AY65" s="581"/>
      <c r="AZ65" s="581"/>
      <c r="BA65" s="581"/>
      <c r="BB65" s="581"/>
      <c r="BC65" s="581"/>
      <c r="BE65" s="581"/>
      <c r="BF65" s="581"/>
      <c r="BG65" s="581"/>
      <c r="BH65" s="581"/>
      <c r="BI65" s="581"/>
      <c r="BJ65" s="581"/>
      <c r="BL65" s="581"/>
      <c r="BM65" s="581"/>
      <c r="BN65" s="581"/>
      <c r="BO65" s="581"/>
      <c r="BP65" s="581"/>
      <c r="BQ65" s="581"/>
      <c r="BS65" s="581"/>
      <c r="BT65" s="164"/>
      <c r="BU65" s="164"/>
      <c r="BV65" s="183"/>
      <c r="BW65" s="641"/>
      <c r="BX65" s="641"/>
      <c r="BY65" s="641"/>
      <c r="BZ65" s="641"/>
      <c r="CA65" s="641"/>
      <c r="CB65" s="641"/>
      <c r="CC65" s="641"/>
      <c r="CD65" s="641"/>
      <c r="CE65" s="641"/>
      <c r="CF65" s="641"/>
      <c r="CG65" s="641"/>
      <c r="CH65" s="641"/>
      <c r="CI65" s="641"/>
      <c r="CJ65" s="641"/>
      <c r="CK65" s="641"/>
      <c r="CL65" s="641"/>
      <c r="CM65" s="641"/>
      <c r="CN65" s="641"/>
      <c r="CO65" s="641"/>
      <c r="CP65" s="641"/>
      <c r="CQ65" s="641"/>
      <c r="CR65" s="641"/>
      <c r="CS65" s="641"/>
      <c r="CT65" s="641"/>
      <c r="CU65" s="641"/>
      <c r="CV65" s="641"/>
      <c r="CW65" s="641"/>
      <c r="CX65" s="641"/>
      <c r="CY65" s="641"/>
      <c r="CZ65" s="641"/>
      <c r="DA65" s="641"/>
      <c r="DB65" s="641"/>
      <c r="DC65" s="641"/>
      <c r="DD65" s="641"/>
      <c r="DE65" s="641"/>
      <c r="DF65" s="641"/>
      <c r="DG65" s="641"/>
    </row>
    <row r="66" spans="1:111" s="642" customFormat="1" ht="20.25" customHeight="1">
      <c r="A66" s="581"/>
      <c r="B66" s="643"/>
      <c r="C66" s="645"/>
      <c r="D66" s="645"/>
      <c r="E66" s="645"/>
      <c r="F66" s="581"/>
      <c r="H66" s="581"/>
      <c r="I66" s="581"/>
      <c r="J66" s="581"/>
      <c r="K66" s="581"/>
      <c r="L66" s="581"/>
      <c r="M66" s="581"/>
      <c r="O66" s="581"/>
      <c r="P66" s="581"/>
      <c r="Q66" s="581"/>
      <c r="R66" s="581"/>
      <c r="S66" s="581"/>
      <c r="T66" s="581"/>
      <c r="V66" s="581"/>
      <c r="W66" s="581"/>
      <c r="X66" s="581"/>
      <c r="Y66" s="581"/>
      <c r="Z66" s="581"/>
      <c r="AA66" s="581"/>
      <c r="AC66" s="581"/>
      <c r="AD66" s="581"/>
      <c r="AE66" s="581"/>
      <c r="AF66" s="581"/>
      <c r="AG66" s="581"/>
      <c r="AH66" s="581"/>
      <c r="AJ66" s="581"/>
      <c r="AK66" s="581"/>
      <c r="AL66" s="581"/>
      <c r="AM66" s="581"/>
      <c r="AN66" s="581"/>
      <c r="AO66" s="581"/>
      <c r="AQ66" s="581"/>
      <c r="AR66" s="581"/>
      <c r="AS66" s="581"/>
      <c r="AT66" s="581"/>
      <c r="AU66" s="581"/>
      <c r="AV66" s="581"/>
      <c r="AX66" s="581"/>
      <c r="AY66" s="581"/>
      <c r="AZ66" s="581"/>
      <c r="BA66" s="581"/>
      <c r="BB66" s="581"/>
      <c r="BC66" s="581"/>
      <c r="BE66" s="581"/>
      <c r="BF66" s="581"/>
      <c r="BG66" s="581"/>
      <c r="BH66" s="581"/>
      <c r="BI66" s="581"/>
      <c r="BJ66" s="581"/>
      <c r="BL66" s="581"/>
      <c r="BM66" s="581"/>
      <c r="BN66" s="581"/>
      <c r="BO66" s="581"/>
      <c r="BP66" s="581"/>
      <c r="BQ66" s="581"/>
      <c r="BS66" s="581"/>
      <c r="BT66" s="164"/>
      <c r="BU66" s="164"/>
      <c r="BV66" s="183"/>
      <c r="BW66" s="641"/>
      <c r="BX66" s="641"/>
      <c r="BY66" s="641"/>
      <c r="BZ66" s="641"/>
      <c r="CA66" s="641"/>
      <c r="CB66" s="641"/>
      <c r="CC66" s="641"/>
      <c r="CD66" s="641"/>
      <c r="CE66" s="641"/>
      <c r="CF66" s="641"/>
      <c r="CG66" s="641"/>
      <c r="CH66" s="641"/>
      <c r="CI66" s="641"/>
      <c r="CJ66" s="641"/>
      <c r="CK66" s="641"/>
      <c r="CL66" s="641"/>
      <c r="CM66" s="641"/>
      <c r="CN66" s="641"/>
      <c r="CO66" s="641"/>
      <c r="CP66" s="641"/>
      <c r="CQ66" s="641"/>
      <c r="CR66" s="641"/>
      <c r="CS66" s="641"/>
      <c r="CT66" s="641"/>
      <c r="CU66" s="641"/>
      <c r="CV66" s="641"/>
      <c r="CW66" s="641"/>
      <c r="CX66" s="641"/>
      <c r="CY66" s="641"/>
      <c r="CZ66" s="641"/>
      <c r="DA66" s="641"/>
      <c r="DB66" s="641"/>
      <c r="DC66" s="641"/>
      <c r="DD66" s="641"/>
      <c r="DE66" s="641"/>
      <c r="DF66" s="641"/>
      <c r="DG66" s="641"/>
    </row>
    <row r="67" spans="1:111" ht="20.25" customHeight="1">
      <c r="BV67" s="183"/>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c r="CZ67" s="640"/>
      <c r="DA67" s="640"/>
      <c r="DB67" s="640"/>
      <c r="DC67" s="640"/>
      <c r="DD67" s="640"/>
      <c r="DE67" s="640"/>
      <c r="DF67" s="640"/>
      <c r="DG67" s="640"/>
    </row>
    <row r="68" spans="1:111" ht="20.25" customHeight="1">
      <c r="BV68" s="183"/>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c r="CZ68" s="640"/>
      <c r="DA68" s="640"/>
      <c r="DB68" s="640"/>
      <c r="DC68" s="640"/>
      <c r="DD68" s="640"/>
      <c r="DE68" s="640"/>
      <c r="DF68" s="640"/>
      <c r="DG68" s="640"/>
    </row>
    <row r="69" spans="1:111" ht="20.25" customHeight="1">
      <c r="BV69" s="183"/>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c r="CZ69" s="640"/>
      <c r="DA69" s="640"/>
      <c r="DB69" s="640"/>
      <c r="DC69" s="640"/>
      <c r="DD69" s="640"/>
      <c r="DE69" s="640"/>
      <c r="DF69" s="640"/>
      <c r="DG69" s="640"/>
    </row>
    <row r="70" spans="1:111" ht="20.25" customHeight="1" thickBot="1">
      <c r="BV70" s="183"/>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row>
    <row r="71" spans="1:111" s="164" customFormat="1">
      <c r="A71" s="460" t="s">
        <v>113</v>
      </c>
      <c r="B71" s="466">
        <f>'Summary (1)'!$E71</f>
        <v>1</v>
      </c>
      <c r="C71" s="467">
        <f>'Summary (1)'!$E71</f>
        <v>1</v>
      </c>
      <c r="D71" s="467">
        <f>'Summary (1)'!$E71</f>
        <v>1</v>
      </c>
      <c r="E71" s="467">
        <f>'Summary (1)'!$E71</f>
        <v>1</v>
      </c>
      <c r="F71" s="467">
        <f>'Summary (1)'!$E71</f>
        <v>1</v>
      </c>
      <c r="G71" s="714">
        <f>'Summary (1)'!$E71</f>
        <v>1</v>
      </c>
      <c r="H71" s="469">
        <f>'Summary (1)'!$E71</f>
        <v>1</v>
      </c>
      <c r="I71" s="466">
        <f>'Summary (1)'!$H71</f>
        <v>2</v>
      </c>
      <c r="J71" s="467">
        <f>'Summary (1)'!$H71</f>
        <v>2</v>
      </c>
      <c r="K71" s="467">
        <f>'Summary (1)'!$H71</f>
        <v>2</v>
      </c>
      <c r="L71" s="467">
        <f>'Summary (1)'!$H71</f>
        <v>2</v>
      </c>
      <c r="M71" s="467">
        <f>'Summary (1)'!$H71</f>
        <v>2</v>
      </c>
      <c r="N71" s="714">
        <f>'Summary (1)'!$H71</f>
        <v>2</v>
      </c>
      <c r="O71" s="469">
        <f>'Summary (1)'!$H71</f>
        <v>2</v>
      </c>
      <c r="P71" s="466">
        <f>'Summary (1)'!$K71</f>
        <v>3</v>
      </c>
      <c r="Q71" s="467">
        <f>'Summary (1)'!$K71</f>
        <v>3</v>
      </c>
      <c r="R71" s="467">
        <f>'Summary (1)'!$K71</f>
        <v>3</v>
      </c>
      <c r="S71" s="467">
        <f>'Summary (1)'!$K71</f>
        <v>3</v>
      </c>
      <c r="T71" s="467">
        <f>'Summary (1)'!$K71</f>
        <v>3</v>
      </c>
      <c r="U71" s="714">
        <f>'Summary (1)'!$K71</f>
        <v>3</v>
      </c>
      <c r="V71" s="469">
        <f>'Summary (1)'!$K71</f>
        <v>3</v>
      </c>
      <c r="W71" s="466">
        <f>'Summary (1)'!$N71</f>
        <v>4</v>
      </c>
      <c r="X71" s="467">
        <f>'Summary (1)'!$N71</f>
        <v>4</v>
      </c>
      <c r="Y71" s="467">
        <f>'Summary (1)'!$N71</f>
        <v>4</v>
      </c>
      <c r="Z71" s="467">
        <f>'Summary (1)'!$N71</f>
        <v>4</v>
      </c>
      <c r="AA71" s="467">
        <f>'Summary (1)'!$N71</f>
        <v>4</v>
      </c>
      <c r="AB71" s="714">
        <f>'Summary (1)'!$N71</f>
        <v>4</v>
      </c>
      <c r="AC71" s="469">
        <f>'Summary (1)'!$N71</f>
        <v>4</v>
      </c>
      <c r="AD71" s="466">
        <f>'Summary (1)'!$Q71</f>
        <v>5</v>
      </c>
      <c r="AE71" s="467">
        <f>'Summary (1)'!$Q71</f>
        <v>5</v>
      </c>
      <c r="AF71" s="467">
        <f>'Summary (1)'!$Q71</f>
        <v>5</v>
      </c>
      <c r="AG71" s="467">
        <f>'Summary (1)'!$Q71</f>
        <v>5</v>
      </c>
      <c r="AH71" s="467">
        <f>'Summary (1)'!$Q71</f>
        <v>5</v>
      </c>
      <c r="AI71" s="714">
        <f>'Summary (1)'!$Q71</f>
        <v>5</v>
      </c>
      <c r="AJ71" s="469">
        <f>'Summary (1)'!$Q71</f>
        <v>5</v>
      </c>
      <c r="AK71" s="466">
        <f>'Summary (1)'!$T71</f>
        <v>6</v>
      </c>
      <c r="AL71" s="467">
        <f>'Summary (1)'!$T71</f>
        <v>6</v>
      </c>
      <c r="AM71" s="467">
        <f>'Summary (1)'!$T71</f>
        <v>6</v>
      </c>
      <c r="AN71" s="467">
        <f>'Summary (1)'!$T71</f>
        <v>6</v>
      </c>
      <c r="AO71" s="467">
        <f>'Summary (1)'!$T71</f>
        <v>6</v>
      </c>
      <c r="AP71" s="714">
        <f>'Summary (1)'!$T71</f>
        <v>6</v>
      </c>
      <c r="AQ71" s="469">
        <f>'Summary (1)'!$T71</f>
        <v>6</v>
      </c>
      <c r="AR71" s="466">
        <f>'Summary (1)'!$W71</f>
        <v>7</v>
      </c>
      <c r="AS71" s="467">
        <f>'Summary (1)'!$W71</f>
        <v>7</v>
      </c>
      <c r="AT71" s="467">
        <f>'Summary (1)'!$W71</f>
        <v>7</v>
      </c>
      <c r="AU71" s="467">
        <f>'Summary (1)'!$W71</f>
        <v>7</v>
      </c>
      <c r="AV71" s="467">
        <f>'Summary (1)'!$W71</f>
        <v>7</v>
      </c>
      <c r="AW71" s="714">
        <f>'Summary (1)'!$W71</f>
        <v>7</v>
      </c>
      <c r="AX71" s="469">
        <f>'Summary (1)'!$W71</f>
        <v>7</v>
      </c>
      <c r="AY71" s="466">
        <f>'Summary (1)'!$Z71</f>
        <v>8</v>
      </c>
      <c r="AZ71" s="467">
        <f>'Summary (1)'!$Z71</f>
        <v>8</v>
      </c>
      <c r="BA71" s="467">
        <f>'Summary (1)'!$Z71</f>
        <v>8</v>
      </c>
      <c r="BB71" s="467">
        <f>'Summary (1)'!$Z71</f>
        <v>8</v>
      </c>
      <c r="BC71" s="467">
        <f>'Summary (1)'!$Z71</f>
        <v>8</v>
      </c>
      <c r="BD71" s="714">
        <f>'Summary (1)'!$Z71</f>
        <v>8</v>
      </c>
      <c r="BE71" s="469">
        <f>'Summary (1)'!$Z71</f>
        <v>8</v>
      </c>
      <c r="BF71" s="466">
        <f>'Summary (1)'!$AC71</f>
        <v>9</v>
      </c>
      <c r="BG71" s="467">
        <f>'Summary (1)'!$AC71</f>
        <v>9</v>
      </c>
      <c r="BH71" s="467">
        <f>'Summary (1)'!$AC71</f>
        <v>9</v>
      </c>
      <c r="BI71" s="467">
        <f>'Summary (1)'!$AC71</f>
        <v>9</v>
      </c>
      <c r="BJ71" s="467">
        <f>'Summary (1)'!$AC71</f>
        <v>9</v>
      </c>
      <c r="BK71" s="714">
        <f>'Summary (1)'!$AC71</f>
        <v>9</v>
      </c>
      <c r="BL71" s="469">
        <f>'Summary (1)'!$AC71</f>
        <v>9</v>
      </c>
      <c r="BM71" s="466">
        <f>'Summary (1)'!$AF71</f>
        <v>10</v>
      </c>
      <c r="BN71" s="467">
        <f>'Summary (1)'!$AF71</f>
        <v>10</v>
      </c>
      <c r="BO71" s="467">
        <f>'Summary (1)'!$AF71</f>
        <v>10</v>
      </c>
      <c r="BP71" s="467">
        <f>'Summary (1)'!$AF71</f>
        <v>10</v>
      </c>
      <c r="BQ71" s="467">
        <f>'Summary (1)'!$AF71</f>
        <v>10</v>
      </c>
      <c r="BR71" s="714">
        <f>'Summary (1)'!$AF71</f>
        <v>10</v>
      </c>
      <c r="BS71" s="469">
        <f>'Summary (1)'!$AF71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s="164" customFormat="1">
      <c r="A72" s="461" t="s">
        <v>114</v>
      </c>
      <c r="B72" s="470">
        <f>'Summary (1)'!$E72</f>
        <v>45108</v>
      </c>
      <c r="C72" s="180">
        <f>'Summary (1)'!$E72</f>
        <v>45108</v>
      </c>
      <c r="D72" s="180">
        <f>'Summary (1)'!$E72</f>
        <v>45108</v>
      </c>
      <c r="E72" s="180">
        <f>'Summary (1)'!$E72</f>
        <v>45108</v>
      </c>
      <c r="F72" s="180">
        <f>'Summary (1)'!$E72</f>
        <v>45108</v>
      </c>
      <c r="G72" s="715">
        <f>'Summary (1)'!$E72</f>
        <v>45108</v>
      </c>
      <c r="H72" s="472">
        <f>'Summary (1)'!$E72</f>
        <v>45108</v>
      </c>
      <c r="I72" s="470">
        <f>'Summary (1)'!$H72</f>
        <v>45108</v>
      </c>
      <c r="J72" s="180">
        <f>'Summary (1)'!$H72</f>
        <v>45108</v>
      </c>
      <c r="K72" s="180">
        <f>'Summary (1)'!$H72</f>
        <v>45108</v>
      </c>
      <c r="L72" s="180">
        <f>'Summary (1)'!$H72</f>
        <v>45108</v>
      </c>
      <c r="M72" s="180">
        <f>'Summary (1)'!$H72</f>
        <v>45108</v>
      </c>
      <c r="N72" s="715">
        <f>'Summary (1)'!$H72</f>
        <v>45108</v>
      </c>
      <c r="O72" s="472">
        <f>'Summary (1)'!$H72</f>
        <v>45108</v>
      </c>
      <c r="P72" s="470">
        <f>'Summary (1)'!$K72</f>
        <v>45474</v>
      </c>
      <c r="Q72" s="180">
        <f>'Summary (1)'!$K72</f>
        <v>45474</v>
      </c>
      <c r="R72" s="180">
        <f>'Summary (1)'!$K72</f>
        <v>45474</v>
      </c>
      <c r="S72" s="180">
        <f>'Summary (1)'!$K72</f>
        <v>45474</v>
      </c>
      <c r="T72" s="180">
        <f>'Summary (1)'!$K72</f>
        <v>45474</v>
      </c>
      <c r="U72" s="715">
        <f>'Summary (1)'!$K72</f>
        <v>45474</v>
      </c>
      <c r="V72" s="472">
        <f>'Summary (1)'!$K72</f>
        <v>45474</v>
      </c>
      <c r="W72" s="470">
        <f>'Summary (1)'!$N72</f>
        <v>45839</v>
      </c>
      <c r="X72" s="180">
        <f>'Summary (1)'!$N72</f>
        <v>45839</v>
      </c>
      <c r="Y72" s="180">
        <f>'Summary (1)'!$N72</f>
        <v>45839</v>
      </c>
      <c r="Z72" s="180">
        <f>'Summary (1)'!$N72</f>
        <v>45839</v>
      </c>
      <c r="AA72" s="180">
        <f>'Summary (1)'!$N72</f>
        <v>45839</v>
      </c>
      <c r="AB72" s="715">
        <f>'Summary (1)'!$N72</f>
        <v>45839</v>
      </c>
      <c r="AC72" s="472">
        <f>'Summary (1)'!$N72</f>
        <v>45839</v>
      </c>
      <c r="AD72" s="470">
        <f>'Summary (1)'!$Q72</f>
        <v>46204</v>
      </c>
      <c r="AE72" s="180">
        <f>'Summary (1)'!$Q72</f>
        <v>46204</v>
      </c>
      <c r="AF72" s="180">
        <f>'Summary (1)'!$Q72</f>
        <v>46204</v>
      </c>
      <c r="AG72" s="180">
        <f>'Summary (1)'!$Q72</f>
        <v>46204</v>
      </c>
      <c r="AH72" s="180">
        <f>'Summary (1)'!$Q72</f>
        <v>46204</v>
      </c>
      <c r="AI72" s="715">
        <f>'Summary (1)'!$Q72</f>
        <v>46204</v>
      </c>
      <c r="AJ72" s="472">
        <f>'Summary (1)'!$Q72</f>
        <v>46204</v>
      </c>
      <c r="AK72" s="470">
        <f>'Summary (1)'!$T72</f>
        <v>46569</v>
      </c>
      <c r="AL72" s="180">
        <f>'Summary (1)'!$T72</f>
        <v>46569</v>
      </c>
      <c r="AM72" s="180">
        <f>'Summary (1)'!$T72</f>
        <v>46569</v>
      </c>
      <c r="AN72" s="180">
        <f>'Summary (1)'!$T72</f>
        <v>46569</v>
      </c>
      <c r="AO72" s="180">
        <f>'Summary (1)'!$T72</f>
        <v>46569</v>
      </c>
      <c r="AP72" s="715">
        <f>'Summary (1)'!$T72</f>
        <v>46569</v>
      </c>
      <c r="AQ72" s="472">
        <f>'Summary (1)'!$T72</f>
        <v>46569</v>
      </c>
      <c r="AR72" s="470">
        <f>'Summary (1)'!$W72</f>
        <v>46935</v>
      </c>
      <c r="AS72" s="180">
        <f>'Summary (1)'!$W72</f>
        <v>46935</v>
      </c>
      <c r="AT72" s="180">
        <f>'Summary (1)'!$W72</f>
        <v>46935</v>
      </c>
      <c r="AU72" s="180">
        <f>'Summary (1)'!$W72</f>
        <v>46935</v>
      </c>
      <c r="AV72" s="180">
        <f>'Summary (1)'!$W72</f>
        <v>46935</v>
      </c>
      <c r="AW72" s="715">
        <f>'Summary (1)'!$W72</f>
        <v>46935</v>
      </c>
      <c r="AX72" s="472">
        <f>'Summary (1)'!$W72</f>
        <v>46935</v>
      </c>
      <c r="AY72" s="470">
        <f>'Summary (1)'!$Z72</f>
        <v>47300</v>
      </c>
      <c r="AZ72" s="180">
        <f>'Summary (1)'!$Z72</f>
        <v>47300</v>
      </c>
      <c r="BA72" s="180">
        <f>'Summary (1)'!$Z72</f>
        <v>47300</v>
      </c>
      <c r="BB72" s="180">
        <f>'Summary (1)'!$Z72</f>
        <v>47300</v>
      </c>
      <c r="BC72" s="180">
        <f>'Summary (1)'!$Z72</f>
        <v>47300</v>
      </c>
      <c r="BD72" s="715">
        <f>'Summary (1)'!$Z72</f>
        <v>47300</v>
      </c>
      <c r="BE72" s="472">
        <f>'Summary (1)'!$Z72</f>
        <v>47300</v>
      </c>
      <c r="BF72" s="470">
        <f>'Summary (1)'!$AC72</f>
        <v>47665</v>
      </c>
      <c r="BG72" s="180">
        <f>'Summary (1)'!$AC72</f>
        <v>47665</v>
      </c>
      <c r="BH72" s="180">
        <f>'Summary (1)'!$AC72</f>
        <v>47665</v>
      </c>
      <c r="BI72" s="180">
        <f>'Summary (1)'!$AC72</f>
        <v>47665</v>
      </c>
      <c r="BJ72" s="180">
        <f>'Summary (1)'!$AC72</f>
        <v>47665</v>
      </c>
      <c r="BK72" s="715">
        <f>'Summary (1)'!$AC72</f>
        <v>47665</v>
      </c>
      <c r="BL72" s="472">
        <f>'Summary (1)'!$AC72</f>
        <v>47665</v>
      </c>
      <c r="BM72" s="470">
        <f>'Summary (1)'!$AF72</f>
        <v>48030</v>
      </c>
      <c r="BN72" s="180">
        <f>'Summary (1)'!$AF72</f>
        <v>48030</v>
      </c>
      <c r="BO72" s="180">
        <f>'Summary (1)'!$AF72</f>
        <v>48030</v>
      </c>
      <c r="BP72" s="180">
        <f>'Summary (1)'!$AF72</f>
        <v>48030</v>
      </c>
      <c r="BQ72" s="180">
        <f>'Summary (1)'!$AF72</f>
        <v>48030</v>
      </c>
      <c r="BR72" s="715">
        <f>'Summary (1)'!$AF72</f>
        <v>48030</v>
      </c>
      <c r="BS72" s="472">
        <f>'Summary (1)'!$AF72</f>
        <v>48030</v>
      </c>
      <c r="BT72" s="180">
        <f>'Summary (1)'!AI72</f>
        <v>45108</v>
      </c>
      <c r="BU72" s="180">
        <f>'Summary (1)'!AJ72</f>
        <v>45108</v>
      </c>
      <c r="BV72" s="180">
        <f>'Summary (1)'!AK72</f>
        <v>45108</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(1)'!$E73</f>
        <v>45107</v>
      </c>
      <c r="C73" s="180">
        <f>'Summary (1)'!$E73</f>
        <v>45107</v>
      </c>
      <c r="D73" s="180">
        <f>'Summary (1)'!$E73</f>
        <v>45107</v>
      </c>
      <c r="E73" s="180">
        <f>'Summary (1)'!$E73</f>
        <v>45107</v>
      </c>
      <c r="F73" s="180">
        <f>'Summary (1)'!$E73</f>
        <v>45107</v>
      </c>
      <c r="G73" s="715">
        <f>'Summary (1)'!$E73</f>
        <v>45107</v>
      </c>
      <c r="H73" s="472">
        <f>'Summary (1)'!$E73</f>
        <v>45107</v>
      </c>
      <c r="I73" s="470">
        <f>'Summary (1)'!$H73</f>
        <v>45473</v>
      </c>
      <c r="J73" s="180">
        <f>'Summary (1)'!$H73</f>
        <v>45473</v>
      </c>
      <c r="K73" s="180">
        <f>'Summary (1)'!$H73</f>
        <v>45473</v>
      </c>
      <c r="L73" s="180">
        <f>'Summary (1)'!$H73</f>
        <v>45473</v>
      </c>
      <c r="M73" s="180">
        <f>'Summary (1)'!$H73</f>
        <v>45473</v>
      </c>
      <c r="N73" s="715">
        <f>'Summary (1)'!$H73</f>
        <v>45473</v>
      </c>
      <c r="O73" s="472">
        <f>'Summary (1)'!$H73</f>
        <v>45473</v>
      </c>
      <c r="P73" s="470">
        <f>'Summary (1)'!$K73</f>
        <v>45838</v>
      </c>
      <c r="Q73" s="180">
        <f>'Summary (1)'!$K73</f>
        <v>45838</v>
      </c>
      <c r="R73" s="180">
        <f>'Summary (1)'!$K73</f>
        <v>45838</v>
      </c>
      <c r="S73" s="180">
        <f>'Summary (1)'!$K73</f>
        <v>45838</v>
      </c>
      <c r="T73" s="180">
        <f>'Summary (1)'!$K73</f>
        <v>45838</v>
      </c>
      <c r="U73" s="715">
        <f>'Summary (1)'!$K73</f>
        <v>45838</v>
      </c>
      <c r="V73" s="472">
        <f>'Summary (1)'!$K73</f>
        <v>45838</v>
      </c>
      <c r="W73" s="470">
        <f>'Summary (1)'!$N73</f>
        <v>46203</v>
      </c>
      <c r="X73" s="180">
        <f>'Summary (1)'!$N73</f>
        <v>46203</v>
      </c>
      <c r="Y73" s="180">
        <f>'Summary (1)'!$N73</f>
        <v>46203</v>
      </c>
      <c r="Z73" s="180">
        <f>'Summary (1)'!$N73</f>
        <v>46203</v>
      </c>
      <c r="AA73" s="180">
        <f>'Summary (1)'!$N73</f>
        <v>46203</v>
      </c>
      <c r="AB73" s="715">
        <f>'Summary (1)'!$N73</f>
        <v>46203</v>
      </c>
      <c r="AC73" s="472">
        <f>'Summary (1)'!$N73</f>
        <v>46203</v>
      </c>
      <c r="AD73" s="470">
        <f>'Summary (1)'!$Q73</f>
        <v>46568</v>
      </c>
      <c r="AE73" s="180">
        <f>'Summary (1)'!$Q73</f>
        <v>46568</v>
      </c>
      <c r="AF73" s="180">
        <f>'Summary (1)'!$Q73</f>
        <v>46568</v>
      </c>
      <c r="AG73" s="180">
        <f>'Summary (1)'!$Q73</f>
        <v>46568</v>
      </c>
      <c r="AH73" s="180">
        <f>'Summary (1)'!$Q73</f>
        <v>46568</v>
      </c>
      <c r="AI73" s="715">
        <f>'Summary (1)'!$Q73</f>
        <v>46568</v>
      </c>
      <c r="AJ73" s="472">
        <f>'Summary (1)'!$Q73</f>
        <v>46568</v>
      </c>
      <c r="AK73" s="470">
        <f>'Summary (1)'!$T73</f>
        <v>46934</v>
      </c>
      <c r="AL73" s="180">
        <f>'Summary (1)'!$T73</f>
        <v>46934</v>
      </c>
      <c r="AM73" s="180">
        <f>'Summary (1)'!$T73</f>
        <v>46934</v>
      </c>
      <c r="AN73" s="180">
        <f>'Summary (1)'!$T73</f>
        <v>46934</v>
      </c>
      <c r="AO73" s="180">
        <f>'Summary (1)'!$T73</f>
        <v>46934</v>
      </c>
      <c r="AP73" s="715">
        <f>'Summary (1)'!$T73</f>
        <v>46934</v>
      </c>
      <c r="AQ73" s="472">
        <f>'Summary (1)'!$T73</f>
        <v>46934</v>
      </c>
      <c r="AR73" s="470">
        <f>'Summary (1)'!$W73</f>
        <v>47299</v>
      </c>
      <c r="AS73" s="180">
        <f>'Summary (1)'!$W73</f>
        <v>47299</v>
      </c>
      <c r="AT73" s="180">
        <f>'Summary (1)'!$W73</f>
        <v>47299</v>
      </c>
      <c r="AU73" s="180">
        <f>'Summary (1)'!$W73</f>
        <v>47299</v>
      </c>
      <c r="AV73" s="180">
        <f>'Summary (1)'!$W73</f>
        <v>47299</v>
      </c>
      <c r="AW73" s="715">
        <f>'Summary (1)'!$W73</f>
        <v>47299</v>
      </c>
      <c r="AX73" s="472">
        <f>'Summary (1)'!$W73</f>
        <v>47299</v>
      </c>
      <c r="AY73" s="470">
        <f>'Summary (1)'!$Z73</f>
        <v>47664</v>
      </c>
      <c r="AZ73" s="180">
        <f>'Summary (1)'!$Z73</f>
        <v>47664</v>
      </c>
      <c r="BA73" s="180">
        <f>'Summary (1)'!$Z73</f>
        <v>47664</v>
      </c>
      <c r="BB73" s="180">
        <f>'Summary (1)'!$Z73</f>
        <v>47664</v>
      </c>
      <c r="BC73" s="180">
        <f>'Summary (1)'!$Z73</f>
        <v>47664</v>
      </c>
      <c r="BD73" s="715">
        <f>'Summary (1)'!$Z73</f>
        <v>47664</v>
      </c>
      <c r="BE73" s="472">
        <f>'Summary (1)'!$Z73</f>
        <v>47664</v>
      </c>
      <c r="BF73" s="470">
        <f>'Summary (1)'!$AC73</f>
        <v>48029</v>
      </c>
      <c r="BG73" s="180">
        <f>'Summary (1)'!$AC73</f>
        <v>48029</v>
      </c>
      <c r="BH73" s="180">
        <f>'Summary (1)'!$AC73</f>
        <v>48029</v>
      </c>
      <c r="BI73" s="180">
        <f>'Summary (1)'!$AC73</f>
        <v>48029</v>
      </c>
      <c r="BJ73" s="180">
        <f>'Summary (1)'!$AC73</f>
        <v>48029</v>
      </c>
      <c r="BK73" s="715">
        <f>'Summary (1)'!$AC73</f>
        <v>48029</v>
      </c>
      <c r="BL73" s="472">
        <f>'Summary (1)'!$AC73</f>
        <v>48029</v>
      </c>
      <c r="BM73" s="470">
        <f>'Summary (1)'!$AF73</f>
        <v>48395</v>
      </c>
      <c r="BN73" s="180">
        <f>'Summary (1)'!$AF73</f>
        <v>48395</v>
      </c>
      <c r="BO73" s="180">
        <f>'Summary (1)'!$AF73</f>
        <v>48395</v>
      </c>
      <c r="BP73" s="180">
        <f>'Summary (1)'!$AF73</f>
        <v>48395</v>
      </c>
      <c r="BQ73" s="180">
        <f>'Summary (1)'!$AF73</f>
        <v>48395</v>
      </c>
      <c r="BR73" s="715">
        <f>'Summary (1)'!$AF73</f>
        <v>48395</v>
      </c>
      <c r="BS73" s="472">
        <f>'Summary (1)'!$AF73</f>
        <v>48395</v>
      </c>
      <c r="BT73" s="180">
        <f>'Summary (1)'!AI73</f>
        <v>45838</v>
      </c>
      <c r="BU73" s="180">
        <f>'Summary (1)'!AJ73</f>
        <v>45838</v>
      </c>
      <c r="BV73" s="180">
        <f>'Summary (1)'!AK73</f>
        <v>45838</v>
      </c>
    </row>
    <row r="74" spans="1:111" s="169" customFormat="1">
      <c r="A74" s="461" t="s">
        <v>105</v>
      </c>
      <c r="B74" s="470">
        <f>'Summary (1)'!$E74</f>
        <v>0</v>
      </c>
      <c r="C74" s="180">
        <f>'Summary (1)'!$E74</f>
        <v>0</v>
      </c>
      <c r="D74" s="180">
        <f>'Summary (1)'!$E74</f>
        <v>0</v>
      </c>
      <c r="E74" s="180">
        <f>'Summary (1)'!$E74</f>
        <v>0</v>
      </c>
      <c r="F74" s="180">
        <f>'Summary (1)'!$E74</f>
        <v>0</v>
      </c>
      <c r="G74" s="715">
        <f>'Summary (1)'!$E74</f>
        <v>0</v>
      </c>
      <c r="H74" s="472">
        <f>'Summary (1)'!$E74</f>
        <v>0</v>
      </c>
      <c r="I74" s="470">
        <f>'Summary (1)'!$H74</f>
        <v>0</v>
      </c>
      <c r="J74" s="180">
        <f>'Summary (1)'!$H74</f>
        <v>0</v>
      </c>
      <c r="K74" s="180">
        <f>'Summary (1)'!$H74</f>
        <v>0</v>
      </c>
      <c r="L74" s="180">
        <f>'Summary (1)'!$H74</f>
        <v>0</v>
      </c>
      <c r="M74" s="180">
        <f>'Summary (1)'!$H74</f>
        <v>0</v>
      </c>
      <c r="N74" s="715">
        <f>'Summary (1)'!$H74</f>
        <v>0</v>
      </c>
      <c r="O74" s="472">
        <f>'Summary (1)'!$H74</f>
        <v>0</v>
      </c>
      <c r="P74" s="470">
        <f>'Summary (1)'!$K74</f>
        <v>0</v>
      </c>
      <c r="Q74" s="180">
        <f>'Summary (1)'!$K74</f>
        <v>0</v>
      </c>
      <c r="R74" s="180">
        <f>'Summary (1)'!$K74</f>
        <v>0</v>
      </c>
      <c r="S74" s="180">
        <f>'Summary (1)'!$K74</f>
        <v>0</v>
      </c>
      <c r="T74" s="180">
        <f>'Summary (1)'!$K74</f>
        <v>0</v>
      </c>
      <c r="U74" s="715">
        <f>'Summary (1)'!$K74</f>
        <v>0</v>
      </c>
      <c r="V74" s="472">
        <f>'Summary (1)'!$K74</f>
        <v>0</v>
      </c>
      <c r="W74" s="470">
        <f>'Summary (1)'!$N74</f>
        <v>0</v>
      </c>
      <c r="X74" s="180">
        <f>'Summary (1)'!$N74</f>
        <v>0</v>
      </c>
      <c r="Y74" s="180">
        <f>'Summary (1)'!$N74</f>
        <v>0</v>
      </c>
      <c r="Z74" s="180">
        <f>'Summary (1)'!$N74</f>
        <v>0</v>
      </c>
      <c r="AA74" s="180">
        <f>'Summary (1)'!$N74</f>
        <v>0</v>
      </c>
      <c r="AB74" s="715">
        <f>'Summary (1)'!$N74</f>
        <v>0</v>
      </c>
      <c r="AC74" s="472">
        <f>'Summary (1)'!$N74</f>
        <v>0</v>
      </c>
      <c r="AD74" s="470">
        <f>'Summary (1)'!$Q74</f>
        <v>0</v>
      </c>
      <c r="AE74" s="180">
        <f>'Summary (1)'!$Q74</f>
        <v>0</v>
      </c>
      <c r="AF74" s="180">
        <f>'Summary (1)'!$Q74</f>
        <v>0</v>
      </c>
      <c r="AG74" s="180">
        <f>'Summary (1)'!$Q74</f>
        <v>0</v>
      </c>
      <c r="AH74" s="180">
        <f>'Summary (1)'!$Q74</f>
        <v>0</v>
      </c>
      <c r="AI74" s="715">
        <f>'Summary (1)'!$Q74</f>
        <v>0</v>
      </c>
      <c r="AJ74" s="472">
        <f>'Summary (1)'!$Q74</f>
        <v>0</v>
      </c>
      <c r="AK74" s="470">
        <f>'Summary (1)'!$T74</f>
        <v>0</v>
      </c>
      <c r="AL74" s="180">
        <f>'Summary (1)'!$T74</f>
        <v>0</v>
      </c>
      <c r="AM74" s="180">
        <f>'Summary (1)'!$T74</f>
        <v>0</v>
      </c>
      <c r="AN74" s="180">
        <f>'Summary (1)'!$T74</f>
        <v>0</v>
      </c>
      <c r="AO74" s="180">
        <f>'Summary (1)'!$T74</f>
        <v>0</v>
      </c>
      <c r="AP74" s="715">
        <f>'Summary (1)'!$T74</f>
        <v>0</v>
      </c>
      <c r="AQ74" s="472">
        <f>'Summary (1)'!$T74</f>
        <v>0</v>
      </c>
      <c r="AR74" s="470">
        <f>'Summary (1)'!$W74</f>
        <v>0</v>
      </c>
      <c r="AS74" s="180">
        <f>'Summary (1)'!$W74</f>
        <v>0</v>
      </c>
      <c r="AT74" s="180">
        <f>'Summary (1)'!$W74</f>
        <v>0</v>
      </c>
      <c r="AU74" s="180">
        <f>'Summary (1)'!$W74</f>
        <v>0</v>
      </c>
      <c r="AV74" s="180">
        <f>'Summary (1)'!$W74</f>
        <v>0</v>
      </c>
      <c r="AW74" s="715">
        <f>'Summary (1)'!$W74</f>
        <v>0</v>
      </c>
      <c r="AX74" s="472">
        <f>'Summary (1)'!$W74</f>
        <v>0</v>
      </c>
      <c r="AY74" s="470">
        <f>'Summary (1)'!$Z74</f>
        <v>0</v>
      </c>
      <c r="AZ74" s="180">
        <f>'Summary (1)'!$Z74</f>
        <v>0</v>
      </c>
      <c r="BA74" s="180">
        <f>'Summary (1)'!$Z74</f>
        <v>0</v>
      </c>
      <c r="BB74" s="180">
        <f>'Summary (1)'!$Z74</f>
        <v>0</v>
      </c>
      <c r="BC74" s="180">
        <f>'Summary (1)'!$Z74</f>
        <v>0</v>
      </c>
      <c r="BD74" s="715">
        <f>'Summary (1)'!$Z74</f>
        <v>0</v>
      </c>
      <c r="BE74" s="472">
        <f>'Summary (1)'!$Z74</f>
        <v>0</v>
      </c>
      <c r="BF74" s="470">
        <f>'Summary (1)'!$AC74</f>
        <v>0</v>
      </c>
      <c r="BG74" s="180">
        <f>'Summary (1)'!$AC74</f>
        <v>0</v>
      </c>
      <c r="BH74" s="180">
        <f>'Summary (1)'!$AC74</f>
        <v>0</v>
      </c>
      <c r="BI74" s="180">
        <f>'Summary (1)'!$AC74</f>
        <v>0</v>
      </c>
      <c r="BJ74" s="180">
        <f>'Summary (1)'!$AC74</f>
        <v>0</v>
      </c>
      <c r="BK74" s="715">
        <f>'Summary (1)'!$AC74</f>
        <v>0</v>
      </c>
      <c r="BL74" s="472">
        <f>'Summary (1)'!$AC74</f>
        <v>0</v>
      </c>
      <c r="BM74" s="470">
        <f>'Summary (1)'!$AF74</f>
        <v>0</v>
      </c>
      <c r="BN74" s="180">
        <f>'Summary (1)'!$AF74</f>
        <v>0</v>
      </c>
      <c r="BO74" s="180">
        <f>'Summary (1)'!$AF74</f>
        <v>0</v>
      </c>
      <c r="BP74" s="180">
        <f>'Summary (1)'!$AF74</f>
        <v>0</v>
      </c>
      <c r="BQ74" s="180">
        <f>'Summary (1)'!$AF74</f>
        <v>0</v>
      </c>
      <c r="BR74" s="715">
        <f>'Summary (1)'!$AF74</f>
        <v>0</v>
      </c>
      <c r="BS74" s="472">
        <f>'Summary (1)'!$AF74</f>
        <v>0</v>
      </c>
      <c r="BT74" s="180">
        <f>'Summary (1)'!AI74</f>
        <v>0</v>
      </c>
      <c r="BU74" s="180">
        <f>'Summary (1)'!AJ74</f>
        <v>0</v>
      </c>
      <c r="BV74" s="180">
        <f>'Summary (1)'!AK74</f>
        <v>0</v>
      </c>
    </row>
    <row r="75" spans="1:111" s="169" customFormat="1" ht="16.5" thickBot="1">
      <c r="A75" s="462" t="s">
        <v>117</v>
      </c>
      <c r="B75" s="473">
        <f>'Summary (1)'!$E75</f>
        <v>0</v>
      </c>
      <c r="C75" s="474">
        <f>'Summary (1)'!$E75</f>
        <v>0</v>
      </c>
      <c r="D75" s="474">
        <f>'Summary (1)'!$E75</f>
        <v>0</v>
      </c>
      <c r="E75" s="474">
        <f>'Summary (1)'!$E75</f>
        <v>0</v>
      </c>
      <c r="F75" s="474">
        <f>'Summary (1)'!$E75</f>
        <v>0</v>
      </c>
      <c r="G75" s="716">
        <f>'Summary (1)'!$E75</f>
        <v>0</v>
      </c>
      <c r="H75" s="476">
        <f>'Summary (1)'!$E75</f>
        <v>0</v>
      </c>
      <c r="I75" s="473">
        <f>'Summary (1)'!$H75</f>
        <v>0</v>
      </c>
      <c r="J75" s="474">
        <f>'Summary (1)'!$H75</f>
        <v>0</v>
      </c>
      <c r="K75" s="474">
        <f>'Summary (1)'!$H75</f>
        <v>0</v>
      </c>
      <c r="L75" s="474">
        <f>'Summary (1)'!$H75</f>
        <v>0</v>
      </c>
      <c r="M75" s="474">
        <f>'Summary (1)'!$H75</f>
        <v>0</v>
      </c>
      <c r="N75" s="716">
        <f>'Summary (1)'!$H75</f>
        <v>0</v>
      </c>
      <c r="O75" s="476">
        <f>'Summary (1)'!$H75</f>
        <v>0</v>
      </c>
      <c r="P75" s="473">
        <f>'Summary (1)'!$K75</f>
        <v>0</v>
      </c>
      <c r="Q75" s="474">
        <f>'Summary (1)'!$K75</f>
        <v>0</v>
      </c>
      <c r="R75" s="474">
        <f>'Summary (1)'!$K75</f>
        <v>0</v>
      </c>
      <c r="S75" s="474">
        <f>'Summary (1)'!$K75</f>
        <v>0</v>
      </c>
      <c r="T75" s="474">
        <f>'Summary (1)'!$K75</f>
        <v>0</v>
      </c>
      <c r="U75" s="716">
        <f>'Summary (1)'!$K75</f>
        <v>0</v>
      </c>
      <c r="V75" s="476">
        <f>'Summary (1)'!$K75</f>
        <v>0</v>
      </c>
      <c r="W75" s="473">
        <f>'Summary (1)'!$N75</f>
        <v>0</v>
      </c>
      <c r="X75" s="474">
        <f>'Summary (1)'!$N75</f>
        <v>0</v>
      </c>
      <c r="Y75" s="474">
        <f>'Summary (1)'!$N75</f>
        <v>0</v>
      </c>
      <c r="Z75" s="474">
        <f>'Summary (1)'!$N75</f>
        <v>0</v>
      </c>
      <c r="AA75" s="474">
        <f>'Summary (1)'!$N75</f>
        <v>0</v>
      </c>
      <c r="AB75" s="716">
        <f>'Summary (1)'!$N75</f>
        <v>0</v>
      </c>
      <c r="AC75" s="476">
        <f>'Summary (1)'!$N75</f>
        <v>0</v>
      </c>
      <c r="AD75" s="473">
        <f>'Summary (1)'!$Q75</f>
        <v>0</v>
      </c>
      <c r="AE75" s="474">
        <f>'Summary (1)'!$Q75</f>
        <v>0</v>
      </c>
      <c r="AF75" s="474">
        <f>'Summary (1)'!$Q75</f>
        <v>0</v>
      </c>
      <c r="AG75" s="474">
        <f>'Summary (1)'!$Q75</f>
        <v>0</v>
      </c>
      <c r="AH75" s="474">
        <f>'Summary (1)'!$Q75</f>
        <v>0</v>
      </c>
      <c r="AI75" s="716">
        <f>'Summary (1)'!$Q75</f>
        <v>0</v>
      </c>
      <c r="AJ75" s="476">
        <f>'Summary (1)'!$Q75</f>
        <v>0</v>
      </c>
      <c r="AK75" s="473">
        <f>'Summary (1)'!$T75</f>
        <v>0</v>
      </c>
      <c r="AL75" s="474">
        <f>'Summary (1)'!$T75</f>
        <v>0</v>
      </c>
      <c r="AM75" s="474">
        <f>'Summary (1)'!$T75</f>
        <v>0</v>
      </c>
      <c r="AN75" s="474">
        <f>'Summary (1)'!$T75</f>
        <v>0</v>
      </c>
      <c r="AO75" s="474">
        <f>'Summary (1)'!$T75</f>
        <v>0</v>
      </c>
      <c r="AP75" s="716">
        <f>'Summary (1)'!$T75</f>
        <v>0</v>
      </c>
      <c r="AQ75" s="476">
        <f>'Summary (1)'!$T75</f>
        <v>0</v>
      </c>
      <c r="AR75" s="473">
        <f>'Summary (1)'!$W75</f>
        <v>0</v>
      </c>
      <c r="AS75" s="474">
        <f>'Summary (1)'!$W75</f>
        <v>0</v>
      </c>
      <c r="AT75" s="474">
        <f>'Summary (1)'!$W75</f>
        <v>0</v>
      </c>
      <c r="AU75" s="474">
        <f>'Summary (1)'!$W75</f>
        <v>0</v>
      </c>
      <c r="AV75" s="474">
        <f>'Summary (1)'!$W75</f>
        <v>0</v>
      </c>
      <c r="AW75" s="716">
        <f>'Summary (1)'!$W75</f>
        <v>0</v>
      </c>
      <c r="AX75" s="476">
        <f>'Summary (1)'!$W75</f>
        <v>0</v>
      </c>
      <c r="AY75" s="473">
        <f>'Summary (1)'!$Z75</f>
        <v>0</v>
      </c>
      <c r="AZ75" s="474">
        <f>'Summary (1)'!$Z75</f>
        <v>0</v>
      </c>
      <c r="BA75" s="474">
        <f>'Summary (1)'!$Z75</f>
        <v>0</v>
      </c>
      <c r="BB75" s="474">
        <f>'Summary (1)'!$Z75</f>
        <v>0</v>
      </c>
      <c r="BC75" s="474">
        <f>'Summary (1)'!$Z75</f>
        <v>0</v>
      </c>
      <c r="BD75" s="716">
        <f>'Summary (1)'!$Z75</f>
        <v>0</v>
      </c>
      <c r="BE75" s="476">
        <f>'Summary (1)'!$Z75</f>
        <v>0</v>
      </c>
      <c r="BF75" s="473">
        <f>'Summary (1)'!$AC75</f>
        <v>0</v>
      </c>
      <c r="BG75" s="474">
        <f>'Summary (1)'!$AC75</f>
        <v>0</v>
      </c>
      <c r="BH75" s="474">
        <f>'Summary (1)'!$AC75</f>
        <v>0</v>
      </c>
      <c r="BI75" s="474">
        <f>'Summary (1)'!$AC75</f>
        <v>0</v>
      </c>
      <c r="BJ75" s="474">
        <f>'Summary (1)'!$AC75</f>
        <v>0</v>
      </c>
      <c r="BK75" s="716">
        <f>'Summary (1)'!$AC75</f>
        <v>0</v>
      </c>
      <c r="BL75" s="476">
        <f>'Summary (1)'!$AC75</f>
        <v>0</v>
      </c>
      <c r="BM75" s="473">
        <f>'Summary (1)'!$AF75</f>
        <v>0</v>
      </c>
      <c r="BN75" s="474">
        <f>'Summary (1)'!$AF75</f>
        <v>0</v>
      </c>
      <c r="BO75" s="474">
        <f>'Summary (1)'!$AF75</f>
        <v>0</v>
      </c>
      <c r="BP75" s="474">
        <f>'Summary (1)'!$AF75</f>
        <v>0</v>
      </c>
      <c r="BQ75" s="474">
        <f>'Summary (1)'!$AF75</f>
        <v>0</v>
      </c>
      <c r="BR75" s="716">
        <f>'Summary (1)'!$AF75</f>
        <v>0</v>
      </c>
      <c r="BS75" s="476">
        <f>'Summary (1)'!$AF75</f>
        <v>0</v>
      </c>
      <c r="BT75" s="444"/>
      <c r="BU75" s="444"/>
      <c r="BV75" s="445"/>
    </row>
    <row r="76" spans="1:111" s="644" customFormat="1">
      <c r="B76" s="643"/>
      <c r="C76" s="645"/>
      <c r="D76" s="645"/>
      <c r="E76" s="645"/>
      <c r="F76" s="581"/>
      <c r="G76" s="642"/>
      <c r="H76" s="581"/>
      <c r="I76" s="581"/>
      <c r="J76" s="581"/>
      <c r="K76" s="581"/>
      <c r="L76" s="581"/>
      <c r="M76" s="581"/>
      <c r="N76" s="642"/>
      <c r="O76" s="581"/>
      <c r="P76" s="581"/>
      <c r="Q76" s="581"/>
      <c r="R76" s="581"/>
      <c r="S76" s="581"/>
      <c r="T76" s="581"/>
      <c r="U76" s="642"/>
      <c r="V76" s="581"/>
      <c r="W76" s="581"/>
      <c r="X76" s="581"/>
      <c r="Y76" s="581"/>
      <c r="Z76" s="581"/>
      <c r="AA76" s="581"/>
      <c r="AB76" s="642"/>
      <c r="AC76" s="581"/>
      <c r="AD76" s="581"/>
      <c r="AE76" s="581"/>
      <c r="AF76" s="581"/>
      <c r="AG76" s="581"/>
      <c r="AH76" s="581"/>
      <c r="AI76" s="642"/>
      <c r="AJ76" s="581"/>
      <c r="AK76" s="581"/>
      <c r="AL76" s="581"/>
      <c r="AM76" s="581"/>
      <c r="AN76" s="581"/>
      <c r="AO76" s="581"/>
      <c r="AP76" s="642"/>
      <c r="AQ76" s="581"/>
      <c r="AR76" s="581"/>
      <c r="AS76" s="581"/>
      <c r="AT76" s="581"/>
      <c r="AU76" s="581"/>
      <c r="AV76" s="581"/>
      <c r="AW76" s="642"/>
      <c r="AX76" s="581"/>
      <c r="AY76" s="581"/>
      <c r="AZ76" s="581"/>
      <c r="BA76" s="581"/>
      <c r="BB76" s="581"/>
      <c r="BC76" s="581"/>
      <c r="BD76" s="642"/>
      <c r="BE76" s="581"/>
      <c r="BF76" s="581"/>
      <c r="BG76" s="581"/>
      <c r="BH76" s="581"/>
      <c r="BI76" s="581"/>
      <c r="BJ76" s="581"/>
      <c r="BK76" s="642"/>
      <c r="BL76" s="581"/>
      <c r="BM76" s="581"/>
      <c r="BN76" s="581"/>
      <c r="BO76" s="581"/>
      <c r="BP76" s="581"/>
      <c r="BQ76" s="581"/>
      <c r="BR76" s="642"/>
      <c r="BS76" s="581"/>
      <c r="BT76" s="164"/>
      <c r="BU76" s="164"/>
      <c r="BV76" s="183"/>
    </row>
    <row r="77" spans="1:111" s="673" customFormat="1">
      <c r="B77" s="643"/>
      <c r="C77" s="645"/>
      <c r="D77" s="645"/>
      <c r="E77" s="645"/>
      <c r="F77" s="581"/>
      <c r="G77" s="642"/>
      <c r="H77" s="581"/>
      <c r="I77" s="581"/>
      <c r="J77" s="581"/>
      <c r="K77" s="581"/>
      <c r="L77" s="581"/>
      <c r="M77" s="581"/>
      <c r="N77" s="642"/>
      <c r="O77" s="581"/>
      <c r="P77" s="581"/>
      <c r="Q77" s="581"/>
      <c r="R77" s="581"/>
      <c r="S77" s="581"/>
      <c r="T77" s="581"/>
      <c r="U77" s="642"/>
      <c r="V77" s="581"/>
      <c r="W77" s="581"/>
      <c r="X77" s="581"/>
      <c r="Y77" s="581"/>
      <c r="Z77" s="581"/>
      <c r="AA77" s="581"/>
      <c r="AB77" s="642"/>
      <c r="AC77" s="581"/>
      <c r="AD77" s="581"/>
      <c r="AE77" s="581"/>
      <c r="AF77" s="581"/>
      <c r="AG77" s="581"/>
      <c r="AH77" s="581"/>
      <c r="AI77" s="642"/>
      <c r="AJ77" s="581"/>
      <c r="AK77" s="581"/>
      <c r="AL77" s="581"/>
      <c r="AM77" s="581"/>
      <c r="AN77" s="581"/>
      <c r="AO77" s="581"/>
      <c r="AP77" s="642"/>
      <c r="AQ77" s="581"/>
      <c r="AR77" s="581"/>
      <c r="AS77" s="581"/>
      <c r="AT77" s="581"/>
      <c r="AU77" s="581"/>
      <c r="AV77" s="581"/>
      <c r="AW77" s="642"/>
      <c r="AX77" s="581"/>
      <c r="AY77" s="581"/>
      <c r="AZ77" s="581"/>
      <c r="BA77" s="581"/>
      <c r="BB77" s="581"/>
      <c r="BC77" s="581"/>
      <c r="BD77" s="642"/>
      <c r="BE77" s="581"/>
      <c r="BF77" s="581"/>
      <c r="BG77" s="581"/>
      <c r="BH77" s="581"/>
      <c r="BI77" s="581"/>
      <c r="BJ77" s="581"/>
      <c r="BK77" s="642"/>
      <c r="BL77" s="581"/>
      <c r="BM77" s="581"/>
      <c r="BN77" s="581"/>
      <c r="BO77" s="581"/>
      <c r="BP77" s="581"/>
      <c r="BQ77" s="581"/>
      <c r="BR77" s="642"/>
      <c r="BS77" s="581"/>
      <c r="BT77" s="164"/>
      <c r="BU77" s="164"/>
      <c r="BV77" s="183"/>
    </row>
    <row r="78" spans="1:111">
      <c r="BV78" s="183"/>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c r="CU78" s="640"/>
      <c r="CV78" s="640"/>
      <c r="CW78" s="640"/>
      <c r="CX78" s="640"/>
      <c r="CY78" s="640"/>
      <c r="CZ78" s="640"/>
      <c r="DA78" s="640"/>
      <c r="DB78" s="640"/>
      <c r="DC78" s="640"/>
      <c r="DD78" s="640"/>
      <c r="DE78" s="640"/>
      <c r="DF78" s="640"/>
      <c r="DG78" s="640"/>
    </row>
    <row r="79" spans="1:111">
      <c r="B79" s="581"/>
      <c r="C79" s="581"/>
      <c r="D79" s="581"/>
      <c r="E79" s="581"/>
      <c r="BV79" s="183"/>
      <c r="BW79" s="640"/>
      <c r="BX79" s="640"/>
      <c r="BY79" s="640"/>
      <c r="BZ79" s="640"/>
      <c r="CA79" s="640"/>
      <c r="CB79" s="640"/>
      <c r="CC79" s="640"/>
      <c r="CD79" s="640"/>
      <c r="CE79" s="640"/>
      <c r="CF79" s="640"/>
      <c r="CG79" s="640"/>
      <c r="CH79" s="640"/>
      <c r="CI79" s="640"/>
      <c r="CJ79" s="640"/>
      <c r="CK79" s="640"/>
      <c r="CL79" s="640"/>
      <c r="CM79" s="640"/>
      <c r="CN79" s="640"/>
      <c r="CO79" s="640"/>
      <c r="CP79" s="640"/>
      <c r="CQ79" s="640"/>
      <c r="CR79" s="640"/>
      <c r="CS79" s="640"/>
      <c r="CT79" s="640"/>
      <c r="CU79" s="640"/>
      <c r="CV79" s="640"/>
      <c r="CW79" s="640"/>
      <c r="CX79" s="640"/>
      <c r="CY79" s="640"/>
      <c r="CZ79" s="640"/>
      <c r="DA79" s="640"/>
      <c r="DB79" s="640"/>
      <c r="DC79" s="640"/>
      <c r="DD79" s="640"/>
      <c r="DE79" s="640"/>
      <c r="DF79" s="640"/>
      <c r="DG79" s="640"/>
    </row>
    <row r="80" spans="1:111">
      <c r="B80" s="581"/>
      <c r="C80" s="581"/>
      <c r="D80" s="581"/>
      <c r="E80" s="581"/>
      <c r="BV80" s="183"/>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c r="CU80" s="640"/>
      <c r="CV80" s="640"/>
      <c r="CW80" s="640"/>
      <c r="CX80" s="640"/>
      <c r="CY80" s="640"/>
      <c r="CZ80" s="640"/>
      <c r="DA80" s="640"/>
      <c r="DB80" s="640"/>
      <c r="DC80" s="640"/>
      <c r="DD80" s="640"/>
      <c r="DE80" s="640"/>
      <c r="DF80" s="640"/>
      <c r="DG80" s="640"/>
    </row>
    <row r="81" spans="2:111">
      <c r="B81" s="581"/>
      <c r="C81" s="581"/>
      <c r="D81" s="581"/>
      <c r="E81" s="581"/>
      <c r="BV81" s="183"/>
      <c r="BW81" s="640"/>
      <c r="BX81" s="640"/>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c r="CU81" s="640"/>
      <c r="CV81" s="640"/>
      <c r="CW81" s="640"/>
      <c r="CX81" s="640"/>
      <c r="CY81" s="640"/>
      <c r="CZ81" s="640"/>
      <c r="DA81" s="640"/>
      <c r="DB81" s="640"/>
      <c r="DC81" s="640"/>
      <c r="DD81" s="640"/>
      <c r="DE81" s="640"/>
      <c r="DF81" s="640"/>
      <c r="DG81" s="640"/>
    </row>
    <row r="82" spans="2:111">
      <c r="B82" s="581"/>
      <c r="C82" s="581"/>
      <c r="D82" s="581"/>
      <c r="E82" s="581"/>
      <c r="BV82" s="183"/>
      <c r="BW82" s="640"/>
      <c r="BX82" s="640"/>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c r="CU82" s="640"/>
      <c r="CV82" s="640"/>
      <c r="CW82" s="640"/>
      <c r="CX82" s="640"/>
      <c r="CY82" s="640"/>
      <c r="CZ82" s="640"/>
      <c r="DA82" s="640"/>
      <c r="DB82" s="640"/>
      <c r="DC82" s="640"/>
      <c r="DD82" s="640"/>
      <c r="DE82" s="640"/>
      <c r="DF82" s="640"/>
      <c r="DG82" s="640"/>
    </row>
    <row r="83" spans="2:111">
      <c r="B83" s="581"/>
      <c r="C83" s="581"/>
      <c r="D83" s="581"/>
      <c r="E83" s="581"/>
      <c r="BV83" s="183"/>
      <c r="BW83" s="640"/>
      <c r="BX83" s="640"/>
      <c r="BY83" s="640"/>
      <c r="BZ83" s="640"/>
      <c r="CA83" s="640"/>
      <c r="CB83" s="640"/>
      <c r="CC83" s="640"/>
      <c r="CD83" s="640"/>
      <c r="CE83" s="640"/>
      <c r="CF83" s="640"/>
      <c r="CG83" s="640"/>
      <c r="CH83" s="640"/>
      <c r="CI83" s="640"/>
      <c r="CJ83" s="640"/>
      <c r="CK83" s="640"/>
      <c r="CL83" s="640"/>
      <c r="CM83" s="640"/>
      <c r="CN83" s="640"/>
      <c r="CO83" s="640"/>
      <c r="CP83" s="640"/>
      <c r="CQ83" s="640"/>
      <c r="CR83" s="640"/>
      <c r="CS83" s="640"/>
      <c r="CT83" s="640"/>
      <c r="CU83" s="640"/>
      <c r="CV83" s="640"/>
      <c r="CW83" s="640"/>
      <c r="CX83" s="640"/>
      <c r="CY83" s="640"/>
      <c r="CZ83" s="640"/>
      <c r="DA83" s="640"/>
      <c r="DB83" s="640"/>
      <c r="DC83" s="640"/>
      <c r="DD83" s="640"/>
      <c r="DE83" s="640"/>
      <c r="DF83" s="640"/>
      <c r="DG83" s="640"/>
    </row>
    <row r="84" spans="2:111">
      <c r="B84" s="581"/>
      <c r="C84" s="581"/>
      <c r="D84" s="581"/>
      <c r="E84" s="581"/>
      <c r="BV84" s="183"/>
      <c r="BW84" s="640"/>
      <c r="BX84" s="640"/>
      <c r="BY84" s="640"/>
      <c r="BZ84" s="640"/>
      <c r="CA84" s="640"/>
      <c r="CB84" s="640"/>
      <c r="CC84" s="640"/>
      <c r="CD84" s="640"/>
      <c r="CE84" s="640"/>
      <c r="CF84" s="640"/>
      <c r="CG84" s="640"/>
      <c r="CH84" s="640"/>
      <c r="CI84" s="640"/>
      <c r="CJ84" s="640"/>
      <c r="CK84" s="640"/>
      <c r="CL84" s="640"/>
      <c r="CM84" s="640"/>
      <c r="CN84" s="640"/>
      <c r="CO84" s="640"/>
      <c r="CP84" s="640"/>
      <c r="CQ84" s="640"/>
      <c r="CR84" s="640"/>
      <c r="CS84" s="640"/>
      <c r="CT84" s="640"/>
      <c r="CU84" s="640"/>
      <c r="CV84" s="640"/>
      <c r="CW84" s="640"/>
      <c r="CX84" s="640"/>
      <c r="CY84" s="640"/>
      <c r="CZ84" s="640"/>
      <c r="DA84" s="640"/>
      <c r="DB84" s="640"/>
      <c r="DC84" s="640"/>
      <c r="DD84" s="640"/>
      <c r="DE84" s="640"/>
      <c r="DF84" s="640"/>
      <c r="DG84" s="640"/>
    </row>
    <row r="85" spans="2:111">
      <c r="B85" s="581"/>
      <c r="C85" s="581"/>
      <c r="D85" s="581"/>
      <c r="E85" s="581"/>
      <c r="BV85" s="183"/>
      <c r="BW85" s="640"/>
      <c r="BX85" s="640"/>
      <c r="BY85" s="640"/>
      <c r="BZ85" s="640"/>
      <c r="CA85" s="640"/>
      <c r="CB85" s="640"/>
      <c r="CC85" s="640"/>
      <c r="CD85" s="640"/>
      <c r="CE85" s="640"/>
      <c r="CF85" s="640"/>
      <c r="CG85" s="640"/>
      <c r="CH85" s="640"/>
      <c r="CI85" s="640"/>
      <c r="CJ85" s="640"/>
      <c r="CK85" s="640"/>
      <c r="CL85" s="640"/>
      <c r="CM85" s="640"/>
      <c r="CN85" s="640"/>
      <c r="CO85" s="640"/>
      <c r="CP85" s="640"/>
      <c r="CQ85" s="640"/>
      <c r="CR85" s="640"/>
      <c r="CS85" s="640"/>
      <c r="CT85" s="640"/>
      <c r="CU85" s="640"/>
      <c r="CV85" s="640"/>
      <c r="CW85" s="640"/>
      <c r="CX85" s="640"/>
      <c r="CY85" s="640"/>
      <c r="CZ85" s="640"/>
      <c r="DA85" s="640"/>
      <c r="DB85" s="640"/>
      <c r="DC85" s="640"/>
      <c r="DD85" s="640"/>
      <c r="DE85" s="640"/>
      <c r="DF85" s="640"/>
      <c r="DG85" s="640"/>
    </row>
    <row r="86" spans="2:111">
      <c r="B86" s="581"/>
      <c r="C86" s="581"/>
      <c r="D86" s="581"/>
      <c r="E86" s="581"/>
      <c r="BV86" s="183"/>
      <c r="BW86" s="640"/>
      <c r="BX86" s="640"/>
      <c r="BY86" s="640"/>
      <c r="BZ86" s="640"/>
      <c r="CA86" s="640"/>
      <c r="CB86" s="640"/>
      <c r="CC86" s="640"/>
      <c r="CD86" s="640"/>
      <c r="CE86" s="640"/>
      <c r="CF86" s="640"/>
      <c r="CG86" s="640"/>
      <c r="CH86" s="640"/>
      <c r="CI86" s="640"/>
      <c r="CJ86" s="640"/>
      <c r="CK86" s="640"/>
      <c r="CL86" s="640"/>
      <c r="CM86" s="640"/>
      <c r="CN86" s="640"/>
      <c r="CO86" s="640"/>
      <c r="CP86" s="640"/>
      <c r="CQ86" s="640"/>
      <c r="CR86" s="640"/>
      <c r="CS86" s="640"/>
      <c r="CT86" s="640"/>
      <c r="CU86" s="640"/>
      <c r="CV86" s="640"/>
      <c r="CW86" s="640"/>
      <c r="CX86" s="640"/>
      <c r="CY86" s="640"/>
      <c r="CZ86" s="640"/>
      <c r="DA86" s="640"/>
      <c r="DB86" s="640"/>
      <c r="DC86" s="640"/>
      <c r="DD86" s="640"/>
      <c r="DE86" s="640"/>
      <c r="DF86" s="640"/>
      <c r="DG86" s="640"/>
    </row>
    <row r="87" spans="2:111">
      <c r="B87" s="581"/>
      <c r="C87" s="581"/>
      <c r="D87" s="581"/>
      <c r="E87" s="581"/>
      <c r="BV87" s="183"/>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row>
    <row r="88" spans="2:111">
      <c r="B88" s="581"/>
      <c r="C88" s="581"/>
      <c r="D88" s="581"/>
      <c r="E88" s="581"/>
      <c r="BV88" s="183"/>
      <c r="BW88" s="640"/>
      <c r="BX88" s="640"/>
      <c r="BY88" s="640"/>
      <c r="BZ88" s="640"/>
      <c r="CA88" s="640"/>
      <c r="CB88" s="640"/>
      <c r="CC88" s="640"/>
      <c r="CD88" s="640"/>
      <c r="CE88" s="640"/>
      <c r="CF88" s="640"/>
      <c r="CG88" s="640"/>
      <c r="CH88" s="640"/>
      <c r="CI88" s="640"/>
      <c r="CJ88" s="640"/>
      <c r="CK88" s="640"/>
      <c r="CL88" s="640"/>
      <c r="CM88" s="640"/>
      <c r="CN88" s="640"/>
      <c r="CO88" s="640"/>
      <c r="CP88" s="640"/>
      <c r="CQ88" s="640"/>
      <c r="CR88" s="640"/>
      <c r="CS88" s="640"/>
      <c r="CT88" s="640"/>
      <c r="CU88" s="640"/>
      <c r="CV88" s="640"/>
      <c r="CW88" s="640"/>
      <c r="CX88" s="640"/>
      <c r="CY88" s="640"/>
      <c r="CZ88" s="640"/>
      <c r="DA88" s="640"/>
      <c r="DB88" s="640"/>
      <c r="DC88" s="640"/>
      <c r="DD88" s="640"/>
      <c r="DE88" s="640"/>
      <c r="DF88" s="640"/>
      <c r="DG88" s="640"/>
    </row>
    <row r="89" spans="2:111">
      <c r="B89" s="581"/>
      <c r="C89" s="581"/>
      <c r="D89" s="581"/>
      <c r="E89" s="581"/>
      <c r="BV89" s="183"/>
      <c r="BW89" s="640"/>
      <c r="BX89" s="640"/>
      <c r="BY89" s="640"/>
      <c r="BZ89" s="640"/>
      <c r="CA89" s="640"/>
      <c r="CB89" s="640"/>
      <c r="CC89" s="640"/>
      <c r="CD89" s="640"/>
      <c r="CE89" s="640"/>
      <c r="CF89" s="640"/>
      <c r="CG89" s="640"/>
      <c r="CH89" s="640"/>
      <c r="CI89" s="640"/>
      <c r="CJ89" s="640"/>
      <c r="CK89" s="640"/>
      <c r="CL89" s="640"/>
      <c r="CM89" s="640"/>
      <c r="CN89" s="640"/>
      <c r="CO89" s="640"/>
      <c r="CP89" s="640"/>
      <c r="CQ89" s="640"/>
      <c r="CR89" s="640"/>
      <c r="CS89" s="640"/>
      <c r="CT89" s="640"/>
      <c r="CU89" s="640"/>
      <c r="CV89" s="640"/>
      <c r="CW89" s="640"/>
      <c r="CX89" s="640"/>
      <c r="CY89" s="640"/>
      <c r="CZ89" s="640"/>
      <c r="DA89" s="640"/>
      <c r="DB89" s="640"/>
      <c r="DC89" s="640"/>
      <c r="DD89" s="640"/>
      <c r="DE89" s="640"/>
      <c r="DF89" s="640"/>
      <c r="DG89" s="640"/>
    </row>
    <row r="90" spans="2:111">
      <c r="B90" s="581"/>
      <c r="C90" s="581"/>
      <c r="D90" s="581"/>
      <c r="E90" s="581"/>
      <c r="BV90" s="183"/>
      <c r="BW90" s="640"/>
      <c r="BX90" s="640"/>
      <c r="BY90" s="640"/>
      <c r="BZ90" s="640"/>
      <c r="CA90" s="640"/>
      <c r="CB90" s="640"/>
      <c r="CC90" s="640"/>
      <c r="CD90" s="640"/>
      <c r="CE90" s="640"/>
      <c r="CF90" s="640"/>
      <c r="CG90" s="640"/>
      <c r="CH90" s="640"/>
      <c r="CI90" s="640"/>
      <c r="CJ90" s="640"/>
      <c r="CK90" s="640"/>
      <c r="CL90" s="640"/>
      <c r="CM90" s="640"/>
      <c r="CN90" s="640"/>
      <c r="CO90" s="640"/>
      <c r="CP90" s="640"/>
      <c r="CQ90" s="640"/>
      <c r="CR90" s="640"/>
      <c r="CS90" s="640"/>
      <c r="CT90" s="640"/>
      <c r="CU90" s="640"/>
      <c r="CV90" s="640"/>
      <c r="CW90" s="640"/>
      <c r="CX90" s="640"/>
      <c r="CY90" s="640"/>
      <c r="CZ90" s="640"/>
      <c r="DA90" s="640"/>
      <c r="DB90" s="640"/>
      <c r="DC90" s="640"/>
      <c r="DD90" s="640"/>
      <c r="DE90" s="640"/>
      <c r="DF90" s="640"/>
      <c r="DG90" s="640"/>
    </row>
    <row r="91" spans="2:111">
      <c r="B91" s="581"/>
      <c r="C91" s="581"/>
      <c r="D91" s="581"/>
      <c r="E91" s="581"/>
      <c r="BV91" s="183"/>
      <c r="BW91" s="640"/>
      <c r="BX91" s="640"/>
      <c r="BY91" s="640"/>
      <c r="BZ91" s="640"/>
      <c r="CA91" s="640"/>
      <c r="CB91" s="640"/>
      <c r="CC91" s="640"/>
      <c r="CD91" s="640"/>
      <c r="CE91" s="640"/>
      <c r="CF91" s="640"/>
      <c r="CG91" s="640"/>
      <c r="CH91" s="640"/>
      <c r="CI91" s="640"/>
      <c r="CJ91" s="640"/>
      <c r="CK91" s="640"/>
      <c r="CL91" s="640"/>
      <c r="CM91" s="640"/>
      <c r="CN91" s="640"/>
      <c r="CO91" s="640"/>
      <c r="CP91" s="640"/>
      <c r="CQ91" s="640"/>
      <c r="CR91" s="640"/>
      <c r="CS91" s="640"/>
      <c r="CT91" s="640"/>
      <c r="CU91" s="640"/>
      <c r="CV91" s="640"/>
      <c r="CW91" s="640"/>
      <c r="CX91" s="640"/>
      <c r="CY91" s="640"/>
      <c r="CZ91" s="640"/>
      <c r="DA91" s="640"/>
      <c r="DB91" s="640"/>
      <c r="DC91" s="640"/>
      <c r="DD91" s="640"/>
      <c r="DE91" s="640"/>
      <c r="DF91" s="640"/>
      <c r="DG91" s="640"/>
    </row>
    <row r="92" spans="2:111">
      <c r="B92" s="581"/>
      <c r="C92" s="581"/>
      <c r="D92" s="581"/>
      <c r="E92" s="581"/>
      <c r="BV92" s="183"/>
      <c r="BW92" s="640"/>
      <c r="BX92" s="640"/>
      <c r="BY92" s="640"/>
      <c r="BZ92" s="640"/>
      <c r="CA92" s="640"/>
      <c r="CB92" s="640"/>
      <c r="CC92" s="640"/>
      <c r="CD92" s="640"/>
      <c r="CE92" s="640"/>
      <c r="CF92" s="640"/>
      <c r="CG92" s="640"/>
      <c r="CH92" s="640"/>
      <c r="CI92" s="640"/>
      <c r="CJ92" s="640"/>
      <c r="CK92" s="640"/>
      <c r="CL92" s="640"/>
      <c r="CM92" s="640"/>
      <c r="CN92" s="640"/>
      <c r="CO92" s="640"/>
      <c r="CP92" s="640"/>
      <c r="CQ92" s="640"/>
      <c r="CR92" s="640"/>
      <c r="CS92" s="640"/>
      <c r="CT92" s="640"/>
      <c r="CU92" s="640"/>
      <c r="CV92" s="640"/>
      <c r="CW92" s="640"/>
      <c r="CX92" s="640"/>
      <c r="CY92" s="640"/>
      <c r="CZ92" s="640"/>
      <c r="DA92" s="640"/>
      <c r="DB92" s="640"/>
      <c r="DC92" s="640"/>
      <c r="DD92" s="640"/>
      <c r="DE92" s="640"/>
      <c r="DF92" s="640"/>
      <c r="DG92" s="640"/>
    </row>
    <row r="93" spans="2:111">
      <c r="B93" s="581"/>
      <c r="C93" s="581"/>
      <c r="D93" s="581"/>
      <c r="E93" s="581"/>
      <c r="BV93" s="183"/>
      <c r="BW93" s="640"/>
      <c r="BX93" s="640"/>
      <c r="BY93" s="640"/>
      <c r="BZ93" s="640"/>
      <c r="CA93" s="640"/>
      <c r="CB93" s="640"/>
      <c r="CC93" s="640"/>
      <c r="CD93" s="640"/>
      <c r="CE93" s="640"/>
      <c r="CF93" s="640"/>
      <c r="CG93" s="640"/>
      <c r="CH93" s="640"/>
      <c r="CI93" s="640"/>
      <c r="CJ93" s="640"/>
      <c r="CK93" s="640"/>
      <c r="CL93" s="640"/>
      <c r="CM93" s="640"/>
      <c r="CN93" s="640"/>
      <c r="CO93" s="640"/>
      <c r="CP93" s="640"/>
      <c r="CQ93" s="640"/>
      <c r="CR93" s="640"/>
      <c r="CS93" s="640"/>
      <c r="CT93" s="640"/>
      <c r="CU93" s="640"/>
      <c r="CV93" s="640"/>
      <c r="CW93" s="640"/>
      <c r="CX93" s="640"/>
      <c r="CY93" s="640"/>
      <c r="CZ93" s="640"/>
      <c r="DA93" s="640"/>
      <c r="DB93" s="640"/>
      <c r="DC93" s="640"/>
      <c r="DD93" s="640"/>
      <c r="DE93" s="640"/>
      <c r="DF93" s="640"/>
      <c r="DG93" s="640"/>
    </row>
    <row r="94" spans="2:111">
      <c r="B94" s="581"/>
      <c r="C94" s="581"/>
      <c r="D94" s="581"/>
      <c r="E94" s="581"/>
      <c r="BV94" s="183"/>
      <c r="BW94" s="640"/>
      <c r="BX94" s="640"/>
      <c r="BY94" s="640"/>
      <c r="BZ94" s="640"/>
      <c r="CA94" s="640"/>
      <c r="CB94" s="640"/>
      <c r="CC94" s="640"/>
      <c r="CD94" s="640"/>
      <c r="CE94" s="640"/>
      <c r="CF94" s="640"/>
      <c r="CG94" s="640"/>
      <c r="CH94" s="640"/>
      <c r="CI94" s="640"/>
      <c r="CJ94" s="640"/>
      <c r="CK94" s="640"/>
      <c r="CL94" s="640"/>
      <c r="CM94" s="640"/>
      <c r="CN94" s="640"/>
      <c r="CO94" s="640"/>
      <c r="CP94" s="640"/>
      <c r="CQ94" s="640"/>
      <c r="CR94" s="640"/>
      <c r="CS94" s="640"/>
      <c r="CT94" s="640"/>
      <c r="CU94" s="640"/>
      <c r="CV94" s="640"/>
      <c r="CW94" s="640"/>
      <c r="CX94" s="640"/>
      <c r="CY94" s="640"/>
      <c r="CZ94" s="640"/>
      <c r="DA94" s="640"/>
      <c r="DB94" s="640"/>
      <c r="DC94" s="640"/>
      <c r="DD94" s="640"/>
      <c r="DE94" s="640"/>
      <c r="DF94" s="640"/>
      <c r="DG94" s="640"/>
    </row>
    <row r="95" spans="2:111">
      <c r="B95" s="581"/>
      <c r="C95" s="581"/>
      <c r="D95" s="581"/>
      <c r="E95" s="581"/>
      <c r="BV95" s="183"/>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row>
    <row r="96" spans="2:111">
      <c r="B96" s="581"/>
      <c r="C96" s="581"/>
      <c r="D96" s="581"/>
      <c r="E96" s="581"/>
      <c r="BV96" s="183"/>
      <c r="BW96" s="640"/>
      <c r="BX96" s="640"/>
      <c r="BY96" s="640"/>
      <c r="BZ96" s="640"/>
      <c r="CA96" s="640"/>
      <c r="CB96" s="640"/>
      <c r="CC96" s="640"/>
      <c r="CD96" s="640"/>
      <c r="CE96" s="640"/>
      <c r="CF96" s="640"/>
      <c r="CG96" s="640"/>
      <c r="CH96" s="640"/>
      <c r="CI96" s="640"/>
      <c r="CJ96" s="640"/>
      <c r="CK96" s="640"/>
      <c r="CL96" s="640"/>
      <c r="CM96" s="640"/>
      <c r="CN96" s="640"/>
      <c r="CO96" s="640"/>
      <c r="CP96" s="640"/>
      <c r="CQ96" s="640"/>
      <c r="CR96" s="640"/>
      <c r="CS96" s="640"/>
      <c r="CT96" s="640"/>
      <c r="CU96" s="640"/>
      <c r="CV96" s="640"/>
      <c r="CW96" s="640"/>
      <c r="CX96" s="640"/>
      <c r="CY96" s="640"/>
      <c r="CZ96" s="640"/>
      <c r="DA96" s="640"/>
      <c r="DB96" s="640"/>
      <c r="DC96" s="640"/>
      <c r="DD96" s="640"/>
      <c r="DE96" s="640"/>
      <c r="DF96" s="640"/>
      <c r="DG96" s="640"/>
    </row>
    <row r="97" spans="2:111">
      <c r="B97" s="581"/>
      <c r="C97" s="581"/>
      <c r="D97" s="581"/>
      <c r="E97" s="581"/>
      <c r="BV97" s="183"/>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row>
    <row r="98" spans="2:111">
      <c r="B98" s="581"/>
      <c r="C98" s="581"/>
      <c r="D98" s="581"/>
      <c r="E98" s="581"/>
      <c r="BV98" s="183"/>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row>
    <row r="99" spans="2:111">
      <c r="B99" s="581"/>
      <c r="C99" s="581"/>
      <c r="D99" s="581"/>
      <c r="E99" s="581"/>
      <c r="BV99" s="183"/>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row>
    <row r="100" spans="2:111">
      <c r="B100" s="581"/>
      <c r="C100" s="581"/>
      <c r="D100" s="581"/>
      <c r="E100" s="581"/>
      <c r="BV100" s="183"/>
      <c r="BW100" s="640"/>
      <c r="BX100" s="640"/>
      <c r="BY100" s="640"/>
      <c r="BZ100" s="640"/>
      <c r="CA100" s="640"/>
      <c r="CB100" s="640"/>
      <c r="CC100" s="640"/>
      <c r="CD100" s="640"/>
      <c r="CE100" s="640"/>
      <c r="CF100" s="640"/>
      <c r="CG100" s="640"/>
      <c r="CH100" s="640"/>
      <c r="CI100" s="640"/>
      <c r="CJ100" s="640"/>
      <c r="CK100" s="640"/>
      <c r="CL100" s="640"/>
      <c r="CM100" s="640"/>
      <c r="CN100" s="640"/>
      <c r="CO100" s="640"/>
      <c r="CP100" s="640"/>
      <c r="CQ100" s="640"/>
      <c r="CR100" s="640"/>
      <c r="CS100" s="640"/>
      <c r="CT100" s="640"/>
      <c r="CU100" s="640"/>
      <c r="CV100" s="640"/>
      <c r="CW100" s="640"/>
      <c r="CX100" s="640"/>
      <c r="CY100" s="640"/>
      <c r="CZ100" s="640"/>
      <c r="DA100" s="640"/>
      <c r="DB100" s="640"/>
      <c r="DC100" s="640"/>
      <c r="DD100" s="640"/>
      <c r="DE100" s="640"/>
      <c r="DF100" s="640"/>
      <c r="DG100" s="640"/>
    </row>
    <row r="101" spans="2:111">
      <c r="B101" s="581"/>
      <c r="C101" s="581"/>
      <c r="D101" s="581"/>
      <c r="E101" s="581"/>
      <c r="BV101" s="183"/>
      <c r="BW101" s="640"/>
      <c r="BX101" s="640"/>
      <c r="BY101" s="640"/>
      <c r="BZ101" s="640"/>
      <c r="CA101" s="640"/>
      <c r="CB101" s="640"/>
      <c r="CC101" s="640"/>
      <c r="CD101" s="640"/>
      <c r="CE101" s="640"/>
      <c r="CF101" s="640"/>
      <c r="CG101" s="640"/>
      <c r="CH101" s="640"/>
      <c r="CI101" s="640"/>
      <c r="CJ101" s="640"/>
      <c r="CK101" s="640"/>
      <c r="CL101" s="640"/>
      <c r="CM101" s="640"/>
      <c r="CN101" s="640"/>
      <c r="CO101" s="640"/>
      <c r="CP101" s="640"/>
      <c r="CQ101" s="640"/>
      <c r="CR101" s="640"/>
      <c r="CS101" s="640"/>
      <c r="CT101" s="640"/>
      <c r="CU101" s="640"/>
      <c r="CV101" s="640"/>
      <c r="CW101" s="640"/>
      <c r="CX101" s="640"/>
      <c r="CY101" s="640"/>
      <c r="CZ101" s="640"/>
      <c r="DA101" s="640"/>
      <c r="DB101" s="640"/>
      <c r="DC101" s="640"/>
      <c r="DD101" s="640"/>
      <c r="DE101" s="640"/>
      <c r="DF101" s="640"/>
      <c r="DG101" s="640"/>
    </row>
    <row r="102" spans="2:111">
      <c r="B102" s="581"/>
      <c r="C102" s="581"/>
      <c r="D102" s="581"/>
      <c r="E102" s="581"/>
      <c r="BV102" s="183"/>
      <c r="BW102" s="640"/>
      <c r="BX102" s="640"/>
      <c r="BY102" s="640"/>
      <c r="BZ102" s="640"/>
      <c r="CA102" s="640"/>
      <c r="CB102" s="640"/>
      <c r="CC102" s="640"/>
      <c r="CD102" s="640"/>
      <c r="CE102" s="640"/>
      <c r="CF102" s="640"/>
      <c r="CG102" s="640"/>
      <c r="CH102" s="640"/>
      <c r="CI102" s="640"/>
      <c r="CJ102" s="640"/>
      <c r="CK102" s="640"/>
      <c r="CL102" s="640"/>
      <c r="CM102" s="640"/>
      <c r="CN102" s="640"/>
      <c r="CO102" s="640"/>
      <c r="CP102" s="640"/>
      <c r="CQ102" s="640"/>
      <c r="CR102" s="640"/>
      <c r="CS102" s="640"/>
      <c r="CT102" s="640"/>
      <c r="CU102" s="640"/>
      <c r="CV102" s="640"/>
      <c r="CW102" s="640"/>
      <c r="CX102" s="640"/>
      <c r="CY102" s="640"/>
      <c r="CZ102" s="640"/>
      <c r="DA102" s="640"/>
      <c r="DB102" s="640"/>
      <c r="DC102" s="640"/>
      <c r="DD102" s="640"/>
      <c r="DE102" s="640"/>
      <c r="DF102" s="640"/>
      <c r="DG102" s="640"/>
    </row>
    <row r="103" spans="2:111">
      <c r="B103" s="581"/>
      <c r="C103" s="581"/>
      <c r="D103" s="581"/>
      <c r="E103" s="581"/>
      <c r="BV103" s="183"/>
      <c r="BW103" s="640"/>
      <c r="BX103" s="640"/>
      <c r="BY103" s="640"/>
      <c r="BZ103" s="640"/>
      <c r="CA103" s="640"/>
      <c r="CB103" s="640"/>
      <c r="CC103" s="640"/>
      <c r="CD103" s="640"/>
      <c r="CE103" s="640"/>
      <c r="CF103" s="640"/>
      <c r="CG103" s="640"/>
      <c r="CH103" s="640"/>
      <c r="CI103" s="640"/>
      <c r="CJ103" s="640"/>
      <c r="CK103" s="640"/>
      <c r="CL103" s="640"/>
      <c r="CM103" s="640"/>
      <c r="CN103" s="640"/>
      <c r="CO103" s="640"/>
      <c r="CP103" s="640"/>
      <c r="CQ103" s="640"/>
      <c r="CR103" s="640"/>
      <c r="CS103" s="640"/>
      <c r="CT103" s="640"/>
      <c r="CU103" s="640"/>
      <c r="CV103" s="640"/>
      <c r="CW103" s="640"/>
      <c r="CX103" s="640"/>
      <c r="CY103" s="640"/>
      <c r="CZ103" s="640"/>
      <c r="DA103" s="640"/>
      <c r="DB103" s="640"/>
      <c r="DC103" s="640"/>
      <c r="DD103" s="640"/>
      <c r="DE103" s="640"/>
      <c r="DF103" s="640"/>
      <c r="DG103" s="640"/>
    </row>
    <row r="104" spans="2:111">
      <c r="B104" s="581"/>
      <c r="C104" s="581"/>
      <c r="D104" s="581"/>
      <c r="E104" s="581"/>
      <c r="BV104" s="183"/>
      <c r="BW104" s="640"/>
      <c r="BX104" s="640"/>
      <c r="BY104" s="640"/>
      <c r="BZ104" s="640"/>
      <c r="CA104" s="640"/>
      <c r="CB104" s="640"/>
      <c r="CC104" s="640"/>
      <c r="CD104" s="640"/>
      <c r="CE104" s="640"/>
      <c r="CF104" s="640"/>
      <c r="CG104" s="640"/>
      <c r="CH104" s="640"/>
      <c r="CI104" s="640"/>
      <c r="CJ104" s="640"/>
      <c r="CK104" s="640"/>
      <c r="CL104" s="640"/>
      <c r="CM104" s="640"/>
      <c r="CN104" s="640"/>
      <c r="CO104" s="640"/>
      <c r="CP104" s="640"/>
      <c r="CQ104" s="640"/>
      <c r="CR104" s="640"/>
      <c r="CS104" s="640"/>
      <c r="CT104" s="640"/>
      <c r="CU104" s="640"/>
      <c r="CV104" s="640"/>
      <c r="CW104" s="640"/>
      <c r="CX104" s="640"/>
      <c r="CY104" s="640"/>
      <c r="CZ104" s="640"/>
      <c r="DA104" s="640"/>
      <c r="DB104" s="640"/>
      <c r="DC104" s="640"/>
      <c r="DD104" s="640"/>
      <c r="DE104" s="640"/>
      <c r="DF104" s="640"/>
      <c r="DG104" s="640"/>
    </row>
    <row r="105" spans="2:111">
      <c r="B105" s="581"/>
      <c r="C105" s="581"/>
      <c r="D105" s="581"/>
      <c r="E105" s="581"/>
      <c r="BV105" s="183"/>
      <c r="BW105" s="640"/>
      <c r="BX105" s="640"/>
      <c r="BY105" s="640"/>
      <c r="BZ105" s="640"/>
      <c r="CA105" s="640"/>
      <c r="CB105" s="640"/>
      <c r="CC105" s="640"/>
      <c r="CD105" s="640"/>
      <c r="CE105" s="640"/>
      <c r="CF105" s="640"/>
      <c r="CG105" s="640"/>
      <c r="CH105" s="640"/>
      <c r="CI105" s="640"/>
      <c r="CJ105" s="640"/>
      <c r="CK105" s="640"/>
      <c r="CL105" s="640"/>
      <c r="CM105" s="640"/>
      <c r="CN105" s="640"/>
      <c r="CO105" s="640"/>
      <c r="CP105" s="640"/>
      <c r="CQ105" s="640"/>
      <c r="CR105" s="640"/>
      <c r="CS105" s="640"/>
      <c r="CT105" s="640"/>
      <c r="CU105" s="640"/>
      <c r="CV105" s="640"/>
      <c r="CW105" s="640"/>
      <c r="CX105" s="640"/>
      <c r="CY105" s="640"/>
      <c r="CZ105" s="640"/>
      <c r="DA105" s="640"/>
      <c r="DB105" s="640"/>
      <c r="DC105" s="640"/>
      <c r="DD105" s="640"/>
      <c r="DE105" s="640"/>
      <c r="DF105" s="640"/>
      <c r="DG105" s="640"/>
    </row>
    <row r="106" spans="2:111">
      <c r="B106" s="581"/>
      <c r="C106" s="581"/>
      <c r="D106" s="581"/>
      <c r="E106" s="581"/>
      <c r="BV106" s="183"/>
      <c r="BW106" s="640"/>
      <c r="BX106" s="640"/>
      <c r="BY106" s="640"/>
      <c r="BZ106" s="640"/>
      <c r="CA106" s="640"/>
      <c r="CB106" s="640"/>
      <c r="CC106" s="640"/>
      <c r="CD106" s="640"/>
      <c r="CE106" s="640"/>
      <c r="CF106" s="640"/>
      <c r="CG106" s="640"/>
      <c r="CH106" s="640"/>
      <c r="CI106" s="640"/>
      <c r="CJ106" s="640"/>
      <c r="CK106" s="640"/>
      <c r="CL106" s="640"/>
      <c r="CM106" s="640"/>
      <c r="CN106" s="640"/>
      <c r="CO106" s="640"/>
      <c r="CP106" s="640"/>
      <c r="CQ106" s="640"/>
      <c r="CR106" s="640"/>
      <c r="CS106" s="640"/>
      <c r="CT106" s="640"/>
      <c r="CU106" s="640"/>
      <c r="CV106" s="640"/>
      <c r="CW106" s="640"/>
      <c r="CX106" s="640"/>
      <c r="CY106" s="640"/>
      <c r="CZ106" s="640"/>
      <c r="DA106" s="640"/>
      <c r="DB106" s="640"/>
      <c r="DC106" s="640"/>
      <c r="DD106" s="640"/>
      <c r="DE106" s="640"/>
      <c r="DF106" s="640"/>
      <c r="DG106" s="640"/>
    </row>
    <row r="107" spans="2:111">
      <c r="B107" s="581"/>
      <c r="C107" s="581"/>
      <c r="D107" s="581"/>
      <c r="E107" s="581"/>
      <c r="BV107" s="183"/>
      <c r="BW107" s="640"/>
      <c r="BX107" s="640"/>
      <c r="BY107" s="640"/>
      <c r="BZ107" s="640"/>
      <c r="CA107" s="640"/>
      <c r="CB107" s="640"/>
      <c r="CC107" s="640"/>
      <c r="CD107" s="640"/>
      <c r="CE107" s="640"/>
      <c r="CF107" s="640"/>
      <c r="CG107" s="640"/>
      <c r="CH107" s="640"/>
      <c r="CI107" s="640"/>
      <c r="CJ107" s="640"/>
      <c r="CK107" s="640"/>
      <c r="CL107" s="640"/>
      <c r="CM107" s="640"/>
      <c r="CN107" s="640"/>
      <c r="CO107" s="640"/>
      <c r="CP107" s="640"/>
      <c r="CQ107" s="640"/>
      <c r="CR107" s="640"/>
      <c r="CS107" s="640"/>
      <c r="CT107" s="640"/>
      <c r="CU107" s="640"/>
      <c r="CV107" s="640"/>
      <c r="CW107" s="640"/>
      <c r="CX107" s="640"/>
      <c r="CY107" s="640"/>
      <c r="CZ107" s="640"/>
      <c r="DA107" s="640"/>
      <c r="DB107" s="640"/>
      <c r="DC107" s="640"/>
      <c r="DD107" s="640"/>
      <c r="DE107" s="640"/>
      <c r="DF107" s="640"/>
      <c r="DG107" s="640"/>
    </row>
    <row r="108" spans="2:111">
      <c r="B108" s="581"/>
      <c r="C108" s="581"/>
      <c r="D108" s="581"/>
      <c r="E108" s="581"/>
      <c r="BV108" s="183"/>
      <c r="BW108" s="640"/>
      <c r="BX108" s="640"/>
      <c r="BY108" s="640"/>
      <c r="BZ108" s="640"/>
      <c r="CA108" s="640"/>
      <c r="CB108" s="640"/>
      <c r="CC108" s="640"/>
      <c r="CD108" s="640"/>
      <c r="CE108" s="640"/>
      <c r="CF108" s="640"/>
      <c r="CG108" s="640"/>
      <c r="CH108" s="640"/>
      <c r="CI108" s="640"/>
      <c r="CJ108" s="640"/>
      <c r="CK108" s="640"/>
      <c r="CL108" s="640"/>
      <c r="CM108" s="640"/>
      <c r="CN108" s="640"/>
      <c r="CO108" s="640"/>
      <c r="CP108" s="640"/>
      <c r="CQ108" s="640"/>
      <c r="CR108" s="640"/>
      <c r="CS108" s="640"/>
      <c r="CT108" s="640"/>
      <c r="CU108" s="640"/>
      <c r="CV108" s="640"/>
      <c r="CW108" s="640"/>
      <c r="CX108" s="640"/>
      <c r="CY108" s="640"/>
      <c r="CZ108" s="640"/>
      <c r="DA108" s="640"/>
      <c r="DB108" s="640"/>
      <c r="DC108" s="640"/>
      <c r="DD108" s="640"/>
      <c r="DE108" s="640"/>
      <c r="DF108" s="640"/>
      <c r="DG108" s="640"/>
    </row>
    <row r="109" spans="2:111">
      <c r="B109" s="581"/>
      <c r="C109" s="581"/>
      <c r="D109" s="581"/>
      <c r="E109" s="581"/>
      <c r="BV109" s="183"/>
      <c r="BW109" s="640"/>
      <c r="BX109" s="640"/>
      <c r="BY109" s="640"/>
      <c r="BZ109" s="640"/>
      <c r="CA109" s="640"/>
      <c r="CB109" s="640"/>
      <c r="CC109" s="640"/>
      <c r="CD109" s="640"/>
      <c r="CE109" s="640"/>
      <c r="CF109" s="640"/>
      <c r="CG109" s="640"/>
      <c r="CH109" s="640"/>
      <c r="CI109" s="640"/>
      <c r="CJ109" s="640"/>
      <c r="CK109" s="640"/>
      <c r="CL109" s="640"/>
      <c r="CM109" s="640"/>
      <c r="CN109" s="640"/>
      <c r="CO109" s="640"/>
      <c r="CP109" s="640"/>
      <c r="CQ109" s="640"/>
      <c r="CR109" s="640"/>
      <c r="CS109" s="640"/>
      <c r="CT109" s="640"/>
      <c r="CU109" s="640"/>
      <c r="CV109" s="640"/>
      <c r="CW109" s="640"/>
      <c r="CX109" s="640"/>
      <c r="CY109" s="640"/>
      <c r="CZ109" s="640"/>
      <c r="DA109" s="640"/>
      <c r="DB109" s="640"/>
      <c r="DC109" s="640"/>
      <c r="DD109" s="640"/>
      <c r="DE109" s="640"/>
      <c r="DF109" s="640"/>
      <c r="DG109" s="640"/>
    </row>
    <row r="110" spans="2:111">
      <c r="B110" s="581"/>
      <c r="C110" s="581"/>
      <c r="D110" s="581"/>
      <c r="E110" s="581"/>
      <c r="BV110" s="183"/>
      <c r="BW110" s="640"/>
      <c r="BX110" s="640"/>
      <c r="BY110" s="640"/>
      <c r="BZ110" s="640"/>
      <c r="CA110" s="640"/>
      <c r="CB110" s="640"/>
      <c r="CC110" s="640"/>
      <c r="CD110" s="640"/>
      <c r="CE110" s="640"/>
      <c r="CF110" s="640"/>
      <c r="CG110" s="640"/>
      <c r="CH110" s="640"/>
      <c r="CI110" s="640"/>
      <c r="CJ110" s="640"/>
      <c r="CK110" s="640"/>
      <c r="CL110" s="640"/>
      <c r="CM110" s="640"/>
      <c r="CN110" s="640"/>
      <c r="CO110" s="640"/>
      <c r="CP110" s="640"/>
      <c r="CQ110" s="640"/>
      <c r="CR110" s="640"/>
      <c r="CS110" s="640"/>
      <c r="CT110" s="640"/>
      <c r="CU110" s="640"/>
      <c r="CV110" s="640"/>
      <c r="CW110" s="640"/>
      <c r="CX110" s="640"/>
      <c r="CY110" s="640"/>
      <c r="CZ110" s="640"/>
      <c r="DA110" s="640"/>
      <c r="DB110" s="640"/>
      <c r="DC110" s="640"/>
      <c r="DD110" s="640"/>
      <c r="DE110" s="640"/>
      <c r="DF110" s="640"/>
      <c r="DG110" s="640"/>
    </row>
    <row r="111" spans="2:111">
      <c r="B111" s="581"/>
      <c r="C111" s="581"/>
      <c r="D111" s="581"/>
      <c r="E111" s="581"/>
      <c r="BV111" s="183"/>
      <c r="BW111" s="640"/>
      <c r="BX111" s="640"/>
      <c r="BY111" s="640"/>
      <c r="BZ111" s="640"/>
      <c r="CA111" s="640"/>
      <c r="CB111" s="640"/>
      <c r="CC111" s="640"/>
      <c r="CD111" s="640"/>
      <c r="CE111" s="640"/>
      <c r="CF111" s="640"/>
      <c r="CG111" s="640"/>
      <c r="CH111" s="640"/>
      <c r="CI111" s="640"/>
      <c r="CJ111" s="640"/>
      <c r="CK111" s="640"/>
      <c r="CL111" s="640"/>
      <c r="CM111" s="640"/>
      <c r="CN111" s="640"/>
      <c r="CO111" s="640"/>
      <c r="CP111" s="640"/>
      <c r="CQ111" s="640"/>
      <c r="CR111" s="640"/>
      <c r="CS111" s="640"/>
      <c r="CT111" s="640"/>
      <c r="CU111" s="640"/>
      <c r="CV111" s="640"/>
      <c r="CW111" s="640"/>
      <c r="CX111" s="640"/>
      <c r="CY111" s="640"/>
      <c r="CZ111" s="640"/>
      <c r="DA111" s="640"/>
      <c r="DB111" s="640"/>
      <c r="DC111" s="640"/>
      <c r="DD111" s="640"/>
      <c r="DE111" s="640"/>
      <c r="DF111" s="640"/>
      <c r="DG111" s="640"/>
    </row>
    <row r="112" spans="2:111">
      <c r="B112" s="581"/>
      <c r="C112" s="581"/>
      <c r="D112" s="581"/>
      <c r="E112" s="581"/>
      <c r="BV112" s="183"/>
      <c r="BW112" s="640"/>
      <c r="BX112" s="640"/>
      <c r="BY112" s="640"/>
      <c r="BZ112" s="640"/>
      <c r="CA112" s="640"/>
      <c r="CB112" s="640"/>
      <c r="CC112" s="640"/>
      <c r="CD112" s="640"/>
      <c r="CE112" s="640"/>
      <c r="CF112" s="640"/>
      <c r="CG112" s="640"/>
      <c r="CH112" s="640"/>
      <c r="CI112" s="640"/>
      <c r="CJ112" s="640"/>
      <c r="CK112" s="640"/>
      <c r="CL112" s="640"/>
      <c r="CM112" s="640"/>
      <c r="CN112" s="640"/>
      <c r="CO112" s="640"/>
      <c r="CP112" s="640"/>
      <c r="CQ112" s="640"/>
      <c r="CR112" s="640"/>
      <c r="CS112" s="640"/>
      <c r="CT112" s="640"/>
      <c r="CU112" s="640"/>
      <c r="CV112" s="640"/>
      <c r="CW112" s="640"/>
      <c r="CX112" s="640"/>
      <c r="CY112" s="640"/>
      <c r="CZ112" s="640"/>
      <c r="DA112" s="640"/>
      <c r="DB112" s="640"/>
      <c r="DC112" s="640"/>
      <c r="DD112" s="640"/>
      <c r="DE112" s="640"/>
      <c r="DF112" s="640"/>
      <c r="DG112" s="640"/>
    </row>
    <row r="113" spans="2:111">
      <c r="B113" s="581"/>
      <c r="C113" s="581"/>
      <c r="D113" s="581"/>
      <c r="E113" s="581"/>
      <c r="BV113" s="183"/>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row>
    <row r="114" spans="2:111">
      <c r="B114" s="581"/>
      <c r="C114" s="581"/>
      <c r="D114" s="581"/>
      <c r="E114" s="581"/>
      <c r="BV114" s="183"/>
      <c r="BW114" s="640"/>
      <c r="BX114" s="640"/>
      <c r="BY114" s="640"/>
      <c r="BZ114" s="640"/>
      <c r="CA114" s="640"/>
      <c r="CB114" s="640"/>
      <c r="CC114" s="640"/>
      <c r="CD114" s="640"/>
      <c r="CE114" s="640"/>
      <c r="CF114" s="640"/>
      <c r="CG114" s="640"/>
      <c r="CH114" s="640"/>
      <c r="CI114" s="640"/>
      <c r="CJ114" s="640"/>
      <c r="CK114" s="640"/>
      <c r="CL114" s="640"/>
      <c r="CM114" s="640"/>
      <c r="CN114" s="640"/>
      <c r="CO114" s="640"/>
      <c r="CP114" s="640"/>
      <c r="CQ114" s="640"/>
      <c r="CR114" s="640"/>
      <c r="CS114" s="640"/>
      <c r="CT114" s="640"/>
      <c r="CU114" s="640"/>
      <c r="CV114" s="640"/>
      <c r="CW114" s="640"/>
      <c r="CX114" s="640"/>
      <c r="CY114" s="640"/>
      <c r="CZ114" s="640"/>
      <c r="DA114" s="640"/>
      <c r="DB114" s="640"/>
      <c r="DC114" s="640"/>
      <c r="DD114" s="640"/>
      <c r="DE114" s="640"/>
      <c r="DF114" s="640"/>
      <c r="DG114" s="640"/>
    </row>
    <row r="115" spans="2:111">
      <c r="B115" s="581"/>
      <c r="C115" s="581"/>
      <c r="D115" s="581"/>
      <c r="E115" s="581"/>
      <c r="BV115" s="183"/>
      <c r="BW115" s="640"/>
      <c r="BX115" s="640"/>
      <c r="BY115" s="640"/>
      <c r="BZ115" s="640"/>
      <c r="CA115" s="640"/>
      <c r="CB115" s="640"/>
      <c r="CC115" s="640"/>
      <c r="CD115" s="640"/>
      <c r="CE115" s="640"/>
      <c r="CF115" s="640"/>
      <c r="CG115" s="640"/>
      <c r="CH115" s="640"/>
      <c r="CI115" s="640"/>
      <c r="CJ115" s="640"/>
      <c r="CK115" s="640"/>
      <c r="CL115" s="640"/>
      <c r="CM115" s="640"/>
      <c r="CN115" s="640"/>
      <c r="CO115" s="640"/>
      <c r="CP115" s="640"/>
      <c r="CQ115" s="640"/>
      <c r="CR115" s="640"/>
      <c r="CS115" s="640"/>
      <c r="CT115" s="640"/>
      <c r="CU115" s="640"/>
      <c r="CV115" s="640"/>
      <c r="CW115" s="640"/>
      <c r="CX115" s="640"/>
      <c r="CY115" s="640"/>
      <c r="CZ115" s="640"/>
      <c r="DA115" s="640"/>
      <c r="DB115" s="640"/>
      <c r="DC115" s="640"/>
      <c r="DD115" s="640"/>
      <c r="DE115" s="640"/>
      <c r="DF115" s="640"/>
      <c r="DG115" s="640"/>
    </row>
    <row r="116" spans="2:111">
      <c r="B116" s="581"/>
      <c r="C116" s="581"/>
      <c r="D116" s="581"/>
      <c r="E116" s="581"/>
      <c r="BV116" s="183"/>
      <c r="BW116" s="640"/>
      <c r="BX116" s="640"/>
      <c r="BY116" s="640"/>
      <c r="BZ116" s="640"/>
      <c r="CA116" s="640"/>
      <c r="CB116" s="640"/>
      <c r="CC116" s="640"/>
      <c r="CD116" s="640"/>
      <c r="CE116" s="640"/>
      <c r="CF116" s="640"/>
      <c r="CG116" s="640"/>
      <c r="CH116" s="640"/>
      <c r="CI116" s="640"/>
      <c r="CJ116" s="640"/>
      <c r="CK116" s="640"/>
      <c r="CL116" s="640"/>
      <c r="CM116" s="640"/>
      <c r="CN116" s="640"/>
      <c r="CO116" s="640"/>
      <c r="CP116" s="640"/>
      <c r="CQ116" s="640"/>
      <c r="CR116" s="640"/>
      <c r="CS116" s="640"/>
      <c r="CT116" s="640"/>
      <c r="CU116" s="640"/>
      <c r="CV116" s="640"/>
      <c r="CW116" s="640"/>
      <c r="CX116" s="640"/>
      <c r="CY116" s="640"/>
      <c r="CZ116" s="640"/>
      <c r="DA116" s="640"/>
      <c r="DB116" s="640"/>
      <c r="DC116" s="640"/>
      <c r="DD116" s="640"/>
      <c r="DE116" s="640"/>
      <c r="DF116" s="640"/>
      <c r="DG116" s="640"/>
    </row>
    <row r="117" spans="2:111">
      <c r="B117" s="581"/>
      <c r="C117" s="581"/>
      <c r="D117" s="581"/>
      <c r="E117" s="581"/>
      <c r="BV117" s="183"/>
      <c r="BW117" s="640"/>
      <c r="BX117" s="640"/>
      <c r="BY117" s="640"/>
      <c r="BZ117" s="640"/>
      <c r="CA117" s="640"/>
      <c r="CB117" s="640"/>
      <c r="CC117" s="640"/>
      <c r="CD117" s="640"/>
      <c r="CE117" s="640"/>
      <c r="CF117" s="640"/>
      <c r="CG117" s="640"/>
      <c r="CH117" s="640"/>
      <c r="CI117" s="640"/>
      <c r="CJ117" s="640"/>
      <c r="CK117" s="640"/>
      <c r="CL117" s="640"/>
      <c r="CM117" s="640"/>
      <c r="CN117" s="640"/>
      <c r="CO117" s="640"/>
      <c r="CP117" s="640"/>
      <c r="CQ117" s="640"/>
      <c r="CR117" s="640"/>
      <c r="CS117" s="640"/>
      <c r="CT117" s="640"/>
      <c r="CU117" s="640"/>
      <c r="CV117" s="640"/>
      <c r="CW117" s="640"/>
      <c r="CX117" s="640"/>
      <c r="CY117" s="640"/>
      <c r="CZ117" s="640"/>
      <c r="DA117" s="640"/>
      <c r="DB117" s="640"/>
      <c r="DC117" s="640"/>
      <c r="DD117" s="640"/>
      <c r="DE117" s="640"/>
      <c r="DF117" s="640"/>
      <c r="DG117" s="640"/>
    </row>
    <row r="118" spans="2:111">
      <c r="B118" s="581"/>
      <c r="C118" s="581"/>
      <c r="D118" s="581"/>
      <c r="E118" s="581"/>
      <c r="BV118" s="183"/>
      <c r="BW118" s="640"/>
      <c r="BX118" s="640"/>
      <c r="BY118" s="640"/>
      <c r="BZ118" s="640"/>
      <c r="CA118" s="640"/>
      <c r="CB118" s="640"/>
      <c r="CC118" s="640"/>
      <c r="CD118" s="640"/>
      <c r="CE118" s="640"/>
      <c r="CF118" s="640"/>
      <c r="CG118" s="640"/>
      <c r="CH118" s="640"/>
      <c r="CI118" s="640"/>
      <c r="CJ118" s="640"/>
      <c r="CK118" s="640"/>
      <c r="CL118" s="640"/>
      <c r="CM118" s="640"/>
      <c r="CN118" s="640"/>
      <c r="CO118" s="640"/>
      <c r="CP118" s="640"/>
      <c r="CQ118" s="640"/>
      <c r="CR118" s="640"/>
      <c r="CS118" s="640"/>
      <c r="CT118" s="640"/>
      <c r="CU118" s="640"/>
      <c r="CV118" s="640"/>
      <c r="CW118" s="640"/>
      <c r="CX118" s="640"/>
      <c r="CY118" s="640"/>
      <c r="CZ118" s="640"/>
      <c r="DA118" s="640"/>
      <c r="DB118" s="640"/>
      <c r="DC118" s="640"/>
      <c r="DD118" s="640"/>
      <c r="DE118" s="640"/>
      <c r="DF118" s="640"/>
      <c r="DG118" s="640"/>
    </row>
    <row r="119" spans="2:111">
      <c r="B119" s="581"/>
      <c r="C119" s="581"/>
      <c r="D119" s="581"/>
      <c r="E119" s="581"/>
      <c r="BV119" s="183"/>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row>
    <row r="120" spans="2:111">
      <c r="B120" s="581"/>
      <c r="C120" s="581"/>
      <c r="D120" s="581"/>
      <c r="E120" s="581"/>
      <c r="BV120" s="183"/>
      <c r="BW120" s="640"/>
      <c r="BX120" s="640"/>
      <c r="BY120" s="640"/>
      <c r="BZ120" s="640"/>
      <c r="CA120" s="640"/>
      <c r="CB120" s="640"/>
      <c r="CC120" s="640"/>
      <c r="CD120" s="640"/>
      <c r="CE120" s="640"/>
      <c r="CF120" s="640"/>
      <c r="CG120" s="640"/>
      <c r="CH120" s="640"/>
      <c r="CI120" s="640"/>
      <c r="CJ120" s="640"/>
      <c r="CK120" s="640"/>
      <c r="CL120" s="640"/>
      <c r="CM120" s="640"/>
      <c r="CN120" s="640"/>
      <c r="CO120" s="640"/>
      <c r="CP120" s="640"/>
      <c r="CQ120" s="640"/>
      <c r="CR120" s="640"/>
      <c r="CS120" s="640"/>
      <c r="CT120" s="640"/>
      <c r="CU120" s="640"/>
      <c r="CV120" s="640"/>
      <c r="CW120" s="640"/>
      <c r="CX120" s="640"/>
      <c r="CY120" s="640"/>
      <c r="CZ120" s="640"/>
      <c r="DA120" s="640"/>
      <c r="DB120" s="640"/>
      <c r="DC120" s="640"/>
      <c r="DD120" s="640"/>
      <c r="DE120" s="640"/>
      <c r="DF120" s="640"/>
      <c r="DG120" s="640"/>
    </row>
    <row r="121" spans="2:111">
      <c r="B121" s="581"/>
      <c r="C121" s="581"/>
      <c r="D121" s="581"/>
      <c r="E121" s="581"/>
      <c r="BV121" s="183"/>
      <c r="BW121" s="640"/>
      <c r="BX121" s="640"/>
      <c r="BY121" s="640"/>
      <c r="BZ121" s="640"/>
      <c r="CA121" s="640"/>
      <c r="CB121" s="640"/>
      <c r="CC121" s="640"/>
      <c r="CD121" s="640"/>
      <c r="CE121" s="640"/>
      <c r="CF121" s="640"/>
      <c r="CG121" s="640"/>
      <c r="CH121" s="640"/>
      <c r="CI121" s="640"/>
      <c r="CJ121" s="640"/>
      <c r="CK121" s="640"/>
      <c r="CL121" s="640"/>
      <c r="CM121" s="640"/>
      <c r="CN121" s="640"/>
      <c r="CO121" s="640"/>
      <c r="CP121" s="640"/>
      <c r="CQ121" s="640"/>
      <c r="CR121" s="640"/>
      <c r="CS121" s="640"/>
      <c r="CT121" s="640"/>
      <c r="CU121" s="640"/>
      <c r="CV121" s="640"/>
      <c r="CW121" s="640"/>
      <c r="CX121" s="640"/>
      <c r="CY121" s="640"/>
      <c r="CZ121" s="640"/>
      <c r="DA121" s="640"/>
      <c r="DB121" s="640"/>
      <c r="DC121" s="640"/>
      <c r="DD121" s="640"/>
      <c r="DE121" s="640"/>
      <c r="DF121" s="640"/>
      <c r="DG121" s="640"/>
    </row>
    <row r="122" spans="2:111">
      <c r="B122" s="581"/>
      <c r="C122" s="581"/>
      <c r="D122" s="581"/>
      <c r="E122" s="581"/>
      <c r="BV122" s="183"/>
      <c r="BW122" s="640"/>
      <c r="BX122" s="640"/>
      <c r="BY122" s="640"/>
      <c r="BZ122" s="640"/>
      <c r="CA122" s="640"/>
      <c r="CB122" s="640"/>
      <c r="CC122" s="640"/>
      <c r="CD122" s="640"/>
      <c r="CE122" s="640"/>
      <c r="CF122" s="640"/>
      <c r="CG122" s="640"/>
      <c r="CH122" s="640"/>
      <c r="CI122" s="640"/>
      <c r="CJ122" s="640"/>
      <c r="CK122" s="640"/>
      <c r="CL122" s="640"/>
      <c r="CM122" s="640"/>
      <c r="CN122" s="640"/>
      <c r="CO122" s="640"/>
      <c r="CP122" s="640"/>
      <c r="CQ122" s="640"/>
      <c r="CR122" s="640"/>
      <c r="CS122" s="640"/>
      <c r="CT122" s="640"/>
      <c r="CU122" s="640"/>
      <c r="CV122" s="640"/>
      <c r="CW122" s="640"/>
      <c r="CX122" s="640"/>
      <c r="CY122" s="640"/>
      <c r="CZ122" s="640"/>
      <c r="DA122" s="640"/>
      <c r="DB122" s="640"/>
      <c r="DC122" s="640"/>
      <c r="DD122" s="640"/>
      <c r="DE122" s="640"/>
      <c r="DF122" s="640"/>
      <c r="DG122" s="640"/>
    </row>
    <row r="123" spans="2:111">
      <c r="B123" s="581"/>
      <c r="C123" s="581"/>
      <c r="D123" s="581"/>
      <c r="E123" s="581"/>
      <c r="BV123" s="183"/>
      <c r="BW123" s="640"/>
      <c r="BX123" s="640"/>
      <c r="BY123" s="640"/>
      <c r="BZ123" s="640"/>
      <c r="CA123" s="640"/>
      <c r="CB123" s="640"/>
      <c r="CC123" s="640"/>
      <c r="CD123" s="640"/>
      <c r="CE123" s="640"/>
      <c r="CF123" s="640"/>
      <c r="CG123" s="640"/>
      <c r="CH123" s="640"/>
      <c r="CI123" s="640"/>
      <c r="CJ123" s="640"/>
      <c r="CK123" s="640"/>
      <c r="CL123" s="640"/>
      <c r="CM123" s="640"/>
      <c r="CN123" s="640"/>
      <c r="CO123" s="640"/>
      <c r="CP123" s="640"/>
      <c r="CQ123" s="640"/>
      <c r="CR123" s="640"/>
      <c r="CS123" s="640"/>
      <c r="CT123" s="640"/>
      <c r="CU123" s="640"/>
      <c r="CV123" s="640"/>
      <c r="CW123" s="640"/>
      <c r="CX123" s="640"/>
      <c r="CY123" s="640"/>
      <c r="CZ123" s="640"/>
      <c r="DA123" s="640"/>
      <c r="DB123" s="640"/>
      <c r="DC123" s="640"/>
      <c r="DD123" s="640"/>
      <c r="DE123" s="640"/>
      <c r="DF123" s="640"/>
      <c r="DG123" s="640"/>
    </row>
    <row r="124" spans="2:111">
      <c r="B124" s="581"/>
      <c r="C124" s="581"/>
      <c r="D124" s="581"/>
      <c r="E124" s="581"/>
      <c r="BV124" s="183"/>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c r="CZ124" s="640"/>
      <c r="DA124" s="640"/>
      <c r="DB124" s="640"/>
      <c r="DC124" s="640"/>
      <c r="DD124" s="640"/>
      <c r="DE124" s="640"/>
      <c r="DF124" s="640"/>
      <c r="DG124" s="640"/>
    </row>
    <row r="125" spans="2:111">
      <c r="B125" s="581"/>
      <c r="C125" s="581"/>
      <c r="D125" s="581"/>
      <c r="E125" s="581"/>
      <c r="BV125" s="183"/>
      <c r="BW125" s="640"/>
      <c r="BX125" s="640"/>
      <c r="BY125" s="640"/>
      <c r="BZ125" s="640"/>
      <c r="CA125" s="640"/>
      <c r="CB125" s="640"/>
      <c r="CC125" s="640"/>
      <c r="CD125" s="640"/>
      <c r="CE125" s="640"/>
      <c r="CF125" s="640"/>
      <c r="CG125" s="640"/>
      <c r="CH125" s="640"/>
      <c r="CI125" s="640"/>
      <c r="CJ125" s="640"/>
      <c r="CK125" s="640"/>
      <c r="CL125" s="640"/>
      <c r="CM125" s="640"/>
      <c r="CN125" s="640"/>
      <c r="CO125" s="640"/>
      <c r="CP125" s="640"/>
      <c r="CQ125" s="640"/>
      <c r="CR125" s="640"/>
      <c r="CS125" s="640"/>
      <c r="CT125" s="640"/>
      <c r="CU125" s="640"/>
      <c r="CV125" s="640"/>
      <c r="CW125" s="640"/>
      <c r="CX125" s="640"/>
      <c r="CY125" s="640"/>
      <c r="CZ125" s="640"/>
      <c r="DA125" s="640"/>
      <c r="DB125" s="640"/>
      <c r="DC125" s="640"/>
      <c r="DD125" s="640"/>
      <c r="DE125" s="640"/>
      <c r="DF125" s="640"/>
      <c r="DG125" s="640"/>
    </row>
    <row r="126" spans="2:111">
      <c r="B126" s="581"/>
      <c r="C126" s="581"/>
      <c r="D126" s="581"/>
      <c r="E126" s="581"/>
      <c r="BV126" s="183"/>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row>
    <row r="127" spans="2:111">
      <c r="B127" s="581"/>
      <c r="C127" s="581"/>
      <c r="D127" s="581"/>
      <c r="E127" s="581"/>
      <c r="BV127" s="183"/>
      <c r="BW127" s="640"/>
      <c r="BX127" s="640"/>
      <c r="BY127" s="640"/>
      <c r="BZ127" s="640"/>
      <c r="CA127" s="640"/>
      <c r="CB127" s="640"/>
      <c r="CC127" s="640"/>
      <c r="CD127" s="640"/>
      <c r="CE127" s="640"/>
      <c r="CF127" s="640"/>
      <c r="CG127" s="640"/>
      <c r="CH127" s="640"/>
      <c r="CI127" s="640"/>
      <c r="CJ127" s="640"/>
      <c r="CK127" s="640"/>
      <c r="CL127" s="640"/>
      <c r="CM127" s="640"/>
      <c r="CN127" s="640"/>
      <c r="CO127" s="640"/>
      <c r="CP127" s="640"/>
      <c r="CQ127" s="640"/>
      <c r="CR127" s="640"/>
      <c r="CS127" s="640"/>
      <c r="CT127" s="640"/>
      <c r="CU127" s="640"/>
      <c r="CV127" s="640"/>
      <c r="CW127" s="640"/>
      <c r="CX127" s="640"/>
      <c r="CY127" s="640"/>
      <c r="CZ127" s="640"/>
      <c r="DA127" s="640"/>
      <c r="DB127" s="640"/>
      <c r="DC127" s="640"/>
      <c r="DD127" s="640"/>
      <c r="DE127" s="640"/>
      <c r="DF127" s="640"/>
      <c r="DG127" s="640"/>
    </row>
    <row r="128" spans="2:111">
      <c r="B128" s="581"/>
      <c r="C128" s="581"/>
      <c r="D128" s="581"/>
      <c r="E128" s="581"/>
      <c r="BV128" s="183"/>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row>
    <row r="129" spans="2:111">
      <c r="B129" s="581"/>
      <c r="C129" s="581"/>
      <c r="D129" s="581"/>
      <c r="E129" s="581"/>
      <c r="BV129" s="183"/>
      <c r="BW129" s="640"/>
      <c r="BX129" s="640"/>
      <c r="BY129" s="640"/>
      <c r="BZ129" s="640"/>
      <c r="CA129" s="640"/>
      <c r="CB129" s="640"/>
      <c r="CC129" s="640"/>
      <c r="CD129" s="640"/>
      <c r="CE129" s="640"/>
      <c r="CF129" s="640"/>
      <c r="CG129" s="640"/>
      <c r="CH129" s="640"/>
      <c r="CI129" s="640"/>
      <c r="CJ129" s="640"/>
      <c r="CK129" s="640"/>
      <c r="CL129" s="640"/>
      <c r="CM129" s="640"/>
      <c r="CN129" s="640"/>
      <c r="CO129" s="640"/>
      <c r="CP129" s="640"/>
      <c r="CQ129" s="640"/>
      <c r="CR129" s="640"/>
      <c r="CS129" s="640"/>
      <c r="CT129" s="640"/>
      <c r="CU129" s="640"/>
      <c r="CV129" s="640"/>
      <c r="CW129" s="640"/>
      <c r="CX129" s="640"/>
      <c r="CY129" s="640"/>
      <c r="CZ129" s="640"/>
      <c r="DA129" s="640"/>
      <c r="DB129" s="640"/>
      <c r="DC129" s="640"/>
      <c r="DD129" s="640"/>
      <c r="DE129" s="640"/>
      <c r="DF129" s="640"/>
      <c r="DG129" s="640"/>
    </row>
    <row r="130" spans="2:111">
      <c r="B130" s="581"/>
      <c r="C130" s="581"/>
      <c r="D130" s="581"/>
      <c r="E130" s="581"/>
      <c r="BV130" s="183"/>
      <c r="BW130" s="640"/>
      <c r="BX130" s="640"/>
      <c r="BY130" s="640"/>
      <c r="BZ130" s="640"/>
      <c r="CA130" s="640"/>
      <c r="CB130" s="640"/>
      <c r="CC130" s="640"/>
      <c r="CD130" s="640"/>
      <c r="CE130" s="640"/>
      <c r="CF130" s="640"/>
      <c r="CG130" s="640"/>
      <c r="CH130" s="640"/>
      <c r="CI130" s="640"/>
      <c r="CJ130" s="640"/>
      <c r="CK130" s="640"/>
      <c r="CL130" s="640"/>
      <c r="CM130" s="640"/>
      <c r="CN130" s="640"/>
      <c r="CO130" s="640"/>
      <c r="CP130" s="640"/>
      <c r="CQ130" s="640"/>
      <c r="CR130" s="640"/>
      <c r="CS130" s="640"/>
      <c r="CT130" s="640"/>
      <c r="CU130" s="640"/>
      <c r="CV130" s="640"/>
      <c r="CW130" s="640"/>
      <c r="CX130" s="640"/>
      <c r="CY130" s="640"/>
      <c r="CZ130" s="640"/>
      <c r="DA130" s="640"/>
      <c r="DB130" s="640"/>
      <c r="DC130" s="640"/>
      <c r="DD130" s="640"/>
      <c r="DE130" s="640"/>
      <c r="DF130" s="640"/>
      <c r="DG130" s="640"/>
    </row>
    <row r="131" spans="2:111">
      <c r="B131" s="581"/>
      <c r="C131" s="581"/>
      <c r="D131" s="581"/>
      <c r="E131" s="581"/>
      <c r="BV131" s="183"/>
      <c r="BW131" s="640"/>
      <c r="BX131" s="640"/>
      <c r="BY131" s="640"/>
      <c r="BZ131" s="640"/>
      <c r="CA131" s="640"/>
      <c r="CB131" s="640"/>
      <c r="CC131" s="640"/>
      <c r="CD131" s="640"/>
      <c r="CE131" s="640"/>
      <c r="CF131" s="640"/>
      <c r="CG131" s="640"/>
      <c r="CH131" s="640"/>
      <c r="CI131" s="640"/>
      <c r="CJ131" s="640"/>
      <c r="CK131" s="640"/>
      <c r="CL131" s="640"/>
      <c r="CM131" s="640"/>
      <c r="CN131" s="640"/>
      <c r="CO131" s="640"/>
      <c r="CP131" s="640"/>
      <c r="CQ131" s="640"/>
      <c r="CR131" s="640"/>
      <c r="CS131" s="640"/>
      <c r="CT131" s="640"/>
      <c r="CU131" s="640"/>
      <c r="CV131" s="640"/>
      <c r="CW131" s="640"/>
      <c r="CX131" s="640"/>
      <c r="CY131" s="640"/>
      <c r="CZ131" s="640"/>
      <c r="DA131" s="640"/>
      <c r="DB131" s="640"/>
      <c r="DC131" s="640"/>
      <c r="DD131" s="640"/>
      <c r="DE131" s="640"/>
      <c r="DF131" s="640"/>
      <c r="DG131" s="640"/>
    </row>
    <row r="132" spans="2:111">
      <c r="B132" s="581"/>
      <c r="C132" s="581"/>
      <c r="D132" s="581"/>
      <c r="E132" s="581"/>
      <c r="BV132" s="183"/>
      <c r="BW132" s="640"/>
      <c r="BX132" s="640"/>
      <c r="BY132" s="640"/>
      <c r="BZ132" s="640"/>
      <c r="CA132" s="640"/>
      <c r="CB132" s="640"/>
      <c r="CC132" s="640"/>
      <c r="CD132" s="640"/>
      <c r="CE132" s="640"/>
      <c r="CF132" s="640"/>
      <c r="CG132" s="640"/>
      <c r="CH132" s="640"/>
      <c r="CI132" s="640"/>
      <c r="CJ132" s="640"/>
      <c r="CK132" s="640"/>
      <c r="CL132" s="640"/>
      <c r="CM132" s="640"/>
      <c r="CN132" s="640"/>
      <c r="CO132" s="640"/>
      <c r="CP132" s="640"/>
      <c r="CQ132" s="640"/>
      <c r="CR132" s="640"/>
      <c r="CS132" s="640"/>
      <c r="CT132" s="640"/>
      <c r="CU132" s="640"/>
      <c r="CV132" s="640"/>
      <c r="CW132" s="640"/>
      <c r="CX132" s="640"/>
      <c r="CY132" s="640"/>
      <c r="CZ132" s="640"/>
      <c r="DA132" s="640"/>
      <c r="DB132" s="640"/>
      <c r="DC132" s="640"/>
      <c r="DD132" s="640"/>
      <c r="DE132" s="640"/>
      <c r="DF132" s="640"/>
      <c r="DG132" s="640"/>
    </row>
    <row r="133" spans="2:111">
      <c r="B133" s="581"/>
      <c r="C133" s="581"/>
      <c r="D133" s="581"/>
      <c r="E133" s="581"/>
      <c r="BV133" s="183"/>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row>
    <row r="134" spans="2:111">
      <c r="B134" s="581"/>
      <c r="C134" s="581"/>
      <c r="D134" s="581"/>
      <c r="E134" s="581"/>
      <c r="BV134" s="183"/>
      <c r="BW134" s="640"/>
      <c r="BX134" s="640"/>
      <c r="BY134" s="640"/>
      <c r="BZ134" s="640"/>
      <c r="CA134" s="640"/>
      <c r="CB134" s="640"/>
      <c r="CC134" s="640"/>
      <c r="CD134" s="640"/>
      <c r="CE134" s="640"/>
      <c r="CF134" s="640"/>
      <c r="CG134" s="640"/>
      <c r="CH134" s="640"/>
      <c r="CI134" s="640"/>
      <c r="CJ134" s="640"/>
      <c r="CK134" s="640"/>
      <c r="CL134" s="640"/>
      <c r="CM134" s="640"/>
      <c r="CN134" s="640"/>
      <c r="CO134" s="640"/>
      <c r="CP134" s="640"/>
      <c r="CQ134" s="640"/>
      <c r="CR134" s="640"/>
      <c r="CS134" s="640"/>
      <c r="CT134" s="640"/>
      <c r="CU134" s="640"/>
      <c r="CV134" s="640"/>
      <c r="CW134" s="640"/>
      <c r="CX134" s="640"/>
      <c r="CY134" s="640"/>
      <c r="CZ134" s="640"/>
      <c r="DA134" s="640"/>
      <c r="DB134" s="640"/>
      <c r="DC134" s="640"/>
      <c r="DD134" s="640"/>
      <c r="DE134" s="640"/>
      <c r="DF134" s="640"/>
      <c r="DG134" s="640"/>
    </row>
    <row r="135" spans="2:111">
      <c r="B135" s="581"/>
      <c r="C135" s="581"/>
      <c r="D135" s="581"/>
      <c r="E135" s="581"/>
      <c r="BV135" s="183"/>
      <c r="BW135" s="640"/>
      <c r="BX135" s="640"/>
      <c r="BY135" s="640"/>
      <c r="BZ135" s="640"/>
      <c r="CA135" s="640"/>
      <c r="CB135" s="640"/>
      <c r="CC135" s="640"/>
      <c r="CD135" s="640"/>
      <c r="CE135" s="640"/>
      <c r="CF135" s="640"/>
      <c r="CG135" s="640"/>
      <c r="CH135" s="640"/>
      <c r="CI135" s="640"/>
      <c r="CJ135" s="640"/>
      <c r="CK135" s="640"/>
      <c r="CL135" s="640"/>
      <c r="CM135" s="640"/>
      <c r="CN135" s="640"/>
      <c r="CO135" s="640"/>
      <c r="CP135" s="640"/>
      <c r="CQ135" s="640"/>
      <c r="CR135" s="640"/>
      <c r="CS135" s="640"/>
      <c r="CT135" s="640"/>
      <c r="CU135" s="640"/>
      <c r="CV135" s="640"/>
      <c r="CW135" s="640"/>
      <c r="CX135" s="640"/>
      <c r="CY135" s="640"/>
      <c r="CZ135" s="640"/>
      <c r="DA135" s="640"/>
      <c r="DB135" s="640"/>
      <c r="DC135" s="640"/>
      <c r="DD135" s="640"/>
      <c r="DE135" s="640"/>
      <c r="DF135" s="640"/>
      <c r="DG135" s="640"/>
    </row>
    <row r="136" spans="2:111">
      <c r="B136" s="581"/>
      <c r="C136" s="581"/>
      <c r="D136" s="581"/>
      <c r="E136" s="581"/>
      <c r="BV136" s="183"/>
      <c r="BW136" s="640"/>
      <c r="BX136" s="640"/>
      <c r="BY136" s="640"/>
      <c r="BZ136" s="640"/>
      <c r="CA136" s="640"/>
      <c r="CB136" s="640"/>
      <c r="CC136" s="640"/>
      <c r="CD136" s="640"/>
      <c r="CE136" s="640"/>
      <c r="CF136" s="640"/>
      <c r="CG136" s="640"/>
      <c r="CH136" s="640"/>
      <c r="CI136" s="640"/>
      <c r="CJ136" s="640"/>
      <c r="CK136" s="640"/>
      <c r="CL136" s="640"/>
      <c r="CM136" s="640"/>
      <c r="CN136" s="640"/>
      <c r="CO136" s="640"/>
      <c r="CP136" s="640"/>
      <c r="CQ136" s="640"/>
      <c r="CR136" s="640"/>
      <c r="CS136" s="640"/>
      <c r="CT136" s="640"/>
      <c r="CU136" s="640"/>
      <c r="CV136" s="640"/>
      <c r="CW136" s="640"/>
      <c r="CX136" s="640"/>
      <c r="CY136" s="640"/>
      <c r="CZ136" s="640"/>
      <c r="DA136" s="640"/>
      <c r="DB136" s="640"/>
      <c r="DC136" s="640"/>
      <c r="DD136" s="640"/>
      <c r="DE136" s="640"/>
      <c r="DF136" s="640"/>
      <c r="DG136" s="640"/>
    </row>
    <row r="137" spans="2:111">
      <c r="B137" s="581"/>
      <c r="C137" s="581"/>
      <c r="D137" s="581"/>
      <c r="E137" s="581"/>
      <c r="BV137" s="183"/>
      <c r="BW137" s="640"/>
      <c r="BX137" s="640"/>
      <c r="BY137" s="640"/>
      <c r="BZ137" s="640"/>
      <c r="CA137" s="640"/>
      <c r="CB137" s="640"/>
      <c r="CC137" s="640"/>
      <c r="CD137" s="640"/>
      <c r="CE137" s="640"/>
      <c r="CF137" s="640"/>
      <c r="CG137" s="640"/>
      <c r="CH137" s="640"/>
      <c r="CI137" s="640"/>
      <c r="CJ137" s="640"/>
      <c r="CK137" s="640"/>
      <c r="CL137" s="640"/>
      <c r="CM137" s="640"/>
      <c r="CN137" s="640"/>
      <c r="CO137" s="640"/>
      <c r="CP137" s="640"/>
      <c r="CQ137" s="640"/>
      <c r="CR137" s="640"/>
      <c r="CS137" s="640"/>
      <c r="CT137" s="640"/>
      <c r="CU137" s="640"/>
      <c r="CV137" s="640"/>
      <c r="CW137" s="640"/>
      <c r="CX137" s="640"/>
      <c r="CY137" s="640"/>
      <c r="CZ137" s="640"/>
      <c r="DA137" s="640"/>
      <c r="DB137" s="640"/>
      <c r="DC137" s="640"/>
      <c r="DD137" s="640"/>
      <c r="DE137" s="640"/>
      <c r="DF137" s="640"/>
      <c r="DG137" s="640"/>
    </row>
    <row r="138" spans="2:111">
      <c r="B138" s="581"/>
      <c r="C138" s="581"/>
      <c r="D138" s="581"/>
      <c r="E138" s="581"/>
      <c r="BV138" s="183"/>
      <c r="BW138" s="640"/>
      <c r="BX138" s="640"/>
      <c r="BY138" s="640"/>
      <c r="BZ138" s="640"/>
      <c r="CA138" s="640"/>
      <c r="CB138" s="640"/>
      <c r="CC138" s="640"/>
      <c r="CD138" s="640"/>
      <c r="CE138" s="640"/>
      <c r="CF138" s="640"/>
      <c r="CG138" s="640"/>
      <c r="CH138" s="640"/>
      <c r="CI138" s="640"/>
      <c r="CJ138" s="640"/>
      <c r="CK138" s="640"/>
      <c r="CL138" s="640"/>
      <c r="CM138" s="640"/>
      <c r="CN138" s="640"/>
      <c r="CO138" s="640"/>
      <c r="CP138" s="640"/>
      <c r="CQ138" s="640"/>
      <c r="CR138" s="640"/>
      <c r="CS138" s="640"/>
      <c r="CT138" s="640"/>
      <c r="CU138" s="640"/>
      <c r="CV138" s="640"/>
      <c r="CW138" s="640"/>
      <c r="CX138" s="640"/>
      <c r="CY138" s="640"/>
      <c r="CZ138" s="640"/>
      <c r="DA138" s="640"/>
      <c r="DB138" s="640"/>
      <c r="DC138" s="640"/>
      <c r="DD138" s="640"/>
      <c r="DE138" s="640"/>
      <c r="DF138" s="640"/>
      <c r="DG138" s="640"/>
    </row>
    <row r="139" spans="2:111">
      <c r="B139" s="581"/>
      <c r="C139" s="581"/>
      <c r="D139" s="581"/>
      <c r="E139" s="581"/>
      <c r="BV139" s="183"/>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row>
    <row r="140" spans="2:111">
      <c r="B140" s="581"/>
      <c r="C140" s="581"/>
      <c r="D140" s="581"/>
      <c r="E140" s="581"/>
      <c r="BV140" s="183"/>
      <c r="BW140" s="640"/>
      <c r="BX140" s="640"/>
      <c r="BY140" s="640"/>
      <c r="BZ140" s="640"/>
      <c r="CA140" s="640"/>
      <c r="CB140" s="640"/>
      <c r="CC140" s="640"/>
      <c r="CD140" s="640"/>
      <c r="CE140" s="640"/>
      <c r="CF140" s="640"/>
      <c r="CG140" s="640"/>
      <c r="CH140" s="640"/>
      <c r="CI140" s="640"/>
      <c r="CJ140" s="640"/>
      <c r="CK140" s="640"/>
      <c r="CL140" s="640"/>
      <c r="CM140" s="640"/>
      <c r="CN140" s="640"/>
      <c r="CO140" s="640"/>
      <c r="CP140" s="640"/>
      <c r="CQ140" s="640"/>
      <c r="CR140" s="640"/>
      <c r="CS140" s="640"/>
      <c r="CT140" s="640"/>
      <c r="CU140" s="640"/>
      <c r="CV140" s="640"/>
      <c r="CW140" s="640"/>
      <c r="CX140" s="640"/>
      <c r="CY140" s="640"/>
      <c r="CZ140" s="640"/>
      <c r="DA140" s="640"/>
      <c r="DB140" s="640"/>
      <c r="DC140" s="640"/>
      <c r="DD140" s="640"/>
      <c r="DE140" s="640"/>
      <c r="DF140" s="640"/>
      <c r="DG140" s="640"/>
    </row>
    <row r="141" spans="2:111">
      <c r="B141" s="581"/>
      <c r="C141" s="581"/>
      <c r="D141" s="581"/>
      <c r="E141" s="581"/>
      <c r="BV141" s="183"/>
      <c r="BW141" s="640"/>
      <c r="BX141" s="640"/>
      <c r="BY141" s="640"/>
      <c r="BZ141" s="640"/>
      <c r="CA141" s="640"/>
      <c r="CB141" s="640"/>
      <c r="CC141" s="640"/>
      <c r="CD141" s="640"/>
      <c r="CE141" s="640"/>
      <c r="CF141" s="640"/>
      <c r="CG141" s="640"/>
      <c r="CH141" s="640"/>
      <c r="CI141" s="640"/>
      <c r="CJ141" s="640"/>
      <c r="CK141" s="640"/>
      <c r="CL141" s="640"/>
      <c r="CM141" s="640"/>
      <c r="CN141" s="640"/>
      <c r="CO141" s="640"/>
      <c r="CP141" s="640"/>
      <c r="CQ141" s="640"/>
      <c r="CR141" s="640"/>
      <c r="CS141" s="640"/>
      <c r="CT141" s="640"/>
      <c r="CU141" s="640"/>
      <c r="CV141" s="640"/>
      <c r="CW141" s="640"/>
      <c r="CX141" s="640"/>
      <c r="CY141" s="640"/>
      <c r="CZ141" s="640"/>
      <c r="DA141" s="640"/>
      <c r="DB141" s="640"/>
      <c r="DC141" s="640"/>
      <c r="DD141" s="640"/>
      <c r="DE141" s="640"/>
      <c r="DF141" s="640"/>
      <c r="DG141" s="640"/>
    </row>
    <row r="142" spans="2:111">
      <c r="B142" s="581"/>
      <c r="C142" s="581"/>
      <c r="D142" s="581"/>
      <c r="E142" s="581"/>
      <c r="BV142" s="183"/>
      <c r="BW142" s="640"/>
      <c r="BX142" s="640"/>
      <c r="BY142" s="640"/>
      <c r="BZ142" s="640"/>
      <c r="CA142" s="640"/>
      <c r="CB142" s="640"/>
      <c r="CC142" s="640"/>
      <c r="CD142" s="640"/>
      <c r="CE142" s="640"/>
      <c r="CF142" s="640"/>
      <c r="CG142" s="640"/>
      <c r="CH142" s="640"/>
      <c r="CI142" s="640"/>
      <c r="CJ142" s="640"/>
      <c r="CK142" s="640"/>
      <c r="CL142" s="640"/>
      <c r="CM142" s="640"/>
      <c r="CN142" s="640"/>
      <c r="CO142" s="640"/>
      <c r="CP142" s="640"/>
      <c r="CQ142" s="640"/>
      <c r="CR142" s="640"/>
      <c r="CS142" s="640"/>
      <c r="CT142" s="640"/>
      <c r="CU142" s="640"/>
      <c r="CV142" s="640"/>
      <c r="CW142" s="640"/>
      <c r="CX142" s="640"/>
      <c r="CY142" s="640"/>
      <c r="CZ142" s="640"/>
      <c r="DA142" s="640"/>
      <c r="DB142" s="640"/>
      <c r="DC142" s="640"/>
      <c r="DD142" s="640"/>
      <c r="DE142" s="640"/>
      <c r="DF142" s="640"/>
      <c r="DG142" s="640"/>
    </row>
    <row r="143" spans="2:111">
      <c r="B143" s="581"/>
      <c r="C143" s="581"/>
      <c r="D143" s="581"/>
      <c r="E143" s="581"/>
      <c r="BV143" s="183"/>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row>
    <row r="144" spans="2:111">
      <c r="B144" s="581"/>
      <c r="C144" s="581"/>
      <c r="D144" s="581"/>
      <c r="E144" s="581"/>
      <c r="BV144" s="183"/>
      <c r="BW144" s="640"/>
      <c r="BX144" s="640"/>
      <c r="BY144" s="640"/>
      <c r="BZ144" s="640"/>
      <c r="CA144" s="640"/>
      <c r="CB144" s="640"/>
      <c r="CC144" s="640"/>
      <c r="CD144" s="640"/>
      <c r="CE144" s="640"/>
      <c r="CF144" s="640"/>
      <c r="CG144" s="640"/>
      <c r="CH144" s="640"/>
      <c r="CI144" s="640"/>
      <c r="CJ144" s="640"/>
      <c r="CK144" s="640"/>
      <c r="CL144" s="640"/>
      <c r="CM144" s="640"/>
      <c r="CN144" s="640"/>
      <c r="CO144" s="640"/>
      <c r="CP144" s="640"/>
      <c r="CQ144" s="640"/>
      <c r="CR144" s="640"/>
      <c r="CS144" s="640"/>
      <c r="CT144" s="640"/>
      <c r="CU144" s="640"/>
      <c r="CV144" s="640"/>
      <c r="CW144" s="640"/>
      <c r="CX144" s="640"/>
      <c r="CY144" s="640"/>
      <c r="CZ144" s="640"/>
      <c r="DA144" s="640"/>
      <c r="DB144" s="640"/>
      <c r="DC144" s="640"/>
      <c r="DD144" s="640"/>
      <c r="DE144" s="640"/>
      <c r="DF144" s="640"/>
      <c r="DG144" s="640"/>
    </row>
    <row r="145" spans="2:111">
      <c r="B145" s="581"/>
      <c r="C145" s="581"/>
      <c r="D145" s="581"/>
      <c r="E145" s="581"/>
      <c r="BV145" s="183"/>
      <c r="BW145" s="640"/>
      <c r="BX145" s="640"/>
      <c r="BY145" s="640"/>
      <c r="BZ145" s="640"/>
      <c r="CA145" s="640"/>
      <c r="CB145" s="640"/>
      <c r="CC145" s="640"/>
      <c r="CD145" s="640"/>
      <c r="CE145" s="640"/>
      <c r="CF145" s="640"/>
      <c r="CG145" s="640"/>
      <c r="CH145" s="640"/>
      <c r="CI145" s="640"/>
      <c r="CJ145" s="640"/>
      <c r="CK145" s="640"/>
      <c r="CL145" s="640"/>
      <c r="CM145" s="640"/>
      <c r="CN145" s="640"/>
      <c r="CO145" s="640"/>
      <c r="CP145" s="640"/>
      <c r="CQ145" s="640"/>
      <c r="CR145" s="640"/>
      <c r="CS145" s="640"/>
      <c r="CT145" s="640"/>
      <c r="CU145" s="640"/>
      <c r="CV145" s="640"/>
      <c r="CW145" s="640"/>
      <c r="CX145" s="640"/>
      <c r="CY145" s="640"/>
      <c r="CZ145" s="640"/>
      <c r="DA145" s="640"/>
      <c r="DB145" s="640"/>
      <c r="DC145" s="640"/>
      <c r="DD145" s="640"/>
      <c r="DE145" s="640"/>
      <c r="DF145" s="640"/>
      <c r="DG145" s="640"/>
    </row>
    <row r="146" spans="2:111">
      <c r="B146" s="581"/>
      <c r="C146" s="581"/>
      <c r="D146" s="581"/>
      <c r="E146" s="581"/>
      <c r="BV146" s="183"/>
      <c r="BW146" s="640"/>
      <c r="BX146" s="640"/>
      <c r="BY146" s="640"/>
      <c r="BZ146" s="640"/>
      <c r="CA146" s="640"/>
      <c r="CB146" s="640"/>
      <c r="CC146" s="640"/>
      <c r="CD146" s="640"/>
      <c r="CE146" s="640"/>
      <c r="CF146" s="640"/>
      <c r="CG146" s="640"/>
      <c r="CH146" s="640"/>
      <c r="CI146" s="640"/>
      <c r="CJ146" s="640"/>
      <c r="CK146" s="640"/>
      <c r="CL146" s="640"/>
      <c r="CM146" s="640"/>
      <c r="CN146" s="640"/>
      <c r="CO146" s="640"/>
      <c r="CP146" s="640"/>
      <c r="CQ146" s="640"/>
      <c r="CR146" s="640"/>
      <c r="CS146" s="640"/>
      <c r="CT146" s="640"/>
      <c r="CU146" s="640"/>
      <c r="CV146" s="640"/>
      <c r="CW146" s="640"/>
      <c r="CX146" s="640"/>
      <c r="CY146" s="640"/>
      <c r="CZ146" s="640"/>
      <c r="DA146" s="640"/>
      <c r="DB146" s="640"/>
      <c r="DC146" s="640"/>
      <c r="DD146" s="640"/>
      <c r="DE146" s="640"/>
      <c r="DF146" s="640"/>
      <c r="DG146" s="640"/>
    </row>
    <row r="147" spans="2:111">
      <c r="B147" s="581"/>
      <c r="C147" s="581"/>
      <c r="D147" s="581"/>
      <c r="E147" s="581"/>
      <c r="BV147" s="183"/>
      <c r="BW147" s="640"/>
      <c r="BX147" s="640"/>
      <c r="BY147" s="640"/>
      <c r="BZ147" s="640"/>
      <c r="CA147" s="640"/>
      <c r="CB147" s="640"/>
      <c r="CC147" s="640"/>
      <c r="CD147" s="640"/>
      <c r="CE147" s="640"/>
      <c r="CF147" s="640"/>
      <c r="CG147" s="640"/>
      <c r="CH147" s="640"/>
      <c r="CI147" s="640"/>
      <c r="CJ147" s="640"/>
      <c r="CK147" s="640"/>
      <c r="CL147" s="640"/>
      <c r="CM147" s="640"/>
      <c r="CN147" s="640"/>
      <c r="CO147" s="640"/>
      <c r="CP147" s="640"/>
      <c r="CQ147" s="640"/>
      <c r="CR147" s="640"/>
      <c r="CS147" s="640"/>
      <c r="CT147" s="640"/>
      <c r="CU147" s="640"/>
      <c r="CV147" s="640"/>
      <c r="CW147" s="640"/>
      <c r="CX147" s="640"/>
      <c r="CY147" s="640"/>
      <c r="CZ147" s="640"/>
      <c r="DA147" s="640"/>
      <c r="DB147" s="640"/>
      <c r="DC147" s="640"/>
      <c r="DD147" s="640"/>
      <c r="DE147" s="640"/>
      <c r="DF147" s="640"/>
      <c r="DG147" s="640"/>
    </row>
    <row r="148" spans="2:111">
      <c r="B148" s="581"/>
      <c r="C148" s="581"/>
      <c r="D148" s="581"/>
      <c r="E148" s="581"/>
      <c r="BV148" s="183"/>
      <c r="BW148" s="640"/>
      <c r="BX148" s="640"/>
      <c r="BY148" s="640"/>
      <c r="BZ148" s="640"/>
      <c r="CA148" s="640"/>
      <c r="CB148" s="640"/>
      <c r="CC148" s="640"/>
      <c r="CD148" s="640"/>
      <c r="CE148" s="640"/>
      <c r="CF148" s="640"/>
      <c r="CG148" s="640"/>
      <c r="CH148" s="640"/>
      <c r="CI148" s="640"/>
      <c r="CJ148" s="640"/>
      <c r="CK148" s="640"/>
      <c r="CL148" s="640"/>
      <c r="CM148" s="640"/>
      <c r="CN148" s="640"/>
      <c r="CO148" s="640"/>
      <c r="CP148" s="640"/>
      <c r="CQ148" s="640"/>
      <c r="CR148" s="640"/>
      <c r="CS148" s="640"/>
      <c r="CT148" s="640"/>
      <c r="CU148" s="640"/>
      <c r="CV148" s="640"/>
      <c r="CW148" s="640"/>
      <c r="CX148" s="640"/>
      <c r="CY148" s="640"/>
      <c r="CZ148" s="640"/>
      <c r="DA148" s="640"/>
      <c r="DB148" s="640"/>
      <c r="DC148" s="640"/>
      <c r="DD148" s="640"/>
      <c r="DE148" s="640"/>
      <c r="DF148" s="640"/>
      <c r="DG148" s="640"/>
    </row>
    <row r="149" spans="2:111">
      <c r="B149" s="581"/>
      <c r="C149" s="581"/>
      <c r="D149" s="581"/>
      <c r="E149" s="581"/>
      <c r="BV149" s="183"/>
      <c r="BW149" s="640"/>
      <c r="BX149" s="640"/>
      <c r="BY149" s="640"/>
      <c r="BZ149" s="640"/>
      <c r="CA149" s="640"/>
      <c r="CB149" s="640"/>
      <c r="CC149" s="640"/>
      <c r="CD149" s="640"/>
      <c r="CE149" s="640"/>
      <c r="CF149" s="640"/>
      <c r="CG149" s="640"/>
      <c r="CH149" s="640"/>
      <c r="CI149" s="640"/>
      <c r="CJ149" s="640"/>
      <c r="CK149" s="640"/>
      <c r="CL149" s="640"/>
      <c r="CM149" s="640"/>
      <c r="CN149" s="640"/>
      <c r="CO149" s="640"/>
      <c r="CP149" s="640"/>
      <c r="CQ149" s="640"/>
      <c r="CR149" s="640"/>
      <c r="CS149" s="640"/>
      <c r="CT149" s="640"/>
      <c r="CU149" s="640"/>
      <c r="CV149" s="640"/>
      <c r="CW149" s="640"/>
      <c r="CX149" s="640"/>
      <c r="CY149" s="640"/>
      <c r="CZ149" s="640"/>
      <c r="DA149" s="640"/>
      <c r="DB149" s="640"/>
      <c r="DC149" s="640"/>
      <c r="DD149" s="640"/>
      <c r="DE149" s="640"/>
      <c r="DF149" s="640"/>
      <c r="DG149" s="640"/>
    </row>
    <row r="150" spans="2:111">
      <c r="B150" s="581"/>
      <c r="C150" s="581"/>
      <c r="D150" s="581"/>
      <c r="E150" s="581"/>
      <c r="BV150" s="183"/>
      <c r="BW150" s="640"/>
      <c r="BX150" s="640"/>
      <c r="BY150" s="640"/>
      <c r="BZ150" s="640"/>
      <c r="CA150" s="640"/>
      <c r="CB150" s="640"/>
      <c r="CC150" s="640"/>
      <c r="CD150" s="640"/>
      <c r="CE150" s="640"/>
      <c r="CF150" s="640"/>
      <c r="CG150" s="640"/>
      <c r="CH150" s="640"/>
      <c r="CI150" s="640"/>
      <c r="CJ150" s="640"/>
      <c r="CK150" s="640"/>
      <c r="CL150" s="640"/>
      <c r="CM150" s="640"/>
      <c r="CN150" s="640"/>
      <c r="CO150" s="640"/>
      <c r="CP150" s="640"/>
      <c r="CQ150" s="640"/>
      <c r="CR150" s="640"/>
      <c r="CS150" s="640"/>
      <c r="CT150" s="640"/>
      <c r="CU150" s="640"/>
      <c r="CV150" s="640"/>
      <c r="CW150" s="640"/>
      <c r="CX150" s="640"/>
      <c r="CY150" s="640"/>
      <c r="CZ150" s="640"/>
      <c r="DA150" s="640"/>
      <c r="DB150" s="640"/>
      <c r="DC150" s="640"/>
      <c r="DD150" s="640"/>
      <c r="DE150" s="640"/>
      <c r="DF150" s="640"/>
      <c r="DG150" s="640"/>
    </row>
    <row r="151" spans="2:111">
      <c r="B151" s="581"/>
      <c r="C151" s="581"/>
      <c r="D151" s="581"/>
      <c r="E151" s="581"/>
      <c r="BV151" s="183"/>
      <c r="BW151" s="640"/>
      <c r="BX151" s="640"/>
      <c r="BY151" s="640"/>
      <c r="BZ151" s="640"/>
      <c r="CA151" s="640"/>
      <c r="CB151" s="640"/>
      <c r="CC151" s="640"/>
      <c r="CD151" s="640"/>
      <c r="CE151" s="640"/>
      <c r="CF151" s="640"/>
      <c r="CG151" s="640"/>
      <c r="CH151" s="640"/>
      <c r="CI151" s="640"/>
      <c r="CJ151" s="640"/>
      <c r="CK151" s="640"/>
      <c r="CL151" s="640"/>
      <c r="CM151" s="640"/>
      <c r="CN151" s="640"/>
      <c r="CO151" s="640"/>
      <c r="CP151" s="640"/>
      <c r="CQ151" s="640"/>
      <c r="CR151" s="640"/>
      <c r="CS151" s="640"/>
      <c r="CT151" s="640"/>
      <c r="CU151" s="640"/>
      <c r="CV151" s="640"/>
      <c r="CW151" s="640"/>
      <c r="CX151" s="640"/>
      <c r="CY151" s="640"/>
      <c r="CZ151" s="640"/>
      <c r="DA151" s="640"/>
      <c r="DB151" s="640"/>
      <c r="DC151" s="640"/>
      <c r="DD151" s="640"/>
      <c r="DE151" s="640"/>
      <c r="DF151" s="640"/>
      <c r="DG151" s="640"/>
    </row>
    <row r="152" spans="2:111">
      <c r="B152" s="581"/>
      <c r="C152" s="581"/>
      <c r="D152" s="581"/>
      <c r="E152" s="581"/>
      <c r="BV152" s="183"/>
      <c r="BW152" s="640"/>
      <c r="BX152" s="640"/>
      <c r="BY152" s="640"/>
      <c r="BZ152" s="640"/>
      <c r="CA152" s="640"/>
      <c r="CB152" s="640"/>
      <c r="CC152" s="640"/>
      <c r="CD152" s="640"/>
      <c r="CE152" s="640"/>
      <c r="CF152" s="640"/>
      <c r="CG152" s="640"/>
      <c r="CH152" s="640"/>
      <c r="CI152" s="640"/>
      <c r="CJ152" s="640"/>
      <c r="CK152" s="640"/>
      <c r="CL152" s="640"/>
      <c r="CM152" s="640"/>
      <c r="CN152" s="640"/>
      <c r="CO152" s="640"/>
      <c r="CP152" s="640"/>
      <c r="CQ152" s="640"/>
      <c r="CR152" s="640"/>
      <c r="CS152" s="640"/>
      <c r="CT152" s="640"/>
      <c r="CU152" s="640"/>
      <c r="CV152" s="640"/>
      <c r="CW152" s="640"/>
      <c r="CX152" s="640"/>
      <c r="CY152" s="640"/>
      <c r="CZ152" s="640"/>
      <c r="DA152" s="640"/>
      <c r="DB152" s="640"/>
      <c r="DC152" s="640"/>
      <c r="DD152" s="640"/>
      <c r="DE152" s="640"/>
      <c r="DF152" s="640"/>
      <c r="DG152" s="640"/>
    </row>
    <row r="153" spans="2:111">
      <c r="B153" s="581"/>
      <c r="C153" s="581"/>
      <c r="D153" s="581"/>
      <c r="E153" s="581"/>
      <c r="BV153" s="183"/>
      <c r="BW153" s="640"/>
      <c r="BX153" s="640"/>
      <c r="BY153" s="640"/>
      <c r="BZ153" s="640"/>
      <c r="CA153" s="640"/>
      <c r="CB153" s="640"/>
      <c r="CC153" s="640"/>
      <c r="CD153" s="640"/>
      <c r="CE153" s="640"/>
      <c r="CF153" s="640"/>
      <c r="CG153" s="640"/>
      <c r="CH153" s="640"/>
      <c r="CI153" s="640"/>
      <c r="CJ153" s="640"/>
      <c r="CK153" s="640"/>
      <c r="CL153" s="640"/>
      <c r="CM153" s="640"/>
      <c r="CN153" s="640"/>
      <c r="CO153" s="640"/>
      <c r="CP153" s="640"/>
      <c r="CQ153" s="640"/>
      <c r="CR153" s="640"/>
      <c r="CS153" s="640"/>
      <c r="CT153" s="640"/>
      <c r="CU153" s="640"/>
      <c r="CV153" s="640"/>
      <c r="CW153" s="640"/>
      <c r="CX153" s="640"/>
      <c r="CY153" s="640"/>
      <c r="CZ153" s="640"/>
      <c r="DA153" s="640"/>
      <c r="DB153" s="640"/>
      <c r="DC153" s="640"/>
      <c r="DD153" s="640"/>
      <c r="DE153" s="640"/>
      <c r="DF153" s="640"/>
      <c r="DG153" s="640"/>
    </row>
    <row r="154" spans="2:111">
      <c r="B154" s="581"/>
      <c r="C154" s="581"/>
      <c r="D154" s="581"/>
      <c r="E154" s="581"/>
      <c r="BV154" s="183"/>
      <c r="BW154" s="640"/>
      <c r="BX154" s="640"/>
      <c r="BY154" s="640"/>
      <c r="BZ154" s="640"/>
      <c r="CA154" s="640"/>
      <c r="CB154" s="640"/>
      <c r="CC154" s="640"/>
      <c r="CD154" s="640"/>
      <c r="CE154" s="640"/>
      <c r="CF154" s="640"/>
      <c r="CG154" s="640"/>
      <c r="CH154" s="640"/>
      <c r="CI154" s="640"/>
      <c r="CJ154" s="640"/>
      <c r="CK154" s="640"/>
      <c r="CL154" s="640"/>
      <c r="CM154" s="640"/>
      <c r="CN154" s="640"/>
      <c r="CO154" s="640"/>
      <c r="CP154" s="640"/>
      <c r="CQ154" s="640"/>
      <c r="CR154" s="640"/>
      <c r="CS154" s="640"/>
      <c r="CT154" s="640"/>
      <c r="CU154" s="640"/>
      <c r="CV154" s="640"/>
      <c r="CW154" s="640"/>
      <c r="CX154" s="640"/>
      <c r="CY154" s="640"/>
      <c r="CZ154" s="640"/>
      <c r="DA154" s="640"/>
      <c r="DB154" s="640"/>
      <c r="DC154" s="640"/>
      <c r="DD154" s="640"/>
      <c r="DE154" s="640"/>
      <c r="DF154" s="640"/>
      <c r="DG154" s="640"/>
    </row>
    <row r="155" spans="2:111">
      <c r="B155" s="581"/>
      <c r="C155" s="581"/>
      <c r="D155" s="581"/>
      <c r="E155" s="581"/>
      <c r="BV155" s="183"/>
      <c r="BW155" s="640"/>
      <c r="BX155" s="640"/>
      <c r="BY155" s="640"/>
      <c r="BZ155" s="640"/>
      <c r="CA155" s="640"/>
      <c r="CB155" s="640"/>
      <c r="CC155" s="640"/>
      <c r="CD155" s="640"/>
      <c r="CE155" s="640"/>
      <c r="CF155" s="640"/>
      <c r="CG155" s="640"/>
      <c r="CH155" s="640"/>
      <c r="CI155" s="640"/>
      <c r="CJ155" s="640"/>
      <c r="CK155" s="640"/>
      <c r="CL155" s="640"/>
      <c r="CM155" s="640"/>
      <c r="CN155" s="640"/>
      <c r="CO155" s="640"/>
      <c r="CP155" s="640"/>
      <c r="CQ155" s="640"/>
      <c r="CR155" s="640"/>
      <c r="CS155" s="640"/>
      <c r="CT155" s="640"/>
      <c r="CU155" s="640"/>
      <c r="CV155" s="640"/>
      <c r="CW155" s="640"/>
      <c r="CX155" s="640"/>
      <c r="CY155" s="640"/>
      <c r="CZ155" s="640"/>
      <c r="DA155" s="640"/>
      <c r="DB155" s="640"/>
      <c r="DC155" s="640"/>
      <c r="DD155" s="640"/>
      <c r="DE155" s="640"/>
      <c r="DF155" s="640"/>
      <c r="DG155" s="640"/>
    </row>
    <row r="156" spans="2:111">
      <c r="B156" s="581"/>
      <c r="C156" s="581"/>
      <c r="D156" s="581"/>
      <c r="E156" s="581"/>
      <c r="BV156" s="183"/>
      <c r="BW156" s="640"/>
      <c r="BX156" s="640"/>
      <c r="BY156" s="640"/>
      <c r="BZ156" s="640"/>
      <c r="CA156" s="640"/>
      <c r="CB156" s="640"/>
      <c r="CC156" s="640"/>
      <c r="CD156" s="640"/>
      <c r="CE156" s="640"/>
      <c r="CF156" s="640"/>
      <c r="CG156" s="640"/>
      <c r="CH156" s="640"/>
      <c r="CI156" s="640"/>
      <c r="CJ156" s="640"/>
      <c r="CK156" s="640"/>
      <c r="CL156" s="640"/>
      <c r="CM156" s="640"/>
      <c r="CN156" s="640"/>
      <c r="CO156" s="640"/>
      <c r="CP156" s="640"/>
      <c r="CQ156" s="640"/>
      <c r="CR156" s="640"/>
      <c r="CS156" s="640"/>
      <c r="CT156" s="640"/>
      <c r="CU156" s="640"/>
      <c r="CV156" s="640"/>
      <c r="CW156" s="640"/>
      <c r="CX156" s="640"/>
      <c r="CY156" s="640"/>
      <c r="CZ156" s="640"/>
      <c r="DA156" s="640"/>
      <c r="DB156" s="640"/>
      <c r="DC156" s="640"/>
      <c r="DD156" s="640"/>
      <c r="DE156" s="640"/>
      <c r="DF156" s="640"/>
      <c r="DG156" s="640"/>
    </row>
    <row r="157" spans="2:111">
      <c r="B157" s="581"/>
      <c r="C157" s="581"/>
      <c r="D157" s="581"/>
      <c r="E157" s="581"/>
      <c r="BV157" s="183"/>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row>
    <row r="158" spans="2:111">
      <c r="B158" s="581"/>
      <c r="C158" s="581"/>
      <c r="D158" s="581"/>
      <c r="E158" s="581"/>
      <c r="BV158" s="183"/>
      <c r="BW158" s="640"/>
      <c r="BX158" s="640"/>
      <c r="BY158" s="640"/>
      <c r="BZ158" s="640"/>
      <c r="CA158" s="640"/>
      <c r="CB158" s="640"/>
      <c r="CC158" s="640"/>
      <c r="CD158" s="640"/>
      <c r="CE158" s="640"/>
      <c r="CF158" s="640"/>
      <c r="CG158" s="640"/>
      <c r="CH158" s="640"/>
      <c r="CI158" s="640"/>
      <c r="CJ158" s="640"/>
      <c r="CK158" s="640"/>
      <c r="CL158" s="640"/>
      <c r="CM158" s="640"/>
      <c r="CN158" s="640"/>
      <c r="CO158" s="640"/>
      <c r="CP158" s="640"/>
      <c r="CQ158" s="640"/>
      <c r="CR158" s="640"/>
      <c r="CS158" s="640"/>
      <c r="CT158" s="640"/>
      <c r="CU158" s="640"/>
      <c r="CV158" s="640"/>
      <c r="CW158" s="640"/>
      <c r="CX158" s="640"/>
      <c r="CY158" s="640"/>
      <c r="CZ158" s="640"/>
      <c r="DA158" s="640"/>
      <c r="DB158" s="640"/>
      <c r="DC158" s="640"/>
      <c r="DD158" s="640"/>
      <c r="DE158" s="640"/>
      <c r="DF158" s="640"/>
      <c r="DG158" s="640"/>
    </row>
    <row r="159" spans="2:111">
      <c r="B159" s="581"/>
      <c r="C159" s="581"/>
      <c r="D159" s="581"/>
      <c r="E159" s="581"/>
      <c r="BV159" s="183"/>
      <c r="BW159" s="640"/>
      <c r="BX159" s="640"/>
      <c r="BY159" s="640"/>
      <c r="BZ159" s="640"/>
      <c r="CA159" s="640"/>
      <c r="CB159" s="640"/>
      <c r="CC159" s="640"/>
      <c r="CD159" s="640"/>
      <c r="CE159" s="640"/>
      <c r="CF159" s="640"/>
      <c r="CG159" s="640"/>
      <c r="CH159" s="640"/>
      <c r="CI159" s="640"/>
      <c r="CJ159" s="640"/>
      <c r="CK159" s="640"/>
      <c r="CL159" s="640"/>
      <c r="CM159" s="640"/>
      <c r="CN159" s="640"/>
      <c r="CO159" s="640"/>
      <c r="CP159" s="640"/>
      <c r="CQ159" s="640"/>
      <c r="CR159" s="640"/>
      <c r="CS159" s="640"/>
      <c r="CT159" s="640"/>
      <c r="CU159" s="640"/>
      <c r="CV159" s="640"/>
      <c r="CW159" s="640"/>
      <c r="CX159" s="640"/>
      <c r="CY159" s="640"/>
      <c r="CZ159" s="640"/>
      <c r="DA159" s="640"/>
      <c r="DB159" s="640"/>
      <c r="DC159" s="640"/>
      <c r="DD159" s="640"/>
      <c r="DE159" s="640"/>
      <c r="DF159" s="640"/>
      <c r="DG159" s="640"/>
    </row>
    <row r="160" spans="2:111">
      <c r="B160" s="581"/>
      <c r="C160" s="581"/>
      <c r="D160" s="581"/>
      <c r="E160" s="581"/>
      <c r="BV160" s="183"/>
      <c r="BW160" s="640"/>
      <c r="BX160" s="640"/>
      <c r="BY160" s="640"/>
      <c r="BZ160" s="640"/>
      <c r="CA160" s="640"/>
      <c r="CB160" s="640"/>
      <c r="CC160" s="640"/>
      <c r="CD160" s="640"/>
      <c r="CE160" s="640"/>
      <c r="CF160" s="640"/>
      <c r="CG160" s="640"/>
      <c r="CH160" s="640"/>
      <c r="CI160" s="640"/>
      <c r="CJ160" s="640"/>
      <c r="CK160" s="640"/>
      <c r="CL160" s="640"/>
      <c r="CM160" s="640"/>
      <c r="CN160" s="640"/>
      <c r="CO160" s="640"/>
      <c r="CP160" s="640"/>
      <c r="CQ160" s="640"/>
      <c r="CR160" s="640"/>
      <c r="CS160" s="640"/>
      <c r="CT160" s="640"/>
      <c r="CU160" s="640"/>
      <c r="CV160" s="640"/>
      <c r="CW160" s="640"/>
      <c r="CX160" s="640"/>
      <c r="CY160" s="640"/>
      <c r="CZ160" s="640"/>
      <c r="DA160" s="640"/>
      <c r="DB160" s="640"/>
      <c r="DC160" s="640"/>
      <c r="DD160" s="640"/>
      <c r="DE160" s="640"/>
      <c r="DF160" s="640"/>
      <c r="DG160" s="640"/>
    </row>
    <row r="161" spans="2:111">
      <c r="B161" s="581"/>
      <c r="C161" s="581"/>
      <c r="D161" s="581"/>
      <c r="E161" s="581"/>
      <c r="BV161" s="183"/>
      <c r="BW161" s="640"/>
      <c r="BX161" s="640"/>
      <c r="BY161" s="640"/>
      <c r="BZ161" s="640"/>
      <c r="CA161" s="640"/>
      <c r="CB161" s="640"/>
      <c r="CC161" s="640"/>
      <c r="CD161" s="640"/>
      <c r="CE161" s="640"/>
      <c r="CF161" s="640"/>
      <c r="CG161" s="640"/>
      <c r="CH161" s="640"/>
      <c r="CI161" s="640"/>
      <c r="CJ161" s="640"/>
      <c r="CK161" s="640"/>
      <c r="CL161" s="640"/>
      <c r="CM161" s="640"/>
      <c r="CN161" s="640"/>
      <c r="CO161" s="640"/>
      <c r="CP161" s="640"/>
      <c r="CQ161" s="640"/>
      <c r="CR161" s="640"/>
      <c r="CS161" s="640"/>
      <c r="CT161" s="640"/>
      <c r="CU161" s="640"/>
      <c r="CV161" s="640"/>
      <c r="CW161" s="640"/>
      <c r="CX161" s="640"/>
      <c r="CY161" s="640"/>
      <c r="CZ161" s="640"/>
      <c r="DA161" s="640"/>
      <c r="DB161" s="640"/>
      <c r="DC161" s="640"/>
      <c r="DD161" s="640"/>
      <c r="DE161" s="640"/>
      <c r="DF161" s="640"/>
      <c r="DG161" s="640"/>
    </row>
    <row r="162" spans="2:111">
      <c r="B162" s="581"/>
      <c r="C162" s="581"/>
      <c r="D162" s="581"/>
      <c r="E162" s="581"/>
      <c r="BV162" s="183"/>
      <c r="BW162" s="640"/>
      <c r="BX162" s="640"/>
      <c r="BY162" s="640"/>
      <c r="BZ162" s="640"/>
      <c r="CA162" s="640"/>
      <c r="CB162" s="640"/>
      <c r="CC162" s="640"/>
      <c r="CD162" s="640"/>
      <c r="CE162" s="640"/>
      <c r="CF162" s="640"/>
      <c r="CG162" s="640"/>
      <c r="CH162" s="640"/>
      <c r="CI162" s="640"/>
      <c r="CJ162" s="640"/>
      <c r="CK162" s="640"/>
      <c r="CL162" s="640"/>
      <c r="CM162" s="640"/>
      <c r="CN162" s="640"/>
      <c r="CO162" s="640"/>
      <c r="CP162" s="640"/>
      <c r="CQ162" s="640"/>
      <c r="CR162" s="640"/>
      <c r="CS162" s="640"/>
      <c r="CT162" s="640"/>
      <c r="CU162" s="640"/>
      <c r="CV162" s="640"/>
      <c r="CW162" s="640"/>
      <c r="CX162" s="640"/>
      <c r="CY162" s="640"/>
      <c r="CZ162" s="640"/>
      <c r="DA162" s="640"/>
      <c r="DB162" s="640"/>
      <c r="DC162" s="640"/>
      <c r="DD162" s="640"/>
      <c r="DE162" s="640"/>
      <c r="DF162" s="640"/>
      <c r="DG162" s="640"/>
    </row>
    <row r="163" spans="2:111">
      <c r="B163" s="581"/>
      <c r="C163" s="581"/>
      <c r="D163" s="581"/>
      <c r="E163" s="581"/>
      <c r="BV163" s="183"/>
      <c r="BW163" s="640"/>
      <c r="BX163" s="640"/>
      <c r="BY163" s="640"/>
      <c r="BZ163" s="640"/>
      <c r="CA163" s="640"/>
      <c r="CB163" s="640"/>
      <c r="CC163" s="640"/>
      <c r="CD163" s="640"/>
      <c r="CE163" s="640"/>
      <c r="CF163" s="640"/>
      <c r="CG163" s="640"/>
      <c r="CH163" s="640"/>
      <c r="CI163" s="640"/>
      <c r="CJ163" s="640"/>
      <c r="CK163" s="640"/>
      <c r="CL163" s="640"/>
      <c r="CM163" s="640"/>
      <c r="CN163" s="640"/>
      <c r="CO163" s="640"/>
      <c r="CP163" s="640"/>
      <c r="CQ163" s="640"/>
      <c r="CR163" s="640"/>
      <c r="CS163" s="640"/>
      <c r="CT163" s="640"/>
      <c r="CU163" s="640"/>
      <c r="CV163" s="640"/>
      <c r="CW163" s="640"/>
      <c r="CX163" s="640"/>
      <c r="CY163" s="640"/>
      <c r="CZ163" s="640"/>
      <c r="DA163" s="640"/>
      <c r="DB163" s="640"/>
      <c r="DC163" s="640"/>
      <c r="DD163" s="640"/>
      <c r="DE163" s="640"/>
      <c r="DF163" s="640"/>
      <c r="DG163" s="640"/>
    </row>
    <row r="164" spans="2:111">
      <c r="B164" s="581"/>
      <c r="C164" s="581"/>
      <c r="D164" s="581"/>
      <c r="E164" s="581"/>
      <c r="BV164" s="183"/>
      <c r="BW164" s="640"/>
      <c r="BX164" s="640"/>
      <c r="BY164" s="640"/>
      <c r="BZ164" s="640"/>
      <c r="CA164" s="640"/>
      <c r="CB164" s="640"/>
      <c r="CC164" s="640"/>
      <c r="CD164" s="640"/>
      <c r="CE164" s="640"/>
      <c r="CF164" s="640"/>
      <c r="CG164" s="640"/>
      <c r="CH164" s="640"/>
      <c r="CI164" s="640"/>
      <c r="CJ164" s="640"/>
      <c r="CK164" s="640"/>
      <c r="CL164" s="640"/>
      <c r="CM164" s="640"/>
      <c r="CN164" s="640"/>
      <c r="CO164" s="640"/>
      <c r="CP164" s="640"/>
      <c r="CQ164" s="640"/>
      <c r="CR164" s="640"/>
      <c r="CS164" s="640"/>
      <c r="CT164" s="640"/>
      <c r="CU164" s="640"/>
      <c r="CV164" s="640"/>
      <c r="CW164" s="640"/>
      <c r="CX164" s="640"/>
      <c r="CY164" s="640"/>
      <c r="CZ164" s="640"/>
      <c r="DA164" s="640"/>
      <c r="DB164" s="640"/>
      <c r="DC164" s="640"/>
      <c r="DD164" s="640"/>
      <c r="DE164" s="640"/>
      <c r="DF164" s="640"/>
      <c r="DG164" s="640"/>
    </row>
    <row r="165" spans="2:111">
      <c r="B165" s="581"/>
      <c r="C165" s="581"/>
      <c r="D165" s="581"/>
      <c r="E165" s="581"/>
      <c r="BV165" s="183"/>
      <c r="BW165" s="640"/>
      <c r="BX165" s="640"/>
      <c r="BY165" s="640"/>
      <c r="BZ165" s="640"/>
      <c r="CA165" s="640"/>
      <c r="CB165" s="640"/>
      <c r="CC165" s="640"/>
      <c r="CD165" s="640"/>
      <c r="CE165" s="640"/>
      <c r="CF165" s="640"/>
      <c r="CG165" s="640"/>
      <c r="CH165" s="640"/>
      <c r="CI165" s="640"/>
      <c r="CJ165" s="640"/>
      <c r="CK165" s="640"/>
      <c r="CL165" s="640"/>
      <c r="CM165" s="640"/>
      <c r="CN165" s="640"/>
      <c r="CO165" s="640"/>
      <c r="CP165" s="640"/>
      <c r="CQ165" s="640"/>
      <c r="CR165" s="640"/>
      <c r="CS165" s="640"/>
      <c r="CT165" s="640"/>
      <c r="CU165" s="640"/>
      <c r="CV165" s="640"/>
      <c r="CW165" s="640"/>
      <c r="CX165" s="640"/>
      <c r="CY165" s="640"/>
      <c r="CZ165" s="640"/>
      <c r="DA165" s="640"/>
      <c r="DB165" s="640"/>
      <c r="DC165" s="640"/>
      <c r="DD165" s="640"/>
      <c r="DE165" s="640"/>
      <c r="DF165" s="640"/>
      <c r="DG165" s="640"/>
    </row>
    <row r="166" spans="2:111">
      <c r="B166" s="581"/>
      <c r="C166" s="581"/>
      <c r="D166" s="581"/>
      <c r="E166" s="581"/>
      <c r="BV166" s="183"/>
      <c r="BW166" s="640"/>
      <c r="BX166" s="640"/>
      <c r="BY166" s="640"/>
      <c r="BZ166" s="640"/>
      <c r="CA166" s="640"/>
      <c r="CB166" s="640"/>
      <c r="CC166" s="640"/>
      <c r="CD166" s="640"/>
      <c r="CE166" s="640"/>
      <c r="CF166" s="640"/>
      <c r="CG166" s="640"/>
      <c r="CH166" s="640"/>
      <c r="CI166" s="640"/>
      <c r="CJ166" s="640"/>
      <c r="CK166" s="640"/>
      <c r="CL166" s="640"/>
      <c r="CM166" s="640"/>
      <c r="CN166" s="640"/>
      <c r="CO166" s="640"/>
      <c r="CP166" s="640"/>
      <c r="CQ166" s="640"/>
      <c r="CR166" s="640"/>
      <c r="CS166" s="640"/>
      <c r="CT166" s="640"/>
      <c r="CU166" s="640"/>
      <c r="CV166" s="640"/>
      <c r="CW166" s="640"/>
      <c r="CX166" s="640"/>
      <c r="CY166" s="640"/>
      <c r="CZ166" s="640"/>
      <c r="DA166" s="640"/>
      <c r="DB166" s="640"/>
      <c r="DC166" s="640"/>
      <c r="DD166" s="640"/>
      <c r="DE166" s="640"/>
      <c r="DF166" s="640"/>
      <c r="DG166" s="640"/>
    </row>
    <row r="167" spans="2:111">
      <c r="B167" s="581"/>
      <c r="C167" s="581"/>
      <c r="D167" s="581"/>
      <c r="E167" s="581"/>
      <c r="BV167" s="183"/>
      <c r="BW167" s="640"/>
      <c r="BX167" s="640"/>
      <c r="BY167" s="640"/>
      <c r="BZ167" s="640"/>
      <c r="CA167" s="640"/>
      <c r="CB167" s="640"/>
      <c r="CC167" s="640"/>
      <c r="CD167" s="640"/>
      <c r="CE167" s="640"/>
      <c r="CF167" s="640"/>
      <c r="CG167" s="640"/>
      <c r="CH167" s="640"/>
      <c r="CI167" s="640"/>
      <c r="CJ167" s="640"/>
      <c r="CK167" s="640"/>
      <c r="CL167" s="640"/>
      <c r="CM167" s="640"/>
      <c r="CN167" s="640"/>
      <c r="CO167" s="640"/>
      <c r="CP167" s="640"/>
      <c r="CQ167" s="640"/>
      <c r="CR167" s="640"/>
      <c r="CS167" s="640"/>
      <c r="CT167" s="640"/>
      <c r="CU167" s="640"/>
      <c r="CV167" s="640"/>
      <c r="CW167" s="640"/>
      <c r="CX167" s="640"/>
      <c r="CY167" s="640"/>
      <c r="CZ167" s="640"/>
      <c r="DA167" s="640"/>
      <c r="DB167" s="640"/>
      <c r="DC167" s="640"/>
      <c r="DD167" s="640"/>
      <c r="DE167" s="640"/>
      <c r="DF167" s="640"/>
      <c r="DG167" s="640"/>
    </row>
    <row r="168" spans="2:111">
      <c r="B168" s="581"/>
      <c r="C168" s="581"/>
      <c r="D168" s="581"/>
      <c r="E168" s="581"/>
      <c r="BV168" s="183"/>
      <c r="BW168" s="640"/>
      <c r="BX168" s="640"/>
      <c r="BY168" s="640"/>
      <c r="BZ168" s="640"/>
      <c r="CA168" s="640"/>
      <c r="CB168" s="640"/>
      <c r="CC168" s="640"/>
      <c r="CD168" s="640"/>
      <c r="CE168" s="640"/>
      <c r="CF168" s="640"/>
      <c r="CG168" s="640"/>
      <c r="CH168" s="640"/>
      <c r="CI168" s="640"/>
      <c r="CJ168" s="640"/>
      <c r="CK168" s="640"/>
      <c r="CL168" s="640"/>
      <c r="CM168" s="640"/>
      <c r="CN168" s="640"/>
      <c r="CO168" s="640"/>
      <c r="CP168" s="640"/>
      <c r="CQ168" s="640"/>
      <c r="CR168" s="640"/>
      <c r="CS168" s="640"/>
      <c r="CT168" s="640"/>
      <c r="CU168" s="640"/>
      <c r="CV168" s="640"/>
      <c r="CW168" s="640"/>
      <c r="CX168" s="640"/>
      <c r="CY168" s="640"/>
      <c r="CZ168" s="640"/>
      <c r="DA168" s="640"/>
      <c r="DB168" s="640"/>
      <c r="DC168" s="640"/>
      <c r="DD168" s="640"/>
      <c r="DE168" s="640"/>
      <c r="DF168" s="640"/>
      <c r="DG168" s="640"/>
    </row>
    <row r="169" spans="2:111">
      <c r="B169" s="581"/>
      <c r="C169" s="581"/>
      <c r="D169" s="581"/>
      <c r="E169" s="581"/>
      <c r="BV169" s="183"/>
      <c r="BW169" s="640"/>
      <c r="BX169" s="640"/>
      <c r="BY169" s="640"/>
      <c r="BZ169" s="640"/>
      <c r="CA169" s="640"/>
      <c r="CB169" s="640"/>
      <c r="CC169" s="640"/>
      <c r="CD169" s="640"/>
      <c r="CE169" s="640"/>
      <c r="CF169" s="640"/>
      <c r="CG169" s="640"/>
      <c r="CH169" s="640"/>
      <c r="CI169" s="640"/>
      <c r="CJ169" s="640"/>
      <c r="CK169" s="640"/>
      <c r="CL169" s="640"/>
      <c r="CM169" s="640"/>
      <c r="CN169" s="640"/>
      <c r="CO169" s="640"/>
      <c r="CP169" s="640"/>
      <c r="CQ169" s="640"/>
      <c r="CR169" s="640"/>
      <c r="CS169" s="640"/>
      <c r="CT169" s="640"/>
      <c r="CU169" s="640"/>
      <c r="CV169" s="640"/>
      <c r="CW169" s="640"/>
      <c r="CX169" s="640"/>
      <c r="CY169" s="640"/>
      <c r="CZ169" s="640"/>
      <c r="DA169" s="640"/>
      <c r="DB169" s="640"/>
      <c r="DC169" s="640"/>
      <c r="DD169" s="640"/>
      <c r="DE169" s="640"/>
      <c r="DF169" s="640"/>
      <c r="DG169" s="640"/>
    </row>
    <row r="170" spans="2:111">
      <c r="B170" s="581"/>
      <c r="C170" s="581"/>
      <c r="D170" s="581"/>
      <c r="E170" s="581"/>
      <c r="BV170" s="183"/>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c r="CZ170" s="640"/>
      <c r="DA170" s="640"/>
      <c r="DB170" s="640"/>
      <c r="DC170" s="640"/>
      <c r="DD170" s="640"/>
      <c r="DE170" s="640"/>
      <c r="DF170" s="640"/>
      <c r="DG170" s="640"/>
    </row>
    <row r="171" spans="2:111">
      <c r="B171" s="581"/>
      <c r="C171" s="581"/>
      <c r="D171" s="581"/>
      <c r="E171" s="581"/>
      <c r="BV171" s="183"/>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c r="CZ171" s="640"/>
      <c r="DA171" s="640"/>
      <c r="DB171" s="640"/>
      <c r="DC171" s="640"/>
      <c r="DD171" s="640"/>
      <c r="DE171" s="640"/>
      <c r="DF171" s="640"/>
      <c r="DG171" s="640"/>
    </row>
    <row r="172" spans="2:111">
      <c r="B172" s="581"/>
      <c r="C172" s="581"/>
      <c r="D172" s="581"/>
      <c r="E172" s="581"/>
      <c r="BV172" s="183"/>
      <c r="BW172" s="640"/>
      <c r="BX172" s="640"/>
      <c r="BY172" s="640"/>
      <c r="BZ172" s="640"/>
      <c r="CA172" s="640"/>
      <c r="CB172" s="640"/>
      <c r="CC172" s="640"/>
      <c r="CD172" s="640"/>
      <c r="CE172" s="640"/>
      <c r="CF172" s="640"/>
      <c r="CG172" s="640"/>
      <c r="CH172" s="640"/>
      <c r="CI172" s="640"/>
      <c r="CJ172" s="640"/>
      <c r="CK172" s="640"/>
      <c r="CL172" s="640"/>
      <c r="CM172" s="640"/>
      <c r="CN172" s="640"/>
      <c r="CO172" s="640"/>
      <c r="CP172" s="640"/>
      <c r="CQ172" s="640"/>
      <c r="CR172" s="640"/>
      <c r="CS172" s="640"/>
      <c r="CT172" s="640"/>
      <c r="CU172" s="640"/>
      <c r="CV172" s="640"/>
      <c r="CW172" s="640"/>
      <c r="CX172" s="640"/>
      <c r="CY172" s="640"/>
      <c r="CZ172" s="640"/>
      <c r="DA172" s="640"/>
      <c r="DB172" s="640"/>
      <c r="DC172" s="640"/>
      <c r="DD172" s="640"/>
      <c r="DE172" s="640"/>
      <c r="DF172" s="640"/>
      <c r="DG172" s="640"/>
    </row>
    <row r="173" spans="2:111">
      <c r="B173" s="581"/>
      <c r="C173" s="581"/>
      <c r="D173" s="581"/>
      <c r="E173" s="581"/>
      <c r="BV173" s="183"/>
      <c r="BW173" s="640"/>
      <c r="BX173" s="640"/>
      <c r="BY173" s="640"/>
      <c r="BZ173" s="640"/>
      <c r="CA173" s="640"/>
      <c r="CB173" s="640"/>
      <c r="CC173" s="640"/>
      <c r="CD173" s="640"/>
      <c r="CE173" s="640"/>
      <c r="CF173" s="640"/>
      <c r="CG173" s="640"/>
      <c r="CH173" s="640"/>
      <c r="CI173" s="640"/>
      <c r="CJ173" s="640"/>
      <c r="CK173" s="640"/>
      <c r="CL173" s="640"/>
      <c r="CM173" s="640"/>
      <c r="CN173" s="640"/>
      <c r="CO173" s="640"/>
      <c r="CP173" s="640"/>
      <c r="CQ173" s="640"/>
      <c r="CR173" s="640"/>
      <c r="CS173" s="640"/>
      <c r="CT173" s="640"/>
      <c r="CU173" s="640"/>
      <c r="CV173" s="640"/>
      <c r="CW173" s="640"/>
      <c r="CX173" s="640"/>
      <c r="CY173" s="640"/>
      <c r="CZ173" s="640"/>
      <c r="DA173" s="640"/>
      <c r="DB173" s="640"/>
      <c r="DC173" s="640"/>
      <c r="DD173" s="640"/>
      <c r="DE173" s="640"/>
      <c r="DF173" s="640"/>
      <c r="DG173" s="640"/>
    </row>
    <row r="174" spans="2:111">
      <c r="B174" s="581"/>
      <c r="C174" s="581"/>
      <c r="D174" s="581"/>
      <c r="E174" s="581"/>
      <c r="BV174" s="183"/>
      <c r="BW174" s="640"/>
      <c r="BX174" s="640"/>
      <c r="BY174" s="640"/>
      <c r="BZ174" s="640"/>
      <c r="CA174" s="640"/>
      <c r="CB174" s="640"/>
      <c r="CC174" s="640"/>
      <c r="CD174" s="640"/>
      <c r="CE174" s="640"/>
      <c r="CF174" s="640"/>
      <c r="CG174" s="640"/>
      <c r="CH174" s="640"/>
      <c r="CI174" s="640"/>
      <c r="CJ174" s="640"/>
      <c r="CK174" s="640"/>
      <c r="CL174" s="640"/>
      <c r="CM174" s="640"/>
      <c r="CN174" s="640"/>
      <c r="CO174" s="640"/>
      <c r="CP174" s="640"/>
      <c r="CQ174" s="640"/>
      <c r="CR174" s="640"/>
      <c r="CS174" s="640"/>
      <c r="CT174" s="640"/>
      <c r="CU174" s="640"/>
      <c r="CV174" s="640"/>
      <c r="CW174" s="640"/>
      <c r="CX174" s="640"/>
      <c r="CY174" s="640"/>
      <c r="CZ174" s="640"/>
      <c r="DA174" s="640"/>
      <c r="DB174" s="640"/>
      <c r="DC174" s="640"/>
      <c r="DD174" s="640"/>
      <c r="DE174" s="640"/>
      <c r="DF174" s="640"/>
      <c r="DG174" s="640"/>
    </row>
    <row r="175" spans="2:111">
      <c r="B175" s="581"/>
      <c r="C175" s="581"/>
      <c r="D175" s="581"/>
      <c r="E175" s="581"/>
      <c r="BV175" s="183"/>
      <c r="BW175" s="640"/>
      <c r="BX175" s="640"/>
      <c r="BY175" s="640"/>
      <c r="BZ175" s="640"/>
      <c r="CA175" s="640"/>
      <c r="CB175" s="640"/>
      <c r="CC175" s="640"/>
      <c r="CD175" s="640"/>
      <c r="CE175" s="640"/>
      <c r="CF175" s="640"/>
      <c r="CG175" s="640"/>
      <c r="CH175" s="640"/>
      <c r="CI175" s="640"/>
      <c r="CJ175" s="640"/>
      <c r="CK175" s="640"/>
      <c r="CL175" s="640"/>
      <c r="CM175" s="640"/>
      <c r="CN175" s="640"/>
      <c r="CO175" s="640"/>
      <c r="CP175" s="640"/>
      <c r="CQ175" s="640"/>
      <c r="CR175" s="640"/>
      <c r="CS175" s="640"/>
      <c r="CT175" s="640"/>
      <c r="CU175" s="640"/>
      <c r="CV175" s="640"/>
      <c r="CW175" s="640"/>
      <c r="CX175" s="640"/>
      <c r="CY175" s="640"/>
      <c r="CZ175" s="640"/>
      <c r="DA175" s="640"/>
      <c r="DB175" s="640"/>
      <c r="DC175" s="640"/>
      <c r="DD175" s="640"/>
      <c r="DE175" s="640"/>
      <c r="DF175" s="640"/>
      <c r="DG175" s="640"/>
    </row>
    <row r="176" spans="2:111">
      <c r="B176" s="581"/>
      <c r="C176" s="581"/>
      <c r="D176" s="581"/>
      <c r="E176" s="581"/>
      <c r="BV176" s="183"/>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c r="CZ176" s="640"/>
      <c r="DA176" s="640"/>
      <c r="DB176" s="640"/>
      <c r="DC176" s="640"/>
      <c r="DD176" s="640"/>
      <c r="DE176" s="640"/>
      <c r="DF176" s="640"/>
      <c r="DG176" s="640"/>
    </row>
    <row r="177" spans="2:111">
      <c r="B177" s="581"/>
      <c r="C177" s="581"/>
      <c r="D177" s="581"/>
      <c r="E177" s="581"/>
      <c r="BV177" s="183"/>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c r="CZ177" s="640"/>
      <c r="DA177" s="640"/>
      <c r="DB177" s="640"/>
      <c r="DC177" s="640"/>
      <c r="DD177" s="640"/>
      <c r="DE177" s="640"/>
      <c r="DF177" s="640"/>
      <c r="DG177" s="640"/>
    </row>
    <row r="178" spans="2:111">
      <c r="B178" s="581"/>
      <c r="C178" s="581"/>
      <c r="D178" s="581"/>
      <c r="E178" s="581"/>
      <c r="BV178" s="183"/>
      <c r="BW178" s="640"/>
      <c r="BX178" s="640"/>
      <c r="BY178" s="640"/>
      <c r="BZ178" s="640"/>
      <c r="CA178" s="640"/>
      <c r="CB178" s="640"/>
      <c r="CC178" s="640"/>
      <c r="CD178" s="640"/>
      <c r="CE178" s="640"/>
      <c r="CF178" s="640"/>
      <c r="CG178" s="640"/>
      <c r="CH178" s="640"/>
      <c r="CI178" s="640"/>
      <c r="CJ178" s="640"/>
      <c r="CK178" s="640"/>
      <c r="CL178" s="640"/>
      <c r="CM178" s="640"/>
      <c r="CN178" s="640"/>
      <c r="CO178" s="640"/>
      <c r="CP178" s="640"/>
      <c r="CQ178" s="640"/>
      <c r="CR178" s="640"/>
      <c r="CS178" s="640"/>
      <c r="CT178" s="640"/>
      <c r="CU178" s="640"/>
      <c r="CV178" s="640"/>
      <c r="CW178" s="640"/>
      <c r="CX178" s="640"/>
      <c r="CY178" s="640"/>
      <c r="CZ178" s="640"/>
      <c r="DA178" s="640"/>
      <c r="DB178" s="640"/>
      <c r="DC178" s="640"/>
      <c r="DD178" s="640"/>
      <c r="DE178" s="640"/>
      <c r="DF178" s="640"/>
      <c r="DG178" s="640"/>
    </row>
    <row r="179" spans="2:111">
      <c r="B179" s="581"/>
      <c r="C179" s="581"/>
      <c r="D179" s="581"/>
      <c r="E179" s="581"/>
      <c r="BV179" s="183"/>
      <c r="BW179" s="640"/>
      <c r="BX179" s="640"/>
      <c r="BY179" s="640"/>
      <c r="BZ179" s="640"/>
      <c r="CA179" s="640"/>
      <c r="CB179" s="640"/>
      <c r="CC179" s="640"/>
      <c r="CD179" s="640"/>
      <c r="CE179" s="640"/>
      <c r="CF179" s="640"/>
      <c r="CG179" s="640"/>
      <c r="CH179" s="640"/>
      <c r="CI179" s="640"/>
      <c r="CJ179" s="640"/>
      <c r="CK179" s="640"/>
      <c r="CL179" s="640"/>
      <c r="CM179" s="640"/>
      <c r="CN179" s="640"/>
      <c r="CO179" s="640"/>
      <c r="CP179" s="640"/>
      <c r="CQ179" s="640"/>
      <c r="CR179" s="640"/>
      <c r="CS179" s="640"/>
      <c r="CT179" s="640"/>
      <c r="CU179" s="640"/>
      <c r="CV179" s="640"/>
      <c r="CW179" s="640"/>
      <c r="CX179" s="640"/>
      <c r="CY179" s="640"/>
      <c r="CZ179" s="640"/>
      <c r="DA179" s="640"/>
      <c r="DB179" s="640"/>
      <c r="DC179" s="640"/>
      <c r="DD179" s="640"/>
      <c r="DE179" s="640"/>
      <c r="DF179" s="640"/>
      <c r="DG179" s="640"/>
    </row>
    <row r="180" spans="2:111">
      <c r="B180" s="581"/>
      <c r="C180" s="581"/>
      <c r="D180" s="581"/>
      <c r="E180" s="581"/>
      <c r="BV180" s="183"/>
      <c r="BW180" s="640"/>
      <c r="BX180" s="640"/>
      <c r="BY180" s="640"/>
      <c r="BZ180" s="640"/>
      <c r="CA180" s="640"/>
      <c r="CB180" s="640"/>
      <c r="CC180" s="640"/>
      <c r="CD180" s="640"/>
      <c r="CE180" s="640"/>
      <c r="CF180" s="640"/>
      <c r="CG180" s="640"/>
      <c r="CH180" s="640"/>
      <c r="CI180" s="640"/>
      <c r="CJ180" s="640"/>
      <c r="CK180" s="640"/>
      <c r="CL180" s="640"/>
      <c r="CM180" s="640"/>
      <c r="CN180" s="640"/>
      <c r="CO180" s="640"/>
      <c r="CP180" s="640"/>
      <c r="CQ180" s="640"/>
      <c r="CR180" s="640"/>
      <c r="CS180" s="640"/>
      <c r="CT180" s="640"/>
      <c r="CU180" s="640"/>
      <c r="CV180" s="640"/>
      <c r="CW180" s="640"/>
      <c r="CX180" s="640"/>
      <c r="CY180" s="640"/>
      <c r="CZ180" s="640"/>
      <c r="DA180" s="640"/>
      <c r="DB180" s="640"/>
      <c r="DC180" s="640"/>
      <c r="DD180" s="640"/>
      <c r="DE180" s="640"/>
      <c r="DF180" s="640"/>
      <c r="DG180" s="640"/>
    </row>
    <row r="181" spans="2:111">
      <c r="B181" s="581"/>
      <c r="C181" s="581"/>
      <c r="D181" s="581"/>
      <c r="E181" s="581"/>
      <c r="BV181" s="183"/>
      <c r="BW181" s="640"/>
      <c r="BX181" s="640"/>
      <c r="BY181" s="640"/>
      <c r="BZ181" s="640"/>
      <c r="CA181" s="640"/>
      <c r="CB181" s="640"/>
      <c r="CC181" s="640"/>
      <c r="CD181" s="640"/>
      <c r="CE181" s="640"/>
      <c r="CF181" s="640"/>
      <c r="CG181" s="640"/>
      <c r="CH181" s="640"/>
      <c r="CI181" s="640"/>
      <c r="CJ181" s="640"/>
      <c r="CK181" s="640"/>
      <c r="CL181" s="640"/>
      <c r="CM181" s="640"/>
      <c r="CN181" s="640"/>
      <c r="CO181" s="640"/>
      <c r="CP181" s="640"/>
      <c r="CQ181" s="640"/>
      <c r="CR181" s="640"/>
      <c r="CS181" s="640"/>
      <c r="CT181" s="640"/>
      <c r="CU181" s="640"/>
      <c r="CV181" s="640"/>
      <c r="CW181" s="640"/>
      <c r="CX181" s="640"/>
      <c r="CY181" s="640"/>
      <c r="CZ181" s="640"/>
      <c r="DA181" s="640"/>
      <c r="DB181" s="640"/>
      <c r="DC181" s="640"/>
      <c r="DD181" s="640"/>
      <c r="DE181" s="640"/>
      <c r="DF181" s="640"/>
      <c r="DG181" s="640"/>
    </row>
    <row r="182" spans="2:111">
      <c r="B182" s="581"/>
      <c r="C182" s="581"/>
      <c r="D182" s="581"/>
      <c r="E182" s="581"/>
      <c r="BV182" s="183"/>
      <c r="BW182" s="640"/>
      <c r="BX182" s="640"/>
      <c r="BY182" s="640"/>
      <c r="BZ182" s="640"/>
      <c r="CA182" s="640"/>
      <c r="CB182" s="640"/>
      <c r="CC182" s="640"/>
      <c r="CD182" s="640"/>
      <c r="CE182" s="640"/>
      <c r="CF182" s="640"/>
      <c r="CG182" s="640"/>
      <c r="CH182" s="640"/>
      <c r="CI182" s="640"/>
      <c r="CJ182" s="640"/>
      <c r="CK182" s="640"/>
      <c r="CL182" s="640"/>
      <c r="CM182" s="640"/>
      <c r="CN182" s="640"/>
      <c r="CO182" s="640"/>
      <c r="CP182" s="640"/>
      <c r="CQ182" s="640"/>
      <c r="CR182" s="640"/>
      <c r="CS182" s="640"/>
      <c r="CT182" s="640"/>
      <c r="CU182" s="640"/>
      <c r="CV182" s="640"/>
      <c r="CW182" s="640"/>
      <c r="CX182" s="640"/>
      <c r="CY182" s="640"/>
      <c r="CZ182" s="640"/>
      <c r="DA182" s="640"/>
      <c r="DB182" s="640"/>
      <c r="DC182" s="640"/>
      <c r="DD182" s="640"/>
      <c r="DE182" s="640"/>
      <c r="DF182" s="640"/>
      <c r="DG182" s="640"/>
    </row>
    <row r="183" spans="2:111">
      <c r="B183" s="581"/>
      <c r="C183" s="581"/>
      <c r="D183" s="581"/>
      <c r="E183" s="581"/>
      <c r="BV183" s="183"/>
      <c r="BW183" s="640"/>
      <c r="BX183" s="640"/>
      <c r="BY183" s="640"/>
      <c r="BZ183" s="640"/>
      <c r="CA183" s="640"/>
      <c r="CB183" s="640"/>
      <c r="CC183" s="640"/>
      <c r="CD183" s="640"/>
      <c r="CE183" s="640"/>
      <c r="CF183" s="640"/>
      <c r="CG183" s="640"/>
      <c r="CH183" s="640"/>
      <c r="CI183" s="640"/>
      <c r="CJ183" s="640"/>
      <c r="CK183" s="640"/>
      <c r="CL183" s="640"/>
      <c r="CM183" s="640"/>
      <c r="CN183" s="640"/>
      <c r="CO183" s="640"/>
      <c r="CP183" s="640"/>
      <c r="CQ183" s="640"/>
      <c r="CR183" s="640"/>
      <c r="CS183" s="640"/>
      <c r="CT183" s="640"/>
      <c r="CU183" s="640"/>
      <c r="CV183" s="640"/>
      <c r="CW183" s="640"/>
      <c r="CX183" s="640"/>
      <c r="CY183" s="640"/>
      <c r="CZ183" s="640"/>
      <c r="DA183" s="640"/>
      <c r="DB183" s="640"/>
      <c r="DC183" s="640"/>
      <c r="DD183" s="640"/>
      <c r="DE183" s="640"/>
      <c r="DF183" s="640"/>
      <c r="DG183" s="640"/>
    </row>
    <row r="184" spans="2:111">
      <c r="B184" s="581"/>
      <c r="C184" s="581"/>
      <c r="D184" s="581"/>
      <c r="E184" s="581"/>
      <c r="BV184" s="183"/>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c r="CZ184" s="640"/>
      <c r="DA184" s="640"/>
      <c r="DB184" s="640"/>
      <c r="DC184" s="640"/>
      <c r="DD184" s="640"/>
      <c r="DE184" s="640"/>
      <c r="DF184" s="640"/>
      <c r="DG184" s="640"/>
    </row>
    <row r="185" spans="2:111">
      <c r="B185" s="581"/>
      <c r="C185" s="581"/>
      <c r="D185" s="581"/>
      <c r="E185" s="581"/>
      <c r="BV185" s="183"/>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c r="CZ185" s="640"/>
      <c r="DA185" s="640"/>
      <c r="DB185" s="640"/>
      <c r="DC185" s="640"/>
      <c r="DD185" s="640"/>
      <c r="DE185" s="640"/>
      <c r="DF185" s="640"/>
      <c r="DG185" s="640"/>
    </row>
    <row r="186" spans="2:111">
      <c r="B186" s="581"/>
      <c r="C186" s="581"/>
      <c r="D186" s="581"/>
      <c r="E186" s="581"/>
      <c r="BV186" s="183"/>
      <c r="BW186" s="640"/>
      <c r="BX186" s="640"/>
      <c r="BY186" s="640"/>
      <c r="BZ186" s="640"/>
      <c r="CA186" s="640"/>
      <c r="CB186" s="640"/>
      <c r="CC186" s="640"/>
      <c r="CD186" s="640"/>
      <c r="CE186" s="640"/>
      <c r="CF186" s="640"/>
      <c r="CG186" s="640"/>
      <c r="CH186" s="640"/>
      <c r="CI186" s="640"/>
      <c r="CJ186" s="640"/>
      <c r="CK186" s="640"/>
      <c r="CL186" s="640"/>
      <c r="CM186" s="640"/>
      <c r="CN186" s="640"/>
      <c r="CO186" s="640"/>
      <c r="CP186" s="640"/>
      <c r="CQ186" s="640"/>
      <c r="CR186" s="640"/>
      <c r="CS186" s="640"/>
      <c r="CT186" s="640"/>
      <c r="CU186" s="640"/>
      <c r="CV186" s="640"/>
      <c r="CW186" s="640"/>
      <c r="CX186" s="640"/>
      <c r="CY186" s="640"/>
      <c r="CZ186" s="640"/>
      <c r="DA186" s="640"/>
      <c r="DB186" s="640"/>
      <c r="DC186" s="640"/>
      <c r="DD186" s="640"/>
      <c r="DE186" s="640"/>
      <c r="DF186" s="640"/>
      <c r="DG186" s="640"/>
    </row>
    <row r="187" spans="2:111">
      <c r="B187" s="581"/>
      <c r="C187" s="581"/>
      <c r="D187" s="581"/>
      <c r="E187" s="581"/>
      <c r="BV187" s="183"/>
      <c r="BW187" s="640"/>
      <c r="BX187" s="640"/>
      <c r="BY187" s="640"/>
      <c r="BZ187" s="640"/>
      <c r="CA187" s="640"/>
      <c r="CB187" s="640"/>
      <c r="CC187" s="640"/>
      <c r="CD187" s="640"/>
      <c r="CE187" s="640"/>
      <c r="CF187" s="640"/>
      <c r="CG187" s="640"/>
      <c r="CH187" s="640"/>
      <c r="CI187" s="640"/>
      <c r="CJ187" s="640"/>
      <c r="CK187" s="640"/>
      <c r="CL187" s="640"/>
      <c r="CM187" s="640"/>
      <c r="CN187" s="640"/>
      <c r="CO187" s="640"/>
      <c r="CP187" s="640"/>
      <c r="CQ187" s="640"/>
      <c r="CR187" s="640"/>
      <c r="CS187" s="640"/>
      <c r="CT187" s="640"/>
      <c r="CU187" s="640"/>
      <c r="CV187" s="640"/>
      <c r="CW187" s="640"/>
      <c r="CX187" s="640"/>
      <c r="CY187" s="640"/>
      <c r="CZ187" s="640"/>
      <c r="DA187" s="640"/>
      <c r="DB187" s="640"/>
      <c r="DC187" s="640"/>
      <c r="DD187" s="640"/>
      <c r="DE187" s="640"/>
      <c r="DF187" s="640"/>
      <c r="DG187" s="640"/>
    </row>
    <row r="188" spans="2:111">
      <c r="B188" s="581"/>
      <c r="C188" s="581"/>
      <c r="D188" s="581"/>
      <c r="E188" s="581"/>
      <c r="BV188" s="183"/>
      <c r="BW188" s="640"/>
      <c r="BX188" s="640"/>
      <c r="BY188" s="640"/>
      <c r="BZ188" s="640"/>
      <c r="CA188" s="640"/>
      <c r="CB188" s="640"/>
      <c r="CC188" s="640"/>
      <c r="CD188" s="640"/>
      <c r="CE188" s="640"/>
      <c r="CF188" s="640"/>
      <c r="CG188" s="640"/>
      <c r="CH188" s="640"/>
      <c r="CI188" s="640"/>
      <c r="CJ188" s="640"/>
      <c r="CK188" s="640"/>
      <c r="CL188" s="640"/>
      <c r="CM188" s="640"/>
      <c r="CN188" s="640"/>
      <c r="CO188" s="640"/>
      <c r="CP188" s="640"/>
      <c r="CQ188" s="640"/>
      <c r="CR188" s="640"/>
      <c r="CS188" s="640"/>
      <c r="CT188" s="640"/>
      <c r="CU188" s="640"/>
      <c r="CV188" s="640"/>
      <c r="CW188" s="640"/>
      <c r="CX188" s="640"/>
      <c r="CY188" s="640"/>
      <c r="CZ188" s="640"/>
      <c r="DA188" s="640"/>
      <c r="DB188" s="640"/>
      <c r="DC188" s="640"/>
      <c r="DD188" s="640"/>
      <c r="DE188" s="640"/>
      <c r="DF188" s="640"/>
      <c r="DG188" s="640"/>
    </row>
    <row r="189" spans="2:111">
      <c r="B189" s="581"/>
      <c r="C189" s="581"/>
      <c r="D189" s="581"/>
      <c r="E189" s="581"/>
      <c r="BV189" s="183"/>
      <c r="BW189" s="640"/>
      <c r="BX189" s="640"/>
      <c r="BY189" s="640"/>
      <c r="BZ189" s="640"/>
      <c r="CA189" s="640"/>
      <c r="CB189" s="640"/>
      <c r="CC189" s="640"/>
      <c r="CD189" s="640"/>
      <c r="CE189" s="640"/>
      <c r="CF189" s="640"/>
      <c r="CG189" s="640"/>
      <c r="CH189" s="640"/>
      <c r="CI189" s="640"/>
      <c r="CJ189" s="640"/>
      <c r="CK189" s="640"/>
      <c r="CL189" s="640"/>
      <c r="CM189" s="640"/>
      <c r="CN189" s="640"/>
      <c r="CO189" s="640"/>
      <c r="CP189" s="640"/>
      <c r="CQ189" s="640"/>
      <c r="CR189" s="640"/>
      <c r="CS189" s="640"/>
      <c r="CT189" s="640"/>
      <c r="CU189" s="640"/>
      <c r="CV189" s="640"/>
      <c r="CW189" s="640"/>
      <c r="CX189" s="640"/>
      <c r="CY189" s="640"/>
      <c r="CZ189" s="640"/>
      <c r="DA189" s="640"/>
      <c r="DB189" s="640"/>
      <c r="DC189" s="640"/>
      <c r="DD189" s="640"/>
      <c r="DE189" s="640"/>
      <c r="DF189" s="640"/>
      <c r="DG189" s="640"/>
    </row>
    <row r="190" spans="2:111">
      <c r="B190" s="581"/>
      <c r="C190" s="581"/>
      <c r="D190" s="581"/>
      <c r="E190" s="581"/>
      <c r="BV190" s="183"/>
      <c r="BW190" s="640"/>
      <c r="BX190" s="640"/>
      <c r="BY190" s="640"/>
      <c r="BZ190" s="640"/>
      <c r="CA190" s="640"/>
      <c r="CB190" s="640"/>
      <c r="CC190" s="640"/>
      <c r="CD190" s="640"/>
      <c r="CE190" s="640"/>
      <c r="CF190" s="640"/>
      <c r="CG190" s="640"/>
      <c r="CH190" s="640"/>
      <c r="CI190" s="640"/>
      <c r="CJ190" s="640"/>
      <c r="CK190" s="640"/>
      <c r="CL190" s="640"/>
      <c r="CM190" s="640"/>
      <c r="CN190" s="640"/>
      <c r="CO190" s="640"/>
      <c r="CP190" s="640"/>
      <c r="CQ190" s="640"/>
      <c r="CR190" s="640"/>
      <c r="CS190" s="640"/>
      <c r="CT190" s="640"/>
      <c r="CU190" s="640"/>
      <c r="CV190" s="640"/>
      <c r="CW190" s="640"/>
      <c r="CX190" s="640"/>
      <c r="CY190" s="640"/>
      <c r="CZ190" s="640"/>
      <c r="DA190" s="640"/>
      <c r="DB190" s="640"/>
      <c r="DC190" s="640"/>
      <c r="DD190" s="640"/>
      <c r="DE190" s="640"/>
      <c r="DF190" s="640"/>
      <c r="DG190" s="640"/>
    </row>
    <row r="191" spans="2:111">
      <c r="B191" s="581"/>
      <c r="C191" s="581"/>
      <c r="D191" s="581"/>
      <c r="E191" s="581"/>
      <c r="BV191" s="183"/>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c r="CZ191" s="640"/>
      <c r="DA191" s="640"/>
      <c r="DB191" s="640"/>
      <c r="DC191" s="640"/>
      <c r="DD191" s="640"/>
      <c r="DE191" s="640"/>
      <c r="DF191" s="640"/>
      <c r="DG191" s="640"/>
    </row>
    <row r="192" spans="2:111">
      <c r="B192" s="581"/>
      <c r="C192" s="581"/>
      <c r="D192" s="581"/>
      <c r="E192" s="581"/>
      <c r="BV192" s="183"/>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c r="CZ192" s="640"/>
      <c r="DA192" s="640"/>
      <c r="DB192" s="640"/>
      <c r="DC192" s="640"/>
      <c r="DD192" s="640"/>
      <c r="DE192" s="640"/>
      <c r="DF192" s="640"/>
      <c r="DG192" s="640"/>
    </row>
    <row r="193" spans="2:111">
      <c r="B193" s="581"/>
      <c r="C193" s="581"/>
      <c r="D193" s="581"/>
      <c r="E193" s="581"/>
      <c r="BV193" s="183"/>
      <c r="BW193" s="640"/>
      <c r="BX193" s="640"/>
      <c r="BY193" s="640"/>
      <c r="BZ193" s="640"/>
      <c r="CA193" s="640"/>
      <c r="CB193" s="640"/>
      <c r="CC193" s="640"/>
      <c r="CD193" s="640"/>
      <c r="CE193" s="640"/>
      <c r="CF193" s="640"/>
      <c r="CG193" s="640"/>
      <c r="CH193" s="640"/>
      <c r="CI193" s="640"/>
      <c r="CJ193" s="640"/>
      <c r="CK193" s="640"/>
      <c r="CL193" s="640"/>
      <c r="CM193" s="640"/>
      <c r="CN193" s="640"/>
      <c r="CO193" s="640"/>
      <c r="CP193" s="640"/>
      <c r="CQ193" s="640"/>
      <c r="CR193" s="640"/>
      <c r="CS193" s="640"/>
      <c r="CT193" s="640"/>
      <c r="CU193" s="640"/>
      <c r="CV193" s="640"/>
      <c r="CW193" s="640"/>
      <c r="CX193" s="640"/>
      <c r="CY193" s="640"/>
      <c r="CZ193" s="640"/>
      <c r="DA193" s="640"/>
      <c r="DB193" s="640"/>
      <c r="DC193" s="640"/>
      <c r="DD193" s="640"/>
      <c r="DE193" s="640"/>
      <c r="DF193" s="640"/>
      <c r="DG193" s="640"/>
    </row>
    <row r="194" spans="2:111">
      <c r="B194" s="581"/>
      <c r="C194" s="581"/>
      <c r="D194" s="581"/>
      <c r="E194" s="581"/>
      <c r="BV194" s="183"/>
      <c r="BW194" s="640"/>
      <c r="BX194" s="640"/>
      <c r="BY194" s="640"/>
      <c r="BZ194" s="640"/>
      <c r="CA194" s="640"/>
      <c r="CB194" s="640"/>
      <c r="CC194" s="640"/>
      <c r="CD194" s="640"/>
      <c r="CE194" s="640"/>
      <c r="CF194" s="640"/>
      <c r="CG194" s="640"/>
      <c r="CH194" s="640"/>
      <c r="CI194" s="640"/>
      <c r="CJ194" s="640"/>
      <c r="CK194" s="640"/>
      <c r="CL194" s="640"/>
      <c r="CM194" s="640"/>
      <c r="CN194" s="640"/>
      <c r="CO194" s="640"/>
      <c r="CP194" s="640"/>
      <c r="CQ194" s="640"/>
      <c r="CR194" s="640"/>
      <c r="CS194" s="640"/>
      <c r="CT194" s="640"/>
      <c r="CU194" s="640"/>
      <c r="CV194" s="640"/>
      <c r="CW194" s="640"/>
      <c r="CX194" s="640"/>
      <c r="CY194" s="640"/>
      <c r="CZ194" s="640"/>
      <c r="DA194" s="640"/>
      <c r="DB194" s="640"/>
      <c r="DC194" s="640"/>
      <c r="DD194" s="640"/>
      <c r="DE194" s="640"/>
      <c r="DF194" s="640"/>
      <c r="DG194" s="640"/>
    </row>
    <row r="195" spans="2:111">
      <c r="B195" s="581"/>
      <c r="C195" s="581"/>
      <c r="D195" s="581"/>
      <c r="E195" s="581"/>
      <c r="BV195" s="183"/>
      <c r="BW195" s="640"/>
      <c r="BX195" s="640"/>
      <c r="BY195" s="640"/>
      <c r="BZ195" s="640"/>
      <c r="CA195" s="640"/>
      <c r="CB195" s="640"/>
      <c r="CC195" s="640"/>
      <c r="CD195" s="640"/>
      <c r="CE195" s="640"/>
      <c r="CF195" s="640"/>
      <c r="CG195" s="640"/>
      <c r="CH195" s="640"/>
      <c r="CI195" s="640"/>
      <c r="CJ195" s="640"/>
      <c r="CK195" s="640"/>
      <c r="CL195" s="640"/>
      <c r="CM195" s="640"/>
      <c r="CN195" s="640"/>
      <c r="CO195" s="640"/>
      <c r="CP195" s="640"/>
      <c r="CQ195" s="640"/>
      <c r="CR195" s="640"/>
      <c r="CS195" s="640"/>
      <c r="CT195" s="640"/>
      <c r="CU195" s="640"/>
      <c r="CV195" s="640"/>
      <c r="CW195" s="640"/>
      <c r="CX195" s="640"/>
      <c r="CY195" s="640"/>
      <c r="CZ195" s="640"/>
      <c r="DA195" s="640"/>
      <c r="DB195" s="640"/>
      <c r="DC195" s="640"/>
      <c r="DD195" s="640"/>
      <c r="DE195" s="640"/>
      <c r="DF195" s="640"/>
      <c r="DG195" s="640"/>
    </row>
    <row r="196" spans="2:111">
      <c r="B196" s="581"/>
      <c r="C196" s="581"/>
      <c r="D196" s="581"/>
      <c r="E196" s="581"/>
      <c r="BV196" s="183"/>
      <c r="BW196" s="640"/>
      <c r="BX196" s="640"/>
      <c r="BY196" s="640"/>
      <c r="BZ196" s="640"/>
      <c r="CA196" s="640"/>
      <c r="CB196" s="640"/>
      <c r="CC196" s="640"/>
      <c r="CD196" s="640"/>
      <c r="CE196" s="640"/>
      <c r="CF196" s="640"/>
      <c r="CG196" s="640"/>
      <c r="CH196" s="640"/>
      <c r="CI196" s="640"/>
      <c r="CJ196" s="640"/>
      <c r="CK196" s="640"/>
      <c r="CL196" s="640"/>
      <c r="CM196" s="640"/>
      <c r="CN196" s="640"/>
      <c r="CO196" s="640"/>
      <c r="CP196" s="640"/>
      <c r="CQ196" s="640"/>
      <c r="CR196" s="640"/>
      <c r="CS196" s="640"/>
      <c r="CT196" s="640"/>
      <c r="CU196" s="640"/>
      <c r="CV196" s="640"/>
      <c r="CW196" s="640"/>
      <c r="CX196" s="640"/>
      <c r="CY196" s="640"/>
      <c r="CZ196" s="640"/>
      <c r="DA196" s="640"/>
      <c r="DB196" s="640"/>
      <c r="DC196" s="640"/>
      <c r="DD196" s="640"/>
      <c r="DE196" s="640"/>
      <c r="DF196" s="640"/>
      <c r="DG196" s="640"/>
    </row>
    <row r="197" spans="2:111">
      <c r="B197" s="581"/>
      <c r="C197" s="581"/>
      <c r="D197" s="581"/>
      <c r="E197" s="581"/>
      <c r="BV197" s="183"/>
      <c r="BW197" s="640"/>
      <c r="BX197" s="640"/>
      <c r="BY197" s="640"/>
      <c r="BZ197" s="640"/>
      <c r="CA197" s="640"/>
      <c r="CB197" s="640"/>
      <c r="CC197" s="640"/>
      <c r="CD197" s="640"/>
      <c r="CE197" s="640"/>
      <c r="CF197" s="640"/>
      <c r="CG197" s="640"/>
      <c r="CH197" s="640"/>
      <c r="CI197" s="640"/>
      <c r="CJ197" s="640"/>
      <c r="CK197" s="640"/>
      <c r="CL197" s="640"/>
      <c r="CM197" s="640"/>
      <c r="CN197" s="640"/>
      <c r="CO197" s="640"/>
      <c r="CP197" s="640"/>
      <c r="CQ197" s="640"/>
      <c r="CR197" s="640"/>
      <c r="CS197" s="640"/>
      <c r="CT197" s="640"/>
      <c r="CU197" s="640"/>
      <c r="CV197" s="640"/>
      <c r="CW197" s="640"/>
      <c r="CX197" s="640"/>
      <c r="CY197" s="640"/>
      <c r="CZ197" s="640"/>
      <c r="DA197" s="640"/>
      <c r="DB197" s="640"/>
      <c r="DC197" s="640"/>
      <c r="DD197" s="640"/>
      <c r="DE197" s="640"/>
      <c r="DF197" s="640"/>
      <c r="DG197" s="640"/>
    </row>
    <row r="198" spans="2:111">
      <c r="B198" s="581"/>
      <c r="C198" s="581"/>
      <c r="D198" s="581"/>
      <c r="E198" s="581"/>
      <c r="BV198" s="183"/>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c r="CZ198" s="640"/>
      <c r="DA198" s="640"/>
      <c r="DB198" s="640"/>
      <c r="DC198" s="640"/>
      <c r="DD198" s="640"/>
      <c r="DE198" s="640"/>
      <c r="DF198" s="640"/>
      <c r="DG198" s="640"/>
    </row>
    <row r="199" spans="2:111">
      <c r="B199" s="581"/>
      <c r="C199" s="581"/>
      <c r="D199" s="581"/>
      <c r="E199" s="581"/>
      <c r="BV199" s="183"/>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c r="CZ199" s="640"/>
      <c r="DA199" s="640"/>
      <c r="DB199" s="640"/>
      <c r="DC199" s="640"/>
      <c r="DD199" s="640"/>
      <c r="DE199" s="640"/>
      <c r="DF199" s="640"/>
      <c r="DG199" s="640"/>
    </row>
    <row r="200" spans="2:111">
      <c r="B200" s="581"/>
      <c r="C200" s="581"/>
      <c r="D200" s="581"/>
      <c r="E200" s="581"/>
      <c r="BV200" s="183"/>
      <c r="BW200" s="640"/>
      <c r="BX200" s="640"/>
      <c r="BY200" s="640"/>
      <c r="BZ200" s="640"/>
      <c r="CA200" s="640"/>
      <c r="CB200" s="640"/>
      <c r="CC200" s="640"/>
      <c r="CD200" s="640"/>
      <c r="CE200" s="640"/>
      <c r="CF200" s="640"/>
      <c r="CG200" s="640"/>
      <c r="CH200" s="640"/>
      <c r="CI200" s="640"/>
      <c r="CJ200" s="640"/>
      <c r="CK200" s="640"/>
      <c r="CL200" s="640"/>
      <c r="CM200" s="640"/>
      <c r="CN200" s="640"/>
      <c r="CO200" s="640"/>
      <c r="CP200" s="640"/>
      <c r="CQ200" s="640"/>
      <c r="CR200" s="640"/>
      <c r="CS200" s="640"/>
      <c r="CT200" s="640"/>
      <c r="CU200" s="640"/>
      <c r="CV200" s="640"/>
      <c r="CW200" s="640"/>
      <c r="CX200" s="640"/>
      <c r="CY200" s="640"/>
      <c r="CZ200" s="640"/>
      <c r="DA200" s="640"/>
      <c r="DB200" s="640"/>
      <c r="DC200" s="640"/>
      <c r="DD200" s="640"/>
      <c r="DE200" s="640"/>
      <c r="DF200" s="640"/>
      <c r="DG200" s="640"/>
    </row>
    <row r="201" spans="2:111">
      <c r="B201" s="581"/>
      <c r="C201" s="581"/>
      <c r="D201" s="581"/>
      <c r="E201" s="581"/>
      <c r="BV201" s="183"/>
      <c r="BW201" s="640"/>
      <c r="BX201" s="640"/>
      <c r="BY201" s="640"/>
      <c r="BZ201" s="640"/>
      <c r="CA201" s="640"/>
      <c r="CB201" s="640"/>
      <c r="CC201" s="640"/>
      <c r="CD201" s="640"/>
      <c r="CE201" s="640"/>
      <c r="CF201" s="640"/>
      <c r="CG201" s="640"/>
      <c r="CH201" s="640"/>
      <c r="CI201" s="640"/>
      <c r="CJ201" s="640"/>
      <c r="CK201" s="640"/>
      <c r="CL201" s="640"/>
      <c r="CM201" s="640"/>
      <c r="CN201" s="640"/>
      <c r="CO201" s="640"/>
      <c r="CP201" s="640"/>
      <c r="CQ201" s="640"/>
      <c r="CR201" s="640"/>
      <c r="CS201" s="640"/>
      <c r="CT201" s="640"/>
      <c r="CU201" s="640"/>
      <c r="CV201" s="640"/>
      <c r="CW201" s="640"/>
      <c r="CX201" s="640"/>
      <c r="CY201" s="640"/>
      <c r="CZ201" s="640"/>
      <c r="DA201" s="640"/>
      <c r="DB201" s="640"/>
      <c r="DC201" s="640"/>
      <c r="DD201" s="640"/>
      <c r="DE201" s="640"/>
      <c r="DF201" s="640"/>
      <c r="DG201" s="640"/>
    </row>
    <row r="202" spans="2:111">
      <c r="B202" s="581"/>
      <c r="C202" s="581"/>
      <c r="D202" s="581"/>
      <c r="E202" s="581"/>
      <c r="BV202" s="183"/>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c r="CZ202" s="640"/>
      <c r="DA202" s="640"/>
      <c r="DB202" s="640"/>
      <c r="DC202" s="640"/>
      <c r="DD202" s="640"/>
      <c r="DE202" s="640"/>
      <c r="DF202" s="640"/>
      <c r="DG202" s="640"/>
    </row>
    <row r="203" spans="2:111">
      <c r="B203" s="581"/>
      <c r="C203" s="581"/>
      <c r="D203" s="581"/>
      <c r="E203" s="581"/>
      <c r="BV203" s="183"/>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row>
    <row r="204" spans="2:111">
      <c r="B204" s="581"/>
      <c r="C204" s="581"/>
      <c r="D204" s="581"/>
      <c r="E204" s="581"/>
      <c r="BV204" s="183"/>
      <c r="BW204" s="640"/>
      <c r="BX204" s="640"/>
      <c r="BY204" s="640"/>
      <c r="BZ204" s="640"/>
      <c r="CA204" s="640"/>
      <c r="CB204" s="640"/>
      <c r="CC204" s="640"/>
      <c r="CD204" s="640"/>
      <c r="CE204" s="640"/>
      <c r="CF204" s="640"/>
      <c r="CG204" s="640"/>
      <c r="CH204" s="640"/>
      <c r="CI204" s="640"/>
      <c r="CJ204" s="640"/>
      <c r="CK204" s="640"/>
      <c r="CL204" s="640"/>
      <c r="CM204" s="640"/>
      <c r="CN204" s="640"/>
      <c r="CO204" s="640"/>
      <c r="CP204" s="640"/>
      <c r="CQ204" s="640"/>
      <c r="CR204" s="640"/>
      <c r="CS204" s="640"/>
      <c r="CT204" s="640"/>
      <c r="CU204" s="640"/>
      <c r="CV204" s="640"/>
      <c r="CW204" s="640"/>
      <c r="CX204" s="640"/>
      <c r="CY204" s="640"/>
      <c r="CZ204" s="640"/>
      <c r="DA204" s="640"/>
      <c r="DB204" s="640"/>
      <c r="DC204" s="640"/>
      <c r="DD204" s="640"/>
      <c r="DE204" s="640"/>
      <c r="DF204" s="640"/>
      <c r="DG204" s="640"/>
    </row>
    <row r="205" spans="2:111">
      <c r="B205" s="581"/>
      <c r="C205" s="581"/>
      <c r="D205" s="581"/>
      <c r="E205" s="581"/>
      <c r="BV205" s="183"/>
      <c r="BW205" s="640"/>
      <c r="BX205" s="640"/>
      <c r="BY205" s="640"/>
      <c r="BZ205" s="640"/>
      <c r="CA205" s="640"/>
      <c r="CB205" s="640"/>
      <c r="CC205" s="640"/>
      <c r="CD205" s="640"/>
      <c r="CE205" s="640"/>
      <c r="CF205" s="640"/>
      <c r="CG205" s="640"/>
      <c r="CH205" s="640"/>
      <c r="CI205" s="640"/>
      <c r="CJ205" s="640"/>
      <c r="CK205" s="640"/>
      <c r="CL205" s="640"/>
      <c r="CM205" s="640"/>
      <c r="CN205" s="640"/>
      <c r="CO205" s="640"/>
      <c r="CP205" s="640"/>
      <c r="CQ205" s="640"/>
      <c r="CR205" s="640"/>
      <c r="CS205" s="640"/>
      <c r="CT205" s="640"/>
      <c r="CU205" s="640"/>
      <c r="CV205" s="640"/>
      <c r="CW205" s="640"/>
      <c r="CX205" s="640"/>
      <c r="CY205" s="640"/>
      <c r="CZ205" s="640"/>
      <c r="DA205" s="640"/>
      <c r="DB205" s="640"/>
      <c r="DC205" s="640"/>
      <c r="DD205" s="640"/>
      <c r="DE205" s="640"/>
      <c r="DF205" s="640"/>
      <c r="DG205" s="640"/>
    </row>
    <row r="206" spans="2:111">
      <c r="B206" s="581"/>
      <c r="C206" s="581"/>
      <c r="D206" s="581"/>
      <c r="E206" s="581"/>
      <c r="BV206" s="183"/>
      <c r="BW206" s="640"/>
      <c r="BX206" s="640"/>
      <c r="BY206" s="640"/>
      <c r="BZ206" s="640"/>
      <c r="CA206" s="640"/>
      <c r="CB206" s="640"/>
      <c r="CC206" s="640"/>
      <c r="CD206" s="640"/>
      <c r="CE206" s="640"/>
      <c r="CF206" s="640"/>
      <c r="CG206" s="640"/>
      <c r="CH206" s="640"/>
      <c r="CI206" s="640"/>
      <c r="CJ206" s="640"/>
      <c r="CK206" s="640"/>
      <c r="CL206" s="640"/>
      <c r="CM206" s="640"/>
      <c r="CN206" s="640"/>
      <c r="CO206" s="640"/>
      <c r="CP206" s="640"/>
      <c r="CQ206" s="640"/>
      <c r="CR206" s="640"/>
      <c r="CS206" s="640"/>
      <c r="CT206" s="640"/>
      <c r="CU206" s="640"/>
      <c r="CV206" s="640"/>
      <c r="CW206" s="640"/>
      <c r="CX206" s="640"/>
      <c r="CY206" s="640"/>
      <c r="CZ206" s="640"/>
      <c r="DA206" s="640"/>
      <c r="DB206" s="640"/>
      <c r="DC206" s="640"/>
      <c r="DD206" s="640"/>
      <c r="DE206" s="640"/>
      <c r="DF206" s="640"/>
      <c r="DG206" s="640"/>
    </row>
    <row r="207" spans="2:111">
      <c r="B207" s="581"/>
      <c r="C207" s="581"/>
      <c r="D207" s="581"/>
      <c r="E207" s="581"/>
      <c r="BV207" s="183"/>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c r="CZ207" s="640"/>
      <c r="DA207" s="640"/>
      <c r="DB207" s="640"/>
      <c r="DC207" s="640"/>
      <c r="DD207" s="640"/>
      <c r="DE207" s="640"/>
      <c r="DF207" s="640"/>
      <c r="DG207" s="640"/>
    </row>
    <row r="208" spans="2:111">
      <c r="B208" s="581"/>
      <c r="C208" s="581"/>
      <c r="D208" s="581"/>
      <c r="E208" s="581"/>
      <c r="BV208" s="183"/>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c r="CZ208" s="640"/>
      <c r="DA208" s="640"/>
      <c r="DB208" s="640"/>
      <c r="DC208" s="640"/>
      <c r="DD208" s="640"/>
      <c r="DE208" s="640"/>
      <c r="DF208" s="640"/>
      <c r="DG208" s="640"/>
    </row>
    <row r="209" spans="2:111">
      <c r="B209" s="581"/>
      <c r="C209" s="581"/>
      <c r="D209" s="581"/>
      <c r="E209" s="581"/>
      <c r="BV209" s="183"/>
      <c r="BW209" s="640"/>
      <c r="BX209" s="640"/>
      <c r="BY209" s="640"/>
      <c r="BZ209" s="640"/>
      <c r="CA209" s="640"/>
      <c r="CB209" s="640"/>
      <c r="CC209" s="640"/>
      <c r="CD209" s="640"/>
      <c r="CE209" s="640"/>
      <c r="CF209" s="640"/>
      <c r="CG209" s="640"/>
      <c r="CH209" s="640"/>
      <c r="CI209" s="640"/>
      <c r="CJ209" s="640"/>
      <c r="CK209" s="640"/>
      <c r="CL209" s="640"/>
      <c r="CM209" s="640"/>
      <c r="CN209" s="640"/>
      <c r="CO209" s="640"/>
      <c r="CP209" s="640"/>
      <c r="CQ209" s="640"/>
      <c r="CR209" s="640"/>
      <c r="CS209" s="640"/>
      <c r="CT209" s="640"/>
      <c r="CU209" s="640"/>
      <c r="CV209" s="640"/>
      <c r="CW209" s="640"/>
      <c r="CX209" s="640"/>
      <c r="CY209" s="640"/>
      <c r="CZ209" s="640"/>
      <c r="DA209" s="640"/>
      <c r="DB209" s="640"/>
      <c r="DC209" s="640"/>
      <c r="DD209" s="640"/>
      <c r="DE209" s="640"/>
      <c r="DF209" s="640"/>
      <c r="DG209" s="640"/>
    </row>
    <row r="210" spans="2:111">
      <c r="B210" s="581"/>
      <c r="C210" s="581"/>
      <c r="D210" s="581"/>
      <c r="E210" s="581"/>
      <c r="BV210" s="183"/>
      <c r="BW210" s="640"/>
      <c r="BX210" s="640"/>
      <c r="BY210" s="640"/>
      <c r="BZ210" s="640"/>
      <c r="CA210" s="640"/>
      <c r="CB210" s="640"/>
      <c r="CC210" s="640"/>
      <c r="CD210" s="640"/>
      <c r="CE210" s="640"/>
      <c r="CF210" s="640"/>
      <c r="CG210" s="640"/>
      <c r="CH210" s="640"/>
      <c r="CI210" s="640"/>
      <c r="CJ210" s="640"/>
      <c r="CK210" s="640"/>
      <c r="CL210" s="640"/>
      <c r="CM210" s="640"/>
      <c r="CN210" s="640"/>
      <c r="CO210" s="640"/>
      <c r="CP210" s="640"/>
      <c r="CQ210" s="640"/>
      <c r="CR210" s="640"/>
      <c r="CS210" s="640"/>
      <c r="CT210" s="640"/>
      <c r="CU210" s="640"/>
      <c r="CV210" s="640"/>
      <c r="CW210" s="640"/>
      <c r="CX210" s="640"/>
      <c r="CY210" s="640"/>
      <c r="CZ210" s="640"/>
      <c r="DA210" s="640"/>
      <c r="DB210" s="640"/>
      <c r="DC210" s="640"/>
      <c r="DD210" s="640"/>
      <c r="DE210" s="640"/>
      <c r="DF210" s="640"/>
      <c r="DG210" s="640"/>
    </row>
    <row r="211" spans="2:111">
      <c r="B211" s="581"/>
      <c r="C211" s="581"/>
      <c r="D211" s="581"/>
      <c r="E211" s="581"/>
      <c r="BV211" s="183"/>
      <c r="BW211" s="640"/>
      <c r="BX211" s="640"/>
      <c r="BY211" s="640"/>
      <c r="BZ211" s="640"/>
      <c r="CA211" s="640"/>
      <c r="CB211" s="640"/>
      <c r="CC211" s="640"/>
      <c r="CD211" s="640"/>
      <c r="CE211" s="640"/>
      <c r="CF211" s="640"/>
      <c r="CG211" s="640"/>
      <c r="CH211" s="640"/>
      <c r="CI211" s="640"/>
      <c r="CJ211" s="640"/>
      <c r="CK211" s="640"/>
      <c r="CL211" s="640"/>
      <c r="CM211" s="640"/>
      <c r="CN211" s="640"/>
      <c r="CO211" s="640"/>
      <c r="CP211" s="640"/>
      <c r="CQ211" s="640"/>
      <c r="CR211" s="640"/>
      <c r="CS211" s="640"/>
      <c r="CT211" s="640"/>
      <c r="CU211" s="640"/>
      <c r="CV211" s="640"/>
      <c r="CW211" s="640"/>
      <c r="CX211" s="640"/>
      <c r="CY211" s="640"/>
      <c r="CZ211" s="640"/>
      <c r="DA211" s="640"/>
      <c r="DB211" s="640"/>
      <c r="DC211" s="640"/>
      <c r="DD211" s="640"/>
      <c r="DE211" s="640"/>
      <c r="DF211" s="640"/>
      <c r="DG211" s="640"/>
    </row>
    <row r="212" spans="2:111">
      <c r="B212" s="581"/>
      <c r="C212" s="581"/>
      <c r="D212" s="581"/>
      <c r="E212" s="581"/>
      <c r="BV212" s="183"/>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c r="CZ212" s="640"/>
      <c r="DA212" s="640"/>
      <c r="DB212" s="640"/>
      <c r="DC212" s="640"/>
      <c r="DD212" s="640"/>
      <c r="DE212" s="640"/>
      <c r="DF212" s="640"/>
      <c r="DG212" s="640"/>
    </row>
    <row r="213" spans="2:111">
      <c r="B213" s="581"/>
      <c r="C213" s="581"/>
      <c r="D213" s="581"/>
      <c r="E213" s="581"/>
      <c r="BV213" s="183"/>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row>
    <row r="214" spans="2:111">
      <c r="B214" s="581"/>
      <c r="C214" s="581"/>
      <c r="D214" s="581"/>
      <c r="E214" s="581"/>
      <c r="BV214" s="183"/>
      <c r="BW214" s="640"/>
      <c r="BX214" s="640"/>
      <c r="BY214" s="640"/>
      <c r="BZ214" s="640"/>
      <c r="CA214" s="640"/>
      <c r="CB214" s="640"/>
      <c r="CC214" s="640"/>
      <c r="CD214" s="640"/>
      <c r="CE214" s="640"/>
      <c r="CF214" s="640"/>
      <c r="CG214" s="640"/>
      <c r="CH214" s="640"/>
      <c r="CI214" s="640"/>
      <c r="CJ214" s="640"/>
      <c r="CK214" s="640"/>
      <c r="CL214" s="640"/>
      <c r="CM214" s="640"/>
      <c r="CN214" s="640"/>
      <c r="CO214" s="640"/>
      <c r="CP214" s="640"/>
      <c r="CQ214" s="640"/>
      <c r="CR214" s="640"/>
      <c r="CS214" s="640"/>
      <c r="CT214" s="640"/>
      <c r="CU214" s="640"/>
      <c r="CV214" s="640"/>
      <c r="CW214" s="640"/>
      <c r="CX214" s="640"/>
      <c r="CY214" s="640"/>
      <c r="CZ214" s="640"/>
      <c r="DA214" s="640"/>
      <c r="DB214" s="640"/>
      <c r="DC214" s="640"/>
      <c r="DD214" s="640"/>
      <c r="DE214" s="640"/>
      <c r="DF214" s="640"/>
      <c r="DG214" s="640"/>
    </row>
    <row r="215" spans="2:111">
      <c r="B215" s="581"/>
      <c r="C215" s="581"/>
      <c r="D215" s="581"/>
      <c r="E215" s="581"/>
      <c r="BV215" s="183"/>
      <c r="BW215" s="640"/>
      <c r="BX215" s="640"/>
      <c r="BY215" s="640"/>
      <c r="BZ215" s="640"/>
      <c r="CA215" s="640"/>
      <c r="CB215" s="640"/>
      <c r="CC215" s="640"/>
      <c r="CD215" s="640"/>
      <c r="CE215" s="640"/>
      <c r="CF215" s="640"/>
      <c r="CG215" s="640"/>
      <c r="CH215" s="640"/>
      <c r="CI215" s="640"/>
      <c r="CJ215" s="640"/>
      <c r="CK215" s="640"/>
      <c r="CL215" s="640"/>
      <c r="CM215" s="640"/>
      <c r="CN215" s="640"/>
      <c r="CO215" s="640"/>
      <c r="CP215" s="640"/>
      <c r="CQ215" s="640"/>
      <c r="CR215" s="640"/>
      <c r="CS215" s="640"/>
      <c r="CT215" s="640"/>
      <c r="CU215" s="640"/>
      <c r="CV215" s="640"/>
      <c r="CW215" s="640"/>
      <c r="CX215" s="640"/>
      <c r="CY215" s="640"/>
      <c r="CZ215" s="640"/>
      <c r="DA215" s="640"/>
      <c r="DB215" s="640"/>
      <c r="DC215" s="640"/>
      <c r="DD215" s="640"/>
      <c r="DE215" s="640"/>
      <c r="DF215" s="640"/>
      <c r="DG215" s="640"/>
    </row>
    <row r="216" spans="2:111">
      <c r="B216" s="581"/>
      <c r="C216" s="581"/>
      <c r="D216" s="581"/>
      <c r="E216" s="581"/>
      <c r="BV216" s="183"/>
      <c r="BW216" s="640"/>
      <c r="BX216" s="640"/>
      <c r="BY216" s="640"/>
      <c r="BZ216" s="640"/>
      <c r="CA216" s="640"/>
      <c r="CB216" s="640"/>
      <c r="CC216" s="640"/>
      <c r="CD216" s="640"/>
      <c r="CE216" s="640"/>
      <c r="CF216" s="640"/>
      <c r="CG216" s="640"/>
      <c r="CH216" s="640"/>
      <c r="CI216" s="640"/>
      <c r="CJ216" s="640"/>
      <c r="CK216" s="640"/>
      <c r="CL216" s="640"/>
      <c r="CM216" s="640"/>
      <c r="CN216" s="640"/>
      <c r="CO216" s="640"/>
      <c r="CP216" s="640"/>
      <c r="CQ216" s="640"/>
      <c r="CR216" s="640"/>
      <c r="CS216" s="640"/>
      <c r="CT216" s="640"/>
      <c r="CU216" s="640"/>
      <c r="CV216" s="640"/>
      <c r="CW216" s="640"/>
      <c r="CX216" s="640"/>
      <c r="CY216" s="640"/>
      <c r="CZ216" s="640"/>
      <c r="DA216" s="640"/>
      <c r="DB216" s="640"/>
      <c r="DC216" s="640"/>
      <c r="DD216" s="640"/>
      <c r="DE216" s="640"/>
      <c r="DF216" s="640"/>
      <c r="DG216" s="640"/>
    </row>
    <row r="217" spans="2:111">
      <c r="B217" s="581"/>
      <c r="C217" s="581"/>
      <c r="D217" s="581"/>
      <c r="E217" s="581"/>
      <c r="BV217" s="183"/>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c r="CZ217" s="640"/>
      <c r="DA217" s="640"/>
      <c r="DB217" s="640"/>
      <c r="DC217" s="640"/>
      <c r="DD217" s="640"/>
      <c r="DE217" s="640"/>
      <c r="DF217" s="640"/>
      <c r="DG217" s="640"/>
    </row>
    <row r="218" spans="2:111">
      <c r="B218" s="581"/>
      <c r="C218" s="581"/>
      <c r="D218" s="581"/>
      <c r="E218" s="581"/>
      <c r="BV218" s="183"/>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c r="CZ218" s="640"/>
      <c r="DA218" s="640"/>
      <c r="DB218" s="640"/>
      <c r="DC218" s="640"/>
      <c r="DD218" s="640"/>
      <c r="DE218" s="640"/>
      <c r="DF218" s="640"/>
      <c r="DG218" s="640"/>
    </row>
    <row r="219" spans="2:111">
      <c r="B219" s="581"/>
      <c r="C219" s="581"/>
      <c r="D219" s="581"/>
      <c r="E219" s="581"/>
      <c r="BV219" s="183"/>
      <c r="BW219" s="640"/>
      <c r="BX219" s="640"/>
      <c r="BY219" s="640"/>
      <c r="BZ219" s="640"/>
      <c r="CA219" s="640"/>
      <c r="CB219" s="640"/>
      <c r="CC219" s="640"/>
      <c r="CD219" s="640"/>
      <c r="CE219" s="640"/>
      <c r="CF219" s="640"/>
      <c r="CG219" s="640"/>
      <c r="CH219" s="640"/>
      <c r="CI219" s="640"/>
      <c r="CJ219" s="640"/>
      <c r="CK219" s="640"/>
      <c r="CL219" s="640"/>
      <c r="CM219" s="640"/>
      <c r="CN219" s="640"/>
      <c r="CO219" s="640"/>
      <c r="CP219" s="640"/>
      <c r="CQ219" s="640"/>
      <c r="CR219" s="640"/>
      <c r="CS219" s="640"/>
      <c r="CT219" s="640"/>
      <c r="CU219" s="640"/>
      <c r="CV219" s="640"/>
      <c r="CW219" s="640"/>
      <c r="CX219" s="640"/>
      <c r="CY219" s="640"/>
      <c r="CZ219" s="640"/>
      <c r="DA219" s="640"/>
      <c r="DB219" s="640"/>
      <c r="DC219" s="640"/>
      <c r="DD219" s="640"/>
      <c r="DE219" s="640"/>
      <c r="DF219" s="640"/>
      <c r="DG219" s="640"/>
    </row>
    <row r="220" spans="2:111">
      <c r="B220" s="581"/>
      <c r="C220" s="581"/>
      <c r="D220" s="581"/>
      <c r="E220" s="581"/>
      <c r="BV220" s="183"/>
      <c r="BW220" s="640"/>
      <c r="BX220" s="640"/>
      <c r="BY220" s="640"/>
      <c r="BZ220" s="640"/>
      <c r="CA220" s="640"/>
      <c r="CB220" s="640"/>
      <c r="CC220" s="640"/>
      <c r="CD220" s="640"/>
      <c r="CE220" s="640"/>
      <c r="CF220" s="640"/>
      <c r="CG220" s="640"/>
      <c r="CH220" s="640"/>
      <c r="CI220" s="640"/>
      <c r="CJ220" s="640"/>
      <c r="CK220" s="640"/>
      <c r="CL220" s="640"/>
      <c r="CM220" s="640"/>
      <c r="CN220" s="640"/>
      <c r="CO220" s="640"/>
      <c r="CP220" s="640"/>
      <c r="CQ220" s="640"/>
      <c r="CR220" s="640"/>
      <c r="CS220" s="640"/>
      <c r="CT220" s="640"/>
      <c r="CU220" s="640"/>
      <c r="CV220" s="640"/>
      <c r="CW220" s="640"/>
      <c r="CX220" s="640"/>
      <c r="CY220" s="640"/>
      <c r="CZ220" s="640"/>
      <c r="DA220" s="640"/>
      <c r="DB220" s="640"/>
      <c r="DC220" s="640"/>
      <c r="DD220" s="640"/>
      <c r="DE220" s="640"/>
      <c r="DF220" s="640"/>
      <c r="DG220" s="640"/>
    </row>
    <row r="221" spans="2:111">
      <c r="B221" s="581"/>
      <c r="C221" s="581"/>
      <c r="D221" s="581"/>
      <c r="E221" s="581"/>
      <c r="BV221" s="183"/>
      <c r="BW221" s="640"/>
      <c r="BX221" s="640"/>
      <c r="BY221" s="640"/>
      <c r="BZ221" s="640"/>
      <c r="CA221" s="640"/>
      <c r="CB221" s="640"/>
      <c r="CC221" s="640"/>
      <c r="CD221" s="640"/>
      <c r="CE221" s="640"/>
      <c r="CF221" s="640"/>
      <c r="CG221" s="640"/>
      <c r="CH221" s="640"/>
      <c r="CI221" s="640"/>
      <c r="CJ221" s="640"/>
      <c r="CK221" s="640"/>
      <c r="CL221" s="640"/>
      <c r="CM221" s="640"/>
      <c r="CN221" s="640"/>
      <c r="CO221" s="640"/>
      <c r="CP221" s="640"/>
      <c r="CQ221" s="640"/>
      <c r="CR221" s="640"/>
      <c r="CS221" s="640"/>
      <c r="CT221" s="640"/>
      <c r="CU221" s="640"/>
      <c r="CV221" s="640"/>
      <c r="CW221" s="640"/>
      <c r="CX221" s="640"/>
      <c r="CY221" s="640"/>
      <c r="CZ221" s="640"/>
      <c r="DA221" s="640"/>
      <c r="DB221" s="640"/>
      <c r="DC221" s="640"/>
      <c r="DD221" s="640"/>
      <c r="DE221" s="640"/>
      <c r="DF221" s="640"/>
      <c r="DG221" s="640"/>
    </row>
    <row r="222" spans="2:111">
      <c r="B222" s="581"/>
      <c r="C222" s="581"/>
      <c r="D222" s="581"/>
      <c r="E222" s="581"/>
      <c r="BV222" s="183"/>
      <c r="BW222" s="640"/>
      <c r="BX222" s="640"/>
      <c r="BY222" s="640"/>
      <c r="BZ222" s="640"/>
      <c r="CA222" s="640"/>
      <c r="CB222" s="640"/>
      <c r="CC222" s="640"/>
      <c r="CD222" s="640"/>
      <c r="CE222" s="640"/>
      <c r="CF222" s="640"/>
      <c r="CG222" s="640"/>
      <c r="CH222" s="640"/>
      <c r="CI222" s="640"/>
      <c r="CJ222" s="640"/>
      <c r="CK222" s="640"/>
      <c r="CL222" s="640"/>
      <c r="CM222" s="640"/>
      <c r="CN222" s="640"/>
      <c r="CO222" s="640"/>
      <c r="CP222" s="640"/>
      <c r="CQ222" s="640"/>
      <c r="CR222" s="640"/>
      <c r="CS222" s="640"/>
      <c r="CT222" s="640"/>
      <c r="CU222" s="640"/>
      <c r="CV222" s="640"/>
      <c r="CW222" s="640"/>
      <c r="CX222" s="640"/>
      <c r="CY222" s="640"/>
      <c r="CZ222" s="640"/>
      <c r="DA222" s="640"/>
      <c r="DB222" s="640"/>
      <c r="DC222" s="640"/>
      <c r="DD222" s="640"/>
      <c r="DE222" s="640"/>
      <c r="DF222" s="640"/>
      <c r="DG222" s="640"/>
    </row>
    <row r="223" spans="2:111">
      <c r="B223" s="581"/>
      <c r="C223" s="581"/>
      <c r="D223" s="581"/>
      <c r="E223" s="581"/>
      <c r="BV223" s="183"/>
      <c r="BW223" s="640"/>
      <c r="BX223" s="640"/>
      <c r="BY223" s="640"/>
      <c r="BZ223" s="640"/>
      <c r="CA223" s="640"/>
      <c r="CB223" s="640"/>
      <c r="CC223" s="640"/>
      <c r="CD223" s="640"/>
      <c r="CE223" s="640"/>
      <c r="CF223" s="640"/>
      <c r="CG223" s="640"/>
      <c r="CH223" s="640"/>
      <c r="CI223" s="640"/>
      <c r="CJ223" s="640"/>
      <c r="CK223" s="640"/>
      <c r="CL223" s="640"/>
      <c r="CM223" s="640"/>
      <c r="CN223" s="640"/>
      <c r="CO223" s="640"/>
      <c r="CP223" s="640"/>
      <c r="CQ223" s="640"/>
      <c r="CR223" s="640"/>
      <c r="CS223" s="640"/>
      <c r="CT223" s="640"/>
      <c r="CU223" s="640"/>
      <c r="CV223" s="640"/>
      <c r="CW223" s="640"/>
      <c r="CX223" s="640"/>
      <c r="CY223" s="640"/>
      <c r="CZ223" s="640"/>
      <c r="DA223" s="640"/>
      <c r="DB223" s="640"/>
      <c r="DC223" s="640"/>
      <c r="DD223" s="640"/>
      <c r="DE223" s="640"/>
      <c r="DF223" s="640"/>
      <c r="DG223" s="640"/>
    </row>
    <row r="224" spans="2:111">
      <c r="B224" s="581"/>
      <c r="C224" s="581"/>
      <c r="D224" s="581"/>
      <c r="E224" s="581"/>
      <c r="BV224" s="183"/>
      <c r="BW224" s="640"/>
      <c r="BX224" s="640"/>
      <c r="BY224" s="640"/>
      <c r="BZ224" s="640"/>
      <c r="CA224" s="640"/>
      <c r="CB224" s="640"/>
      <c r="CC224" s="640"/>
      <c r="CD224" s="640"/>
      <c r="CE224" s="640"/>
      <c r="CF224" s="640"/>
      <c r="CG224" s="640"/>
      <c r="CH224" s="640"/>
      <c r="CI224" s="640"/>
      <c r="CJ224" s="640"/>
      <c r="CK224" s="640"/>
      <c r="CL224" s="640"/>
      <c r="CM224" s="640"/>
      <c r="CN224" s="640"/>
      <c r="CO224" s="640"/>
      <c r="CP224" s="640"/>
      <c r="CQ224" s="640"/>
      <c r="CR224" s="640"/>
      <c r="CS224" s="640"/>
      <c r="CT224" s="640"/>
      <c r="CU224" s="640"/>
      <c r="CV224" s="640"/>
      <c r="CW224" s="640"/>
      <c r="CX224" s="640"/>
      <c r="CY224" s="640"/>
      <c r="CZ224" s="640"/>
      <c r="DA224" s="640"/>
      <c r="DB224" s="640"/>
      <c r="DC224" s="640"/>
      <c r="DD224" s="640"/>
      <c r="DE224" s="640"/>
      <c r="DF224" s="640"/>
      <c r="DG224" s="640"/>
    </row>
    <row r="225" spans="2:111">
      <c r="B225" s="581"/>
      <c r="C225" s="581"/>
      <c r="D225" s="581"/>
      <c r="E225" s="581"/>
      <c r="BV225" s="183"/>
      <c r="BW225" s="640"/>
      <c r="BX225" s="640"/>
      <c r="BY225" s="640"/>
      <c r="BZ225" s="640"/>
      <c r="CA225" s="640"/>
      <c r="CB225" s="640"/>
      <c r="CC225" s="640"/>
      <c r="CD225" s="640"/>
      <c r="CE225" s="640"/>
      <c r="CF225" s="640"/>
      <c r="CG225" s="640"/>
      <c r="CH225" s="640"/>
      <c r="CI225" s="640"/>
      <c r="CJ225" s="640"/>
      <c r="CK225" s="640"/>
      <c r="CL225" s="640"/>
      <c r="CM225" s="640"/>
      <c r="CN225" s="640"/>
      <c r="CO225" s="640"/>
      <c r="CP225" s="640"/>
      <c r="CQ225" s="640"/>
      <c r="CR225" s="640"/>
      <c r="CS225" s="640"/>
      <c r="CT225" s="640"/>
      <c r="CU225" s="640"/>
      <c r="CV225" s="640"/>
      <c r="CW225" s="640"/>
      <c r="CX225" s="640"/>
      <c r="CY225" s="640"/>
      <c r="CZ225" s="640"/>
      <c r="DA225" s="640"/>
      <c r="DB225" s="640"/>
      <c r="DC225" s="640"/>
      <c r="DD225" s="640"/>
      <c r="DE225" s="640"/>
      <c r="DF225" s="640"/>
      <c r="DG225" s="640"/>
    </row>
    <row r="226" spans="2:111">
      <c r="B226" s="581"/>
      <c r="C226" s="581"/>
      <c r="D226" s="581"/>
      <c r="E226" s="581"/>
      <c r="BV226" s="183"/>
      <c r="BW226" s="640"/>
      <c r="BX226" s="640"/>
      <c r="BY226" s="640"/>
      <c r="BZ226" s="640"/>
      <c r="CA226" s="640"/>
      <c r="CB226" s="640"/>
      <c r="CC226" s="640"/>
      <c r="CD226" s="640"/>
      <c r="CE226" s="640"/>
      <c r="CF226" s="640"/>
      <c r="CG226" s="640"/>
      <c r="CH226" s="640"/>
      <c r="CI226" s="640"/>
      <c r="CJ226" s="640"/>
      <c r="CK226" s="640"/>
      <c r="CL226" s="640"/>
      <c r="CM226" s="640"/>
      <c r="CN226" s="640"/>
      <c r="CO226" s="640"/>
      <c r="CP226" s="640"/>
      <c r="CQ226" s="640"/>
      <c r="CR226" s="640"/>
      <c r="CS226" s="640"/>
      <c r="CT226" s="640"/>
      <c r="CU226" s="640"/>
      <c r="CV226" s="640"/>
      <c r="CW226" s="640"/>
      <c r="CX226" s="640"/>
      <c r="CY226" s="640"/>
      <c r="CZ226" s="640"/>
      <c r="DA226" s="640"/>
      <c r="DB226" s="640"/>
      <c r="DC226" s="640"/>
      <c r="DD226" s="640"/>
      <c r="DE226" s="640"/>
      <c r="DF226" s="640"/>
      <c r="DG226" s="640"/>
    </row>
    <row r="227" spans="2:111">
      <c r="B227" s="581"/>
      <c r="C227" s="581"/>
      <c r="D227" s="581"/>
      <c r="E227" s="581"/>
      <c r="BV227" s="183"/>
      <c r="BW227" s="640"/>
      <c r="BX227" s="640"/>
      <c r="BY227" s="640"/>
      <c r="BZ227" s="640"/>
      <c r="CA227" s="640"/>
      <c r="CB227" s="640"/>
      <c r="CC227" s="640"/>
      <c r="CD227" s="640"/>
      <c r="CE227" s="640"/>
      <c r="CF227" s="640"/>
      <c r="CG227" s="640"/>
      <c r="CH227" s="640"/>
      <c r="CI227" s="640"/>
      <c r="CJ227" s="640"/>
      <c r="CK227" s="640"/>
      <c r="CL227" s="640"/>
      <c r="CM227" s="640"/>
      <c r="CN227" s="640"/>
      <c r="CO227" s="640"/>
      <c r="CP227" s="640"/>
      <c r="CQ227" s="640"/>
      <c r="CR227" s="640"/>
      <c r="CS227" s="640"/>
      <c r="CT227" s="640"/>
      <c r="CU227" s="640"/>
      <c r="CV227" s="640"/>
      <c r="CW227" s="640"/>
      <c r="CX227" s="640"/>
      <c r="CY227" s="640"/>
      <c r="CZ227" s="640"/>
      <c r="DA227" s="640"/>
      <c r="DB227" s="640"/>
      <c r="DC227" s="640"/>
      <c r="DD227" s="640"/>
      <c r="DE227" s="640"/>
      <c r="DF227" s="640"/>
      <c r="DG227" s="640"/>
    </row>
    <row r="228" spans="2:111">
      <c r="B228" s="581"/>
      <c r="C228" s="581"/>
      <c r="D228" s="581"/>
      <c r="E228" s="581"/>
      <c r="BV228" s="183"/>
      <c r="BW228" s="640"/>
      <c r="BX228" s="640"/>
      <c r="BY228" s="640"/>
      <c r="BZ228" s="640"/>
      <c r="CA228" s="640"/>
      <c r="CB228" s="640"/>
      <c r="CC228" s="640"/>
      <c r="CD228" s="640"/>
      <c r="CE228" s="640"/>
      <c r="CF228" s="640"/>
      <c r="CG228" s="640"/>
      <c r="CH228" s="640"/>
      <c r="CI228" s="640"/>
      <c r="CJ228" s="640"/>
      <c r="CK228" s="640"/>
      <c r="CL228" s="640"/>
      <c r="CM228" s="640"/>
      <c r="CN228" s="640"/>
      <c r="CO228" s="640"/>
      <c r="CP228" s="640"/>
      <c r="CQ228" s="640"/>
      <c r="CR228" s="640"/>
      <c r="CS228" s="640"/>
      <c r="CT228" s="640"/>
      <c r="CU228" s="640"/>
      <c r="CV228" s="640"/>
      <c r="CW228" s="640"/>
      <c r="CX228" s="640"/>
      <c r="CY228" s="640"/>
      <c r="CZ228" s="640"/>
      <c r="DA228" s="640"/>
      <c r="DB228" s="640"/>
      <c r="DC228" s="640"/>
      <c r="DD228" s="640"/>
      <c r="DE228" s="640"/>
      <c r="DF228" s="640"/>
      <c r="DG228" s="640"/>
    </row>
    <row r="229" spans="2:111">
      <c r="B229" s="581"/>
      <c r="C229" s="581"/>
      <c r="D229" s="581"/>
      <c r="E229" s="581"/>
      <c r="BV229" s="183"/>
      <c r="BW229" s="640"/>
      <c r="BX229" s="640"/>
      <c r="BY229" s="640"/>
      <c r="BZ229" s="640"/>
      <c r="CA229" s="640"/>
      <c r="CB229" s="640"/>
      <c r="CC229" s="640"/>
      <c r="CD229" s="640"/>
      <c r="CE229" s="640"/>
      <c r="CF229" s="640"/>
      <c r="CG229" s="640"/>
      <c r="CH229" s="640"/>
      <c r="CI229" s="640"/>
      <c r="CJ229" s="640"/>
      <c r="CK229" s="640"/>
      <c r="CL229" s="640"/>
      <c r="CM229" s="640"/>
      <c r="CN229" s="640"/>
      <c r="CO229" s="640"/>
      <c r="CP229" s="640"/>
      <c r="CQ229" s="640"/>
      <c r="CR229" s="640"/>
      <c r="CS229" s="640"/>
      <c r="CT229" s="640"/>
      <c r="CU229" s="640"/>
      <c r="CV229" s="640"/>
      <c r="CW229" s="640"/>
      <c r="CX229" s="640"/>
      <c r="CY229" s="640"/>
      <c r="CZ229" s="640"/>
      <c r="DA229" s="640"/>
      <c r="DB229" s="640"/>
      <c r="DC229" s="640"/>
      <c r="DD229" s="640"/>
      <c r="DE229" s="640"/>
      <c r="DF229" s="640"/>
      <c r="DG229" s="640"/>
    </row>
    <row r="230" spans="2:111">
      <c r="B230" s="581"/>
      <c r="C230" s="581"/>
      <c r="D230" s="581"/>
      <c r="E230" s="581"/>
      <c r="BV230" s="183"/>
      <c r="BW230" s="640"/>
      <c r="BX230" s="640"/>
      <c r="BY230" s="640"/>
      <c r="BZ230" s="640"/>
      <c r="CA230" s="640"/>
      <c r="CB230" s="640"/>
      <c r="CC230" s="640"/>
      <c r="CD230" s="640"/>
      <c r="CE230" s="640"/>
      <c r="CF230" s="640"/>
      <c r="CG230" s="640"/>
      <c r="CH230" s="640"/>
      <c r="CI230" s="640"/>
      <c r="CJ230" s="640"/>
      <c r="CK230" s="640"/>
      <c r="CL230" s="640"/>
      <c r="CM230" s="640"/>
      <c r="CN230" s="640"/>
      <c r="CO230" s="640"/>
      <c r="CP230" s="640"/>
      <c r="CQ230" s="640"/>
      <c r="CR230" s="640"/>
      <c r="CS230" s="640"/>
      <c r="CT230" s="640"/>
      <c r="CU230" s="640"/>
      <c r="CV230" s="640"/>
      <c r="CW230" s="640"/>
      <c r="CX230" s="640"/>
      <c r="CY230" s="640"/>
      <c r="CZ230" s="640"/>
      <c r="DA230" s="640"/>
      <c r="DB230" s="640"/>
      <c r="DC230" s="640"/>
      <c r="DD230" s="640"/>
      <c r="DE230" s="640"/>
      <c r="DF230" s="640"/>
      <c r="DG230" s="640"/>
    </row>
    <row r="231" spans="2:111">
      <c r="B231" s="581"/>
      <c r="C231" s="581"/>
      <c r="D231" s="581"/>
      <c r="E231" s="581"/>
      <c r="BV231" s="183"/>
      <c r="BW231" s="640"/>
      <c r="BX231" s="640"/>
      <c r="BY231" s="640"/>
      <c r="BZ231" s="640"/>
      <c r="CA231" s="640"/>
      <c r="CB231" s="640"/>
      <c r="CC231" s="640"/>
      <c r="CD231" s="640"/>
      <c r="CE231" s="640"/>
      <c r="CF231" s="640"/>
      <c r="CG231" s="640"/>
      <c r="CH231" s="640"/>
      <c r="CI231" s="640"/>
      <c r="CJ231" s="640"/>
      <c r="CK231" s="640"/>
      <c r="CL231" s="640"/>
      <c r="CM231" s="640"/>
      <c r="CN231" s="640"/>
      <c r="CO231" s="640"/>
      <c r="CP231" s="640"/>
      <c r="CQ231" s="640"/>
      <c r="CR231" s="640"/>
      <c r="CS231" s="640"/>
      <c r="CT231" s="640"/>
      <c r="CU231" s="640"/>
      <c r="CV231" s="640"/>
      <c r="CW231" s="640"/>
      <c r="CX231" s="640"/>
      <c r="CY231" s="640"/>
      <c r="CZ231" s="640"/>
      <c r="DA231" s="640"/>
      <c r="DB231" s="640"/>
      <c r="DC231" s="640"/>
      <c r="DD231" s="640"/>
      <c r="DE231" s="640"/>
      <c r="DF231" s="640"/>
      <c r="DG231" s="640"/>
    </row>
    <row r="232" spans="2:111">
      <c r="B232" s="581"/>
      <c r="C232" s="581"/>
      <c r="D232" s="581"/>
      <c r="E232" s="581"/>
      <c r="BV232" s="183"/>
      <c r="BW232" s="640"/>
      <c r="BX232" s="640"/>
      <c r="BY232" s="640"/>
      <c r="BZ232" s="640"/>
      <c r="CA232" s="640"/>
      <c r="CB232" s="640"/>
      <c r="CC232" s="640"/>
      <c r="CD232" s="640"/>
      <c r="CE232" s="640"/>
      <c r="CF232" s="640"/>
      <c r="CG232" s="640"/>
      <c r="CH232" s="640"/>
      <c r="CI232" s="640"/>
      <c r="CJ232" s="640"/>
      <c r="CK232" s="640"/>
      <c r="CL232" s="640"/>
      <c r="CM232" s="640"/>
      <c r="CN232" s="640"/>
      <c r="CO232" s="640"/>
      <c r="CP232" s="640"/>
      <c r="CQ232" s="640"/>
      <c r="CR232" s="640"/>
      <c r="CS232" s="640"/>
      <c r="CT232" s="640"/>
      <c r="CU232" s="640"/>
      <c r="CV232" s="640"/>
      <c r="CW232" s="640"/>
      <c r="CX232" s="640"/>
      <c r="CY232" s="640"/>
      <c r="CZ232" s="640"/>
      <c r="DA232" s="640"/>
      <c r="DB232" s="640"/>
      <c r="DC232" s="640"/>
      <c r="DD232" s="640"/>
      <c r="DE232" s="640"/>
      <c r="DF232" s="640"/>
      <c r="DG232" s="640"/>
    </row>
    <row r="233" spans="2:111">
      <c r="B233" s="581"/>
      <c r="C233" s="581"/>
      <c r="D233" s="581"/>
      <c r="E233" s="581"/>
      <c r="BV233" s="183"/>
      <c r="BW233" s="640"/>
      <c r="BX233" s="640"/>
      <c r="BY233" s="640"/>
      <c r="BZ233" s="640"/>
      <c r="CA233" s="640"/>
      <c r="CB233" s="640"/>
      <c r="CC233" s="640"/>
      <c r="CD233" s="640"/>
      <c r="CE233" s="640"/>
      <c r="CF233" s="640"/>
      <c r="CG233" s="640"/>
      <c r="CH233" s="640"/>
      <c r="CI233" s="640"/>
      <c r="CJ233" s="640"/>
      <c r="CK233" s="640"/>
      <c r="CL233" s="640"/>
      <c r="CM233" s="640"/>
      <c r="CN233" s="640"/>
      <c r="CO233" s="640"/>
      <c r="CP233" s="640"/>
      <c r="CQ233" s="640"/>
      <c r="CR233" s="640"/>
      <c r="CS233" s="640"/>
      <c r="CT233" s="640"/>
      <c r="CU233" s="640"/>
      <c r="CV233" s="640"/>
      <c r="CW233" s="640"/>
      <c r="CX233" s="640"/>
      <c r="CY233" s="640"/>
      <c r="CZ233" s="640"/>
      <c r="DA233" s="640"/>
      <c r="DB233" s="640"/>
      <c r="DC233" s="640"/>
      <c r="DD233" s="640"/>
      <c r="DE233" s="640"/>
      <c r="DF233" s="640"/>
      <c r="DG233" s="640"/>
    </row>
    <row r="234" spans="2:111">
      <c r="B234" s="581"/>
      <c r="C234" s="581"/>
      <c r="D234" s="581"/>
      <c r="E234" s="581"/>
      <c r="BV234" s="183"/>
      <c r="BW234" s="640"/>
      <c r="BX234" s="640"/>
      <c r="BY234" s="640"/>
      <c r="BZ234" s="640"/>
      <c r="CA234" s="640"/>
      <c r="CB234" s="640"/>
      <c r="CC234" s="640"/>
      <c r="CD234" s="640"/>
      <c r="CE234" s="640"/>
      <c r="CF234" s="640"/>
      <c r="CG234" s="640"/>
      <c r="CH234" s="640"/>
      <c r="CI234" s="640"/>
      <c r="CJ234" s="640"/>
      <c r="CK234" s="640"/>
      <c r="CL234" s="640"/>
      <c r="CM234" s="640"/>
      <c r="CN234" s="640"/>
      <c r="CO234" s="640"/>
      <c r="CP234" s="640"/>
      <c r="CQ234" s="640"/>
      <c r="CR234" s="640"/>
      <c r="CS234" s="640"/>
      <c r="CT234" s="640"/>
      <c r="CU234" s="640"/>
      <c r="CV234" s="640"/>
      <c r="CW234" s="640"/>
      <c r="CX234" s="640"/>
      <c r="CY234" s="640"/>
      <c r="CZ234" s="640"/>
      <c r="DA234" s="640"/>
      <c r="DB234" s="640"/>
      <c r="DC234" s="640"/>
      <c r="DD234" s="640"/>
      <c r="DE234" s="640"/>
      <c r="DF234" s="640"/>
      <c r="DG234" s="640"/>
    </row>
    <row r="235" spans="2:111">
      <c r="B235" s="581"/>
      <c r="C235" s="581"/>
      <c r="D235" s="581"/>
      <c r="E235" s="581"/>
      <c r="BV235" s="183"/>
      <c r="BW235" s="640"/>
      <c r="BX235" s="640"/>
      <c r="BY235" s="640"/>
      <c r="BZ235" s="640"/>
      <c r="CA235" s="640"/>
      <c r="CB235" s="640"/>
      <c r="CC235" s="640"/>
      <c r="CD235" s="640"/>
      <c r="CE235" s="640"/>
      <c r="CF235" s="640"/>
      <c r="CG235" s="640"/>
      <c r="CH235" s="640"/>
      <c r="CI235" s="640"/>
      <c r="CJ235" s="640"/>
      <c r="CK235" s="640"/>
      <c r="CL235" s="640"/>
      <c r="CM235" s="640"/>
      <c r="CN235" s="640"/>
      <c r="CO235" s="640"/>
      <c r="CP235" s="640"/>
      <c r="CQ235" s="640"/>
      <c r="CR235" s="640"/>
      <c r="CS235" s="640"/>
      <c r="CT235" s="640"/>
      <c r="CU235" s="640"/>
      <c r="CV235" s="640"/>
      <c r="CW235" s="640"/>
      <c r="CX235" s="640"/>
      <c r="CY235" s="640"/>
      <c r="CZ235" s="640"/>
      <c r="DA235" s="640"/>
      <c r="DB235" s="640"/>
      <c r="DC235" s="640"/>
      <c r="DD235" s="640"/>
      <c r="DE235" s="640"/>
      <c r="DF235" s="640"/>
      <c r="DG235" s="640"/>
    </row>
    <row r="236" spans="2:111">
      <c r="B236" s="581"/>
      <c r="C236" s="581"/>
      <c r="D236" s="581"/>
      <c r="E236" s="581"/>
      <c r="BV236" s="183"/>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c r="CZ236" s="640"/>
      <c r="DA236" s="640"/>
      <c r="DB236" s="640"/>
      <c r="DC236" s="640"/>
      <c r="DD236" s="640"/>
      <c r="DE236" s="640"/>
      <c r="DF236" s="640"/>
      <c r="DG236" s="640"/>
    </row>
    <row r="237" spans="2:111">
      <c r="B237" s="581"/>
      <c r="C237" s="581"/>
      <c r="D237" s="581"/>
      <c r="E237" s="581"/>
      <c r="BV237" s="183"/>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c r="CZ237" s="640"/>
      <c r="DA237" s="640"/>
      <c r="DB237" s="640"/>
      <c r="DC237" s="640"/>
      <c r="DD237" s="640"/>
      <c r="DE237" s="640"/>
      <c r="DF237" s="640"/>
      <c r="DG237" s="640"/>
    </row>
    <row r="238" spans="2:111">
      <c r="B238" s="581"/>
      <c r="C238" s="581"/>
      <c r="D238" s="581"/>
      <c r="E238" s="581"/>
      <c r="BV238" s="183"/>
      <c r="BW238" s="640"/>
      <c r="BX238" s="640"/>
      <c r="BY238" s="640"/>
      <c r="BZ238" s="640"/>
      <c r="CA238" s="640"/>
      <c r="CB238" s="640"/>
      <c r="CC238" s="640"/>
      <c r="CD238" s="640"/>
      <c r="CE238" s="640"/>
      <c r="CF238" s="640"/>
      <c r="CG238" s="640"/>
      <c r="CH238" s="640"/>
      <c r="CI238" s="640"/>
      <c r="CJ238" s="640"/>
      <c r="CK238" s="640"/>
      <c r="CL238" s="640"/>
      <c r="CM238" s="640"/>
      <c r="CN238" s="640"/>
      <c r="CO238" s="640"/>
      <c r="CP238" s="640"/>
      <c r="CQ238" s="640"/>
      <c r="CR238" s="640"/>
      <c r="CS238" s="640"/>
      <c r="CT238" s="640"/>
      <c r="CU238" s="640"/>
      <c r="CV238" s="640"/>
      <c r="CW238" s="640"/>
      <c r="CX238" s="640"/>
      <c r="CY238" s="640"/>
      <c r="CZ238" s="640"/>
      <c r="DA238" s="640"/>
      <c r="DB238" s="640"/>
      <c r="DC238" s="640"/>
      <c r="DD238" s="640"/>
      <c r="DE238" s="640"/>
      <c r="DF238" s="640"/>
      <c r="DG238" s="640"/>
    </row>
    <row r="239" spans="2:111">
      <c r="B239" s="581"/>
      <c r="C239" s="581"/>
      <c r="D239" s="581"/>
      <c r="E239" s="581"/>
      <c r="BV239" s="183"/>
      <c r="BW239" s="640"/>
      <c r="BX239" s="640"/>
      <c r="BY239" s="640"/>
      <c r="BZ239" s="640"/>
      <c r="CA239" s="640"/>
      <c r="CB239" s="640"/>
      <c r="CC239" s="640"/>
      <c r="CD239" s="640"/>
      <c r="CE239" s="640"/>
      <c r="CF239" s="640"/>
      <c r="CG239" s="640"/>
      <c r="CH239" s="640"/>
      <c r="CI239" s="640"/>
      <c r="CJ239" s="640"/>
      <c r="CK239" s="640"/>
      <c r="CL239" s="640"/>
      <c r="CM239" s="640"/>
      <c r="CN239" s="640"/>
      <c r="CO239" s="640"/>
      <c r="CP239" s="640"/>
      <c r="CQ239" s="640"/>
      <c r="CR239" s="640"/>
      <c r="CS239" s="640"/>
      <c r="CT239" s="640"/>
      <c r="CU239" s="640"/>
      <c r="CV239" s="640"/>
      <c r="CW239" s="640"/>
      <c r="CX239" s="640"/>
      <c r="CY239" s="640"/>
      <c r="CZ239" s="640"/>
      <c r="DA239" s="640"/>
      <c r="DB239" s="640"/>
      <c r="DC239" s="640"/>
      <c r="DD239" s="640"/>
      <c r="DE239" s="640"/>
      <c r="DF239" s="640"/>
      <c r="DG239" s="640"/>
    </row>
    <row r="240" spans="2:111">
      <c r="B240" s="581"/>
      <c r="C240" s="581"/>
      <c r="D240" s="581"/>
      <c r="E240" s="581"/>
      <c r="BV240" s="183"/>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c r="CZ240" s="640"/>
      <c r="DA240" s="640"/>
      <c r="DB240" s="640"/>
      <c r="DC240" s="640"/>
      <c r="DD240" s="640"/>
      <c r="DE240" s="640"/>
      <c r="DF240" s="640"/>
      <c r="DG240" s="640"/>
    </row>
    <row r="241" spans="2:111">
      <c r="B241" s="581"/>
      <c r="C241" s="581"/>
      <c r="D241" s="581"/>
      <c r="E241" s="581"/>
      <c r="BV241" s="183"/>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c r="CZ241" s="640"/>
      <c r="DA241" s="640"/>
      <c r="DB241" s="640"/>
      <c r="DC241" s="640"/>
      <c r="DD241" s="640"/>
      <c r="DE241" s="640"/>
      <c r="DF241" s="640"/>
      <c r="DG241" s="640"/>
    </row>
    <row r="242" spans="2:111">
      <c r="B242" s="581"/>
      <c r="C242" s="581"/>
      <c r="D242" s="581"/>
      <c r="E242" s="581"/>
      <c r="BV242" s="183"/>
      <c r="BW242" s="640"/>
      <c r="BX242" s="640"/>
      <c r="BY242" s="640"/>
      <c r="BZ242" s="640"/>
      <c r="CA242" s="640"/>
      <c r="CB242" s="640"/>
      <c r="CC242" s="640"/>
      <c r="CD242" s="640"/>
      <c r="CE242" s="640"/>
      <c r="CF242" s="640"/>
      <c r="CG242" s="640"/>
      <c r="CH242" s="640"/>
      <c r="CI242" s="640"/>
      <c r="CJ242" s="640"/>
      <c r="CK242" s="640"/>
      <c r="CL242" s="640"/>
      <c r="CM242" s="640"/>
      <c r="CN242" s="640"/>
      <c r="CO242" s="640"/>
      <c r="CP242" s="640"/>
      <c r="CQ242" s="640"/>
      <c r="CR242" s="640"/>
      <c r="CS242" s="640"/>
      <c r="CT242" s="640"/>
      <c r="CU242" s="640"/>
      <c r="CV242" s="640"/>
      <c r="CW242" s="640"/>
      <c r="CX242" s="640"/>
      <c r="CY242" s="640"/>
      <c r="CZ242" s="640"/>
      <c r="DA242" s="640"/>
      <c r="DB242" s="640"/>
      <c r="DC242" s="640"/>
      <c r="DD242" s="640"/>
      <c r="DE242" s="640"/>
      <c r="DF242" s="640"/>
      <c r="DG242" s="640"/>
    </row>
    <row r="243" spans="2:111">
      <c r="B243" s="581"/>
      <c r="C243" s="581"/>
      <c r="D243" s="581"/>
      <c r="E243" s="581"/>
      <c r="BV243" s="183"/>
      <c r="BW243" s="640"/>
      <c r="BX243" s="640"/>
      <c r="BY243" s="640"/>
      <c r="BZ243" s="640"/>
      <c r="CA243" s="640"/>
      <c r="CB243" s="640"/>
      <c r="CC243" s="640"/>
      <c r="CD243" s="640"/>
      <c r="CE243" s="640"/>
      <c r="CF243" s="640"/>
      <c r="CG243" s="640"/>
      <c r="CH243" s="640"/>
      <c r="CI243" s="640"/>
      <c r="CJ243" s="640"/>
      <c r="CK243" s="640"/>
      <c r="CL243" s="640"/>
      <c r="CM243" s="640"/>
      <c r="CN243" s="640"/>
      <c r="CO243" s="640"/>
      <c r="CP243" s="640"/>
      <c r="CQ243" s="640"/>
      <c r="CR243" s="640"/>
      <c r="CS243" s="640"/>
      <c r="CT243" s="640"/>
      <c r="CU243" s="640"/>
      <c r="CV243" s="640"/>
      <c r="CW243" s="640"/>
      <c r="CX243" s="640"/>
      <c r="CY243" s="640"/>
      <c r="CZ243" s="640"/>
      <c r="DA243" s="640"/>
      <c r="DB243" s="640"/>
      <c r="DC243" s="640"/>
      <c r="DD243" s="640"/>
      <c r="DE243" s="640"/>
      <c r="DF243" s="640"/>
      <c r="DG243" s="640"/>
    </row>
    <row r="244" spans="2:111">
      <c r="B244" s="581"/>
      <c r="C244" s="581"/>
      <c r="D244" s="581"/>
      <c r="E244" s="581"/>
      <c r="BV244" s="183"/>
      <c r="BW244" s="640"/>
      <c r="BX244" s="640"/>
      <c r="BY244" s="640"/>
      <c r="BZ244" s="640"/>
      <c r="CA244" s="640"/>
      <c r="CB244" s="640"/>
      <c r="CC244" s="640"/>
      <c r="CD244" s="640"/>
      <c r="CE244" s="640"/>
      <c r="CF244" s="640"/>
      <c r="CG244" s="640"/>
      <c r="CH244" s="640"/>
      <c r="CI244" s="640"/>
      <c r="CJ244" s="640"/>
      <c r="CK244" s="640"/>
      <c r="CL244" s="640"/>
      <c r="CM244" s="640"/>
      <c r="CN244" s="640"/>
      <c r="CO244" s="640"/>
      <c r="CP244" s="640"/>
      <c r="CQ244" s="640"/>
      <c r="CR244" s="640"/>
      <c r="CS244" s="640"/>
      <c r="CT244" s="640"/>
      <c r="CU244" s="640"/>
      <c r="CV244" s="640"/>
      <c r="CW244" s="640"/>
      <c r="CX244" s="640"/>
      <c r="CY244" s="640"/>
      <c r="CZ244" s="640"/>
      <c r="DA244" s="640"/>
      <c r="DB244" s="640"/>
      <c r="DC244" s="640"/>
      <c r="DD244" s="640"/>
      <c r="DE244" s="640"/>
      <c r="DF244" s="640"/>
      <c r="DG244" s="640"/>
    </row>
    <row r="245" spans="2:111">
      <c r="B245" s="581"/>
      <c r="C245" s="581"/>
      <c r="D245" s="581"/>
      <c r="E245" s="581"/>
      <c r="BV245" s="183"/>
      <c r="BW245" s="640"/>
      <c r="BX245" s="640"/>
      <c r="BY245" s="640"/>
      <c r="BZ245" s="640"/>
      <c r="CA245" s="640"/>
      <c r="CB245" s="640"/>
      <c r="CC245" s="640"/>
      <c r="CD245" s="640"/>
      <c r="CE245" s="640"/>
      <c r="CF245" s="640"/>
      <c r="CG245" s="640"/>
      <c r="CH245" s="640"/>
      <c r="CI245" s="640"/>
      <c r="CJ245" s="640"/>
      <c r="CK245" s="640"/>
      <c r="CL245" s="640"/>
      <c r="CM245" s="640"/>
      <c r="CN245" s="640"/>
      <c r="CO245" s="640"/>
      <c r="CP245" s="640"/>
      <c r="CQ245" s="640"/>
      <c r="CR245" s="640"/>
      <c r="CS245" s="640"/>
      <c r="CT245" s="640"/>
      <c r="CU245" s="640"/>
      <c r="CV245" s="640"/>
      <c r="CW245" s="640"/>
      <c r="CX245" s="640"/>
      <c r="CY245" s="640"/>
      <c r="CZ245" s="640"/>
      <c r="DA245" s="640"/>
      <c r="DB245" s="640"/>
      <c r="DC245" s="640"/>
      <c r="DD245" s="640"/>
      <c r="DE245" s="640"/>
      <c r="DF245" s="640"/>
      <c r="DG245" s="640"/>
    </row>
    <row r="246" spans="2:111">
      <c r="B246" s="581"/>
      <c r="C246" s="581"/>
      <c r="D246" s="581"/>
      <c r="E246" s="581"/>
      <c r="BV246" s="183"/>
      <c r="BW246" s="640"/>
      <c r="BX246" s="640"/>
      <c r="BY246" s="640"/>
      <c r="BZ246" s="640"/>
      <c r="CA246" s="640"/>
      <c r="CB246" s="640"/>
      <c r="CC246" s="640"/>
      <c r="CD246" s="640"/>
      <c r="CE246" s="640"/>
      <c r="CF246" s="640"/>
      <c r="CG246" s="640"/>
      <c r="CH246" s="640"/>
      <c r="CI246" s="640"/>
      <c r="CJ246" s="640"/>
      <c r="CK246" s="640"/>
      <c r="CL246" s="640"/>
      <c r="CM246" s="640"/>
      <c r="CN246" s="640"/>
      <c r="CO246" s="640"/>
      <c r="CP246" s="640"/>
      <c r="CQ246" s="640"/>
      <c r="CR246" s="640"/>
      <c r="CS246" s="640"/>
      <c r="CT246" s="640"/>
      <c r="CU246" s="640"/>
      <c r="CV246" s="640"/>
      <c r="CW246" s="640"/>
      <c r="CX246" s="640"/>
      <c r="CY246" s="640"/>
      <c r="CZ246" s="640"/>
      <c r="DA246" s="640"/>
      <c r="DB246" s="640"/>
      <c r="DC246" s="640"/>
      <c r="DD246" s="640"/>
      <c r="DE246" s="640"/>
      <c r="DF246" s="640"/>
      <c r="DG246" s="640"/>
    </row>
    <row r="247" spans="2:111">
      <c r="B247" s="581"/>
      <c r="C247" s="581"/>
      <c r="D247" s="581"/>
      <c r="E247" s="581"/>
      <c r="BV247" s="183"/>
      <c r="BW247" s="640"/>
      <c r="BX247" s="640"/>
      <c r="BY247" s="640"/>
      <c r="BZ247" s="640"/>
      <c r="CA247" s="640"/>
      <c r="CB247" s="640"/>
      <c r="CC247" s="640"/>
      <c r="CD247" s="640"/>
      <c r="CE247" s="640"/>
      <c r="CF247" s="640"/>
      <c r="CG247" s="640"/>
      <c r="CH247" s="640"/>
      <c r="CI247" s="640"/>
      <c r="CJ247" s="640"/>
      <c r="CK247" s="640"/>
      <c r="CL247" s="640"/>
      <c r="CM247" s="640"/>
      <c r="CN247" s="640"/>
      <c r="CO247" s="640"/>
      <c r="CP247" s="640"/>
      <c r="CQ247" s="640"/>
      <c r="CR247" s="640"/>
      <c r="CS247" s="640"/>
      <c r="CT247" s="640"/>
      <c r="CU247" s="640"/>
      <c r="CV247" s="640"/>
      <c r="CW247" s="640"/>
      <c r="CX247" s="640"/>
      <c r="CY247" s="640"/>
      <c r="CZ247" s="640"/>
      <c r="DA247" s="640"/>
      <c r="DB247" s="640"/>
      <c r="DC247" s="640"/>
      <c r="DD247" s="640"/>
      <c r="DE247" s="640"/>
      <c r="DF247" s="640"/>
      <c r="DG247" s="640"/>
    </row>
    <row r="248" spans="2:111">
      <c r="B248" s="581"/>
      <c r="C248" s="581"/>
      <c r="D248" s="581"/>
      <c r="E248" s="581"/>
      <c r="BV248" s="183"/>
      <c r="BW248" s="640"/>
      <c r="BX248" s="640"/>
      <c r="BY248" s="640"/>
      <c r="BZ248" s="640"/>
      <c r="CA248" s="640"/>
      <c r="CB248" s="640"/>
      <c r="CC248" s="640"/>
      <c r="CD248" s="640"/>
      <c r="CE248" s="640"/>
      <c r="CF248" s="640"/>
      <c r="CG248" s="640"/>
      <c r="CH248" s="640"/>
      <c r="CI248" s="640"/>
      <c r="CJ248" s="640"/>
      <c r="CK248" s="640"/>
      <c r="CL248" s="640"/>
      <c r="CM248" s="640"/>
      <c r="CN248" s="640"/>
      <c r="CO248" s="640"/>
      <c r="CP248" s="640"/>
      <c r="CQ248" s="640"/>
      <c r="CR248" s="640"/>
      <c r="CS248" s="640"/>
      <c r="CT248" s="640"/>
      <c r="CU248" s="640"/>
      <c r="CV248" s="640"/>
      <c r="CW248" s="640"/>
      <c r="CX248" s="640"/>
      <c r="CY248" s="640"/>
      <c r="CZ248" s="640"/>
      <c r="DA248" s="640"/>
      <c r="DB248" s="640"/>
      <c r="DC248" s="640"/>
      <c r="DD248" s="640"/>
      <c r="DE248" s="640"/>
      <c r="DF248" s="640"/>
      <c r="DG248" s="640"/>
    </row>
    <row r="249" spans="2:111">
      <c r="B249" s="581"/>
      <c r="C249" s="581"/>
      <c r="D249" s="581"/>
      <c r="E249" s="581"/>
      <c r="BV249" s="183"/>
      <c r="BW249" s="640"/>
      <c r="BX249" s="640"/>
      <c r="BY249" s="640"/>
      <c r="BZ249" s="640"/>
      <c r="CA249" s="640"/>
      <c r="CB249" s="640"/>
      <c r="CC249" s="640"/>
      <c r="CD249" s="640"/>
      <c r="CE249" s="640"/>
      <c r="CF249" s="640"/>
      <c r="CG249" s="640"/>
      <c r="CH249" s="640"/>
      <c r="CI249" s="640"/>
      <c r="CJ249" s="640"/>
      <c r="CK249" s="640"/>
      <c r="CL249" s="640"/>
      <c r="CM249" s="640"/>
      <c r="CN249" s="640"/>
      <c r="CO249" s="640"/>
      <c r="CP249" s="640"/>
      <c r="CQ249" s="640"/>
      <c r="CR249" s="640"/>
      <c r="CS249" s="640"/>
      <c r="CT249" s="640"/>
      <c r="CU249" s="640"/>
      <c r="CV249" s="640"/>
      <c r="CW249" s="640"/>
      <c r="CX249" s="640"/>
      <c r="CY249" s="640"/>
      <c r="CZ249" s="640"/>
      <c r="DA249" s="640"/>
      <c r="DB249" s="640"/>
      <c r="DC249" s="640"/>
      <c r="DD249" s="640"/>
      <c r="DE249" s="640"/>
      <c r="DF249" s="640"/>
      <c r="DG249" s="640"/>
    </row>
    <row r="250" spans="2:111">
      <c r="B250" s="581"/>
      <c r="C250" s="581"/>
      <c r="D250" s="581"/>
      <c r="E250" s="581"/>
      <c r="BV250" s="183"/>
      <c r="BW250" s="640"/>
      <c r="BX250" s="640"/>
      <c r="BY250" s="640"/>
      <c r="BZ250" s="640"/>
      <c r="CA250" s="640"/>
      <c r="CB250" s="640"/>
      <c r="CC250" s="640"/>
      <c r="CD250" s="640"/>
      <c r="CE250" s="640"/>
      <c r="CF250" s="640"/>
      <c r="CG250" s="640"/>
      <c r="CH250" s="640"/>
      <c r="CI250" s="640"/>
      <c r="CJ250" s="640"/>
      <c r="CK250" s="640"/>
      <c r="CL250" s="640"/>
      <c r="CM250" s="640"/>
      <c r="CN250" s="640"/>
      <c r="CO250" s="640"/>
      <c r="CP250" s="640"/>
      <c r="CQ250" s="640"/>
      <c r="CR250" s="640"/>
      <c r="CS250" s="640"/>
      <c r="CT250" s="640"/>
      <c r="CU250" s="640"/>
      <c r="CV250" s="640"/>
      <c r="CW250" s="640"/>
      <c r="CX250" s="640"/>
      <c r="CY250" s="640"/>
      <c r="CZ250" s="640"/>
      <c r="DA250" s="640"/>
      <c r="DB250" s="640"/>
      <c r="DC250" s="640"/>
      <c r="DD250" s="640"/>
      <c r="DE250" s="640"/>
      <c r="DF250" s="640"/>
      <c r="DG250" s="640"/>
    </row>
    <row r="251" spans="2:111">
      <c r="B251" s="581"/>
      <c r="C251" s="581"/>
      <c r="D251" s="581"/>
      <c r="E251" s="581"/>
      <c r="BV251" s="183"/>
      <c r="BW251" s="640"/>
      <c r="BX251" s="640"/>
      <c r="BY251" s="640"/>
      <c r="BZ251" s="640"/>
      <c r="CA251" s="640"/>
      <c r="CB251" s="640"/>
      <c r="CC251" s="640"/>
      <c r="CD251" s="640"/>
      <c r="CE251" s="640"/>
      <c r="CF251" s="640"/>
      <c r="CG251" s="640"/>
      <c r="CH251" s="640"/>
      <c r="CI251" s="640"/>
      <c r="CJ251" s="640"/>
      <c r="CK251" s="640"/>
      <c r="CL251" s="640"/>
      <c r="CM251" s="640"/>
      <c r="CN251" s="640"/>
      <c r="CO251" s="640"/>
      <c r="CP251" s="640"/>
      <c r="CQ251" s="640"/>
      <c r="CR251" s="640"/>
      <c r="CS251" s="640"/>
      <c r="CT251" s="640"/>
      <c r="CU251" s="640"/>
      <c r="CV251" s="640"/>
      <c r="CW251" s="640"/>
      <c r="CX251" s="640"/>
      <c r="CY251" s="640"/>
      <c r="CZ251" s="640"/>
      <c r="DA251" s="640"/>
      <c r="DB251" s="640"/>
      <c r="DC251" s="640"/>
      <c r="DD251" s="640"/>
      <c r="DE251" s="640"/>
      <c r="DF251" s="640"/>
      <c r="DG251" s="640"/>
    </row>
    <row r="252" spans="2:111">
      <c r="B252" s="581"/>
      <c r="C252" s="581"/>
      <c r="D252" s="581"/>
      <c r="E252" s="581"/>
      <c r="BV252" s="183"/>
      <c r="BW252" s="640"/>
      <c r="BX252" s="640"/>
      <c r="BY252" s="640"/>
      <c r="BZ252" s="640"/>
      <c r="CA252" s="640"/>
      <c r="CB252" s="640"/>
      <c r="CC252" s="640"/>
      <c r="CD252" s="640"/>
      <c r="CE252" s="640"/>
      <c r="CF252" s="640"/>
      <c r="CG252" s="640"/>
      <c r="CH252" s="640"/>
      <c r="CI252" s="640"/>
      <c r="CJ252" s="640"/>
      <c r="CK252" s="640"/>
      <c r="CL252" s="640"/>
      <c r="CM252" s="640"/>
      <c r="CN252" s="640"/>
      <c r="CO252" s="640"/>
      <c r="CP252" s="640"/>
      <c r="CQ252" s="640"/>
      <c r="CR252" s="640"/>
      <c r="CS252" s="640"/>
      <c r="CT252" s="640"/>
      <c r="CU252" s="640"/>
      <c r="CV252" s="640"/>
      <c r="CW252" s="640"/>
      <c r="CX252" s="640"/>
      <c r="CY252" s="640"/>
      <c r="CZ252" s="640"/>
      <c r="DA252" s="640"/>
      <c r="DB252" s="640"/>
      <c r="DC252" s="640"/>
      <c r="DD252" s="640"/>
      <c r="DE252" s="640"/>
      <c r="DF252" s="640"/>
      <c r="DG252" s="640"/>
    </row>
    <row r="253" spans="2:111">
      <c r="B253" s="581"/>
      <c r="C253" s="581"/>
      <c r="D253" s="581"/>
      <c r="E253" s="581"/>
      <c r="BV253" s="183"/>
      <c r="BW253" s="640"/>
      <c r="BX253" s="640"/>
      <c r="BY253" s="640"/>
      <c r="BZ253" s="640"/>
      <c r="CA253" s="640"/>
      <c r="CB253" s="640"/>
      <c r="CC253" s="640"/>
      <c r="CD253" s="640"/>
      <c r="CE253" s="640"/>
      <c r="CF253" s="640"/>
      <c r="CG253" s="640"/>
      <c r="CH253" s="640"/>
      <c r="CI253" s="640"/>
      <c r="CJ253" s="640"/>
      <c r="CK253" s="640"/>
      <c r="CL253" s="640"/>
      <c r="CM253" s="640"/>
      <c r="CN253" s="640"/>
      <c r="CO253" s="640"/>
      <c r="CP253" s="640"/>
      <c r="CQ253" s="640"/>
      <c r="CR253" s="640"/>
      <c r="CS253" s="640"/>
      <c r="CT253" s="640"/>
      <c r="CU253" s="640"/>
      <c r="CV253" s="640"/>
      <c r="CW253" s="640"/>
      <c r="CX253" s="640"/>
      <c r="CY253" s="640"/>
      <c r="CZ253" s="640"/>
      <c r="DA253" s="640"/>
      <c r="DB253" s="640"/>
      <c r="DC253" s="640"/>
      <c r="DD253" s="640"/>
      <c r="DE253" s="640"/>
      <c r="DF253" s="640"/>
      <c r="DG253" s="640"/>
    </row>
    <row r="254" spans="2:111">
      <c r="B254" s="581"/>
      <c r="C254" s="581"/>
      <c r="D254" s="581"/>
      <c r="E254" s="581"/>
      <c r="BV254" s="183"/>
      <c r="BW254" s="640"/>
      <c r="BX254" s="640"/>
      <c r="BY254" s="640"/>
      <c r="BZ254" s="640"/>
      <c r="CA254" s="640"/>
      <c r="CB254" s="640"/>
      <c r="CC254" s="640"/>
      <c r="CD254" s="640"/>
      <c r="CE254" s="640"/>
      <c r="CF254" s="640"/>
      <c r="CG254" s="640"/>
      <c r="CH254" s="640"/>
      <c r="CI254" s="640"/>
      <c r="CJ254" s="640"/>
      <c r="CK254" s="640"/>
      <c r="CL254" s="640"/>
      <c r="CM254" s="640"/>
      <c r="CN254" s="640"/>
      <c r="CO254" s="640"/>
      <c r="CP254" s="640"/>
      <c r="CQ254" s="640"/>
      <c r="CR254" s="640"/>
      <c r="CS254" s="640"/>
      <c r="CT254" s="640"/>
      <c r="CU254" s="640"/>
      <c r="CV254" s="640"/>
      <c r="CW254" s="640"/>
      <c r="CX254" s="640"/>
      <c r="CY254" s="640"/>
      <c r="CZ254" s="640"/>
      <c r="DA254" s="640"/>
      <c r="DB254" s="640"/>
      <c r="DC254" s="640"/>
      <c r="DD254" s="640"/>
      <c r="DE254" s="640"/>
      <c r="DF254" s="640"/>
      <c r="DG254" s="640"/>
    </row>
    <row r="255" spans="2:111">
      <c r="B255" s="581"/>
      <c r="C255" s="581"/>
      <c r="D255" s="581"/>
      <c r="E255" s="581"/>
      <c r="BV255" s="183"/>
      <c r="BW255" s="640"/>
      <c r="BX255" s="640"/>
      <c r="BY255" s="640"/>
      <c r="BZ255" s="640"/>
      <c r="CA255" s="640"/>
      <c r="CB255" s="640"/>
      <c r="CC255" s="640"/>
      <c r="CD255" s="640"/>
      <c r="CE255" s="640"/>
      <c r="CF255" s="640"/>
      <c r="CG255" s="640"/>
      <c r="CH255" s="640"/>
      <c r="CI255" s="640"/>
      <c r="CJ255" s="640"/>
      <c r="CK255" s="640"/>
      <c r="CL255" s="640"/>
      <c r="CM255" s="640"/>
      <c r="CN255" s="640"/>
      <c r="CO255" s="640"/>
      <c r="CP255" s="640"/>
      <c r="CQ255" s="640"/>
      <c r="CR255" s="640"/>
      <c r="CS255" s="640"/>
      <c r="CT255" s="640"/>
      <c r="CU255" s="640"/>
      <c r="CV255" s="640"/>
      <c r="CW255" s="640"/>
      <c r="CX255" s="640"/>
      <c r="CY255" s="640"/>
      <c r="CZ255" s="640"/>
      <c r="DA255" s="640"/>
      <c r="DB255" s="640"/>
      <c r="DC255" s="640"/>
      <c r="DD255" s="640"/>
      <c r="DE255" s="640"/>
      <c r="DF255" s="640"/>
      <c r="DG255" s="640"/>
    </row>
    <row r="256" spans="2:111">
      <c r="B256" s="581"/>
      <c r="C256" s="581"/>
      <c r="D256" s="581"/>
      <c r="E256" s="581"/>
      <c r="BV256" s="183"/>
      <c r="BW256" s="640"/>
      <c r="BX256" s="640"/>
      <c r="BY256" s="640"/>
      <c r="BZ256" s="640"/>
      <c r="CA256" s="640"/>
      <c r="CB256" s="640"/>
      <c r="CC256" s="640"/>
      <c r="CD256" s="640"/>
      <c r="CE256" s="640"/>
      <c r="CF256" s="640"/>
      <c r="CG256" s="640"/>
      <c r="CH256" s="640"/>
      <c r="CI256" s="640"/>
      <c r="CJ256" s="640"/>
      <c r="CK256" s="640"/>
      <c r="CL256" s="640"/>
      <c r="CM256" s="640"/>
      <c r="CN256" s="640"/>
      <c r="CO256" s="640"/>
      <c r="CP256" s="640"/>
      <c r="CQ256" s="640"/>
      <c r="CR256" s="640"/>
      <c r="CS256" s="640"/>
      <c r="CT256" s="640"/>
      <c r="CU256" s="640"/>
      <c r="CV256" s="640"/>
      <c r="CW256" s="640"/>
      <c r="CX256" s="640"/>
      <c r="CY256" s="640"/>
      <c r="CZ256" s="640"/>
      <c r="DA256" s="640"/>
      <c r="DB256" s="640"/>
      <c r="DC256" s="640"/>
      <c r="DD256" s="640"/>
      <c r="DE256" s="640"/>
      <c r="DF256" s="640"/>
      <c r="DG256" s="640"/>
    </row>
    <row r="257" spans="2:111">
      <c r="B257" s="581"/>
      <c r="C257" s="581"/>
      <c r="D257" s="581"/>
      <c r="E257" s="581"/>
      <c r="BV257" s="183"/>
      <c r="BW257" s="640"/>
      <c r="BX257" s="640"/>
      <c r="BY257" s="640"/>
      <c r="BZ257" s="640"/>
      <c r="CA257" s="640"/>
      <c r="CB257" s="640"/>
      <c r="CC257" s="640"/>
      <c r="CD257" s="640"/>
      <c r="CE257" s="640"/>
      <c r="CF257" s="640"/>
      <c r="CG257" s="640"/>
      <c r="CH257" s="640"/>
      <c r="CI257" s="640"/>
      <c r="CJ257" s="640"/>
      <c r="CK257" s="640"/>
      <c r="CL257" s="640"/>
      <c r="CM257" s="640"/>
      <c r="CN257" s="640"/>
      <c r="CO257" s="640"/>
      <c r="CP257" s="640"/>
      <c r="CQ257" s="640"/>
      <c r="CR257" s="640"/>
      <c r="CS257" s="640"/>
      <c r="CT257" s="640"/>
      <c r="CU257" s="640"/>
      <c r="CV257" s="640"/>
      <c r="CW257" s="640"/>
      <c r="CX257" s="640"/>
      <c r="CY257" s="640"/>
      <c r="CZ257" s="640"/>
      <c r="DA257" s="640"/>
      <c r="DB257" s="640"/>
      <c r="DC257" s="640"/>
      <c r="DD257" s="640"/>
      <c r="DE257" s="640"/>
      <c r="DF257" s="640"/>
      <c r="DG257" s="640"/>
    </row>
    <row r="258" spans="2:111">
      <c r="B258" s="581"/>
      <c r="C258" s="581"/>
      <c r="D258" s="581"/>
      <c r="E258" s="581"/>
      <c r="BV258" s="183"/>
      <c r="BW258" s="640"/>
      <c r="BX258" s="640"/>
      <c r="BY258" s="640"/>
      <c r="BZ258" s="640"/>
      <c r="CA258" s="640"/>
      <c r="CB258" s="640"/>
      <c r="CC258" s="640"/>
      <c r="CD258" s="640"/>
      <c r="CE258" s="640"/>
      <c r="CF258" s="640"/>
      <c r="CG258" s="640"/>
      <c r="CH258" s="640"/>
      <c r="CI258" s="640"/>
      <c r="CJ258" s="640"/>
      <c r="CK258" s="640"/>
      <c r="CL258" s="640"/>
      <c r="CM258" s="640"/>
      <c r="CN258" s="640"/>
      <c r="CO258" s="640"/>
      <c r="CP258" s="640"/>
      <c r="CQ258" s="640"/>
      <c r="CR258" s="640"/>
      <c r="CS258" s="640"/>
      <c r="CT258" s="640"/>
      <c r="CU258" s="640"/>
      <c r="CV258" s="640"/>
      <c r="CW258" s="640"/>
      <c r="CX258" s="640"/>
      <c r="CY258" s="640"/>
      <c r="CZ258" s="640"/>
      <c r="DA258" s="640"/>
      <c r="DB258" s="640"/>
      <c r="DC258" s="640"/>
      <c r="DD258" s="640"/>
      <c r="DE258" s="640"/>
      <c r="DF258" s="640"/>
      <c r="DG258" s="640"/>
    </row>
    <row r="259" spans="2:111">
      <c r="B259" s="581"/>
      <c r="C259" s="581"/>
      <c r="D259" s="581"/>
      <c r="E259" s="581"/>
      <c r="BV259" s="183"/>
      <c r="BW259" s="640"/>
      <c r="BX259" s="640"/>
      <c r="BY259" s="640"/>
      <c r="BZ259" s="640"/>
      <c r="CA259" s="640"/>
      <c r="CB259" s="640"/>
      <c r="CC259" s="640"/>
      <c r="CD259" s="640"/>
      <c r="CE259" s="640"/>
      <c r="CF259" s="640"/>
      <c r="CG259" s="640"/>
      <c r="CH259" s="640"/>
      <c r="CI259" s="640"/>
      <c r="CJ259" s="640"/>
      <c r="CK259" s="640"/>
      <c r="CL259" s="640"/>
      <c r="CM259" s="640"/>
      <c r="CN259" s="640"/>
      <c r="CO259" s="640"/>
      <c r="CP259" s="640"/>
      <c r="CQ259" s="640"/>
      <c r="CR259" s="640"/>
      <c r="CS259" s="640"/>
      <c r="CT259" s="640"/>
      <c r="CU259" s="640"/>
      <c r="CV259" s="640"/>
      <c r="CW259" s="640"/>
      <c r="CX259" s="640"/>
      <c r="CY259" s="640"/>
      <c r="CZ259" s="640"/>
      <c r="DA259" s="640"/>
      <c r="DB259" s="640"/>
      <c r="DC259" s="640"/>
      <c r="DD259" s="640"/>
      <c r="DE259" s="640"/>
      <c r="DF259" s="640"/>
      <c r="DG259" s="640"/>
    </row>
    <row r="260" spans="2:111">
      <c r="B260" s="581"/>
      <c r="C260" s="581"/>
      <c r="D260" s="581"/>
      <c r="E260" s="581"/>
      <c r="BV260" s="183"/>
      <c r="BW260" s="640"/>
      <c r="BX260" s="640"/>
      <c r="BY260" s="640"/>
      <c r="BZ260" s="640"/>
      <c r="CA260" s="640"/>
      <c r="CB260" s="640"/>
      <c r="CC260" s="640"/>
      <c r="CD260" s="640"/>
      <c r="CE260" s="640"/>
      <c r="CF260" s="640"/>
      <c r="CG260" s="640"/>
      <c r="CH260" s="640"/>
      <c r="CI260" s="640"/>
      <c r="CJ260" s="640"/>
      <c r="CK260" s="640"/>
      <c r="CL260" s="640"/>
      <c r="CM260" s="640"/>
      <c r="CN260" s="640"/>
      <c r="CO260" s="640"/>
      <c r="CP260" s="640"/>
      <c r="CQ260" s="640"/>
      <c r="CR260" s="640"/>
      <c r="CS260" s="640"/>
      <c r="CT260" s="640"/>
      <c r="CU260" s="640"/>
      <c r="CV260" s="640"/>
      <c r="CW260" s="640"/>
      <c r="CX260" s="640"/>
      <c r="CY260" s="640"/>
      <c r="CZ260" s="640"/>
      <c r="DA260" s="640"/>
      <c r="DB260" s="640"/>
      <c r="DC260" s="640"/>
      <c r="DD260" s="640"/>
      <c r="DE260" s="640"/>
      <c r="DF260" s="640"/>
      <c r="DG260" s="640"/>
    </row>
    <row r="261" spans="2:111">
      <c r="B261" s="581"/>
      <c r="C261" s="581"/>
      <c r="D261" s="581"/>
      <c r="E261" s="581"/>
      <c r="BV261" s="183"/>
      <c r="BW261" s="640"/>
      <c r="BX261" s="640"/>
      <c r="BY261" s="640"/>
      <c r="BZ261" s="640"/>
      <c r="CA261" s="640"/>
      <c r="CB261" s="640"/>
      <c r="CC261" s="640"/>
      <c r="CD261" s="640"/>
      <c r="CE261" s="640"/>
      <c r="CF261" s="640"/>
      <c r="CG261" s="640"/>
      <c r="CH261" s="640"/>
      <c r="CI261" s="640"/>
      <c r="CJ261" s="640"/>
      <c r="CK261" s="640"/>
      <c r="CL261" s="640"/>
      <c r="CM261" s="640"/>
      <c r="CN261" s="640"/>
      <c r="CO261" s="640"/>
      <c r="CP261" s="640"/>
      <c r="CQ261" s="640"/>
      <c r="CR261" s="640"/>
      <c r="CS261" s="640"/>
      <c r="CT261" s="640"/>
      <c r="CU261" s="640"/>
      <c r="CV261" s="640"/>
      <c r="CW261" s="640"/>
      <c r="CX261" s="640"/>
      <c r="CY261" s="640"/>
      <c r="CZ261" s="640"/>
      <c r="DA261" s="640"/>
      <c r="DB261" s="640"/>
      <c r="DC261" s="640"/>
      <c r="DD261" s="640"/>
      <c r="DE261" s="640"/>
      <c r="DF261" s="640"/>
      <c r="DG261" s="640"/>
    </row>
    <row r="262" spans="2:111">
      <c r="B262" s="581"/>
      <c r="C262" s="581"/>
      <c r="D262" s="581"/>
      <c r="E262" s="581"/>
      <c r="BV262" s="183"/>
      <c r="BW262" s="640"/>
      <c r="BX262" s="640"/>
      <c r="BY262" s="640"/>
      <c r="BZ262" s="640"/>
      <c r="CA262" s="640"/>
      <c r="CB262" s="640"/>
      <c r="CC262" s="640"/>
      <c r="CD262" s="640"/>
      <c r="CE262" s="640"/>
      <c r="CF262" s="640"/>
      <c r="CG262" s="640"/>
      <c r="CH262" s="640"/>
      <c r="CI262" s="640"/>
      <c r="CJ262" s="640"/>
      <c r="CK262" s="640"/>
      <c r="CL262" s="640"/>
      <c r="CM262" s="640"/>
      <c r="CN262" s="640"/>
      <c r="CO262" s="640"/>
      <c r="CP262" s="640"/>
      <c r="CQ262" s="640"/>
      <c r="CR262" s="640"/>
      <c r="CS262" s="640"/>
      <c r="CT262" s="640"/>
      <c r="CU262" s="640"/>
      <c r="CV262" s="640"/>
      <c r="CW262" s="640"/>
      <c r="CX262" s="640"/>
      <c r="CY262" s="640"/>
      <c r="CZ262" s="640"/>
      <c r="DA262" s="640"/>
      <c r="DB262" s="640"/>
      <c r="DC262" s="640"/>
      <c r="DD262" s="640"/>
      <c r="DE262" s="640"/>
      <c r="DF262" s="640"/>
      <c r="DG262" s="640"/>
    </row>
    <row r="263" spans="2:111">
      <c r="B263" s="581"/>
      <c r="C263" s="581"/>
      <c r="D263" s="581"/>
      <c r="E263" s="581"/>
      <c r="BV263" s="183"/>
      <c r="BW263" s="640"/>
      <c r="BX263" s="640"/>
      <c r="BY263" s="640"/>
      <c r="BZ263" s="640"/>
      <c r="CA263" s="640"/>
      <c r="CB263" s="640"/>
      <c r="CC263" s="640"/>
      <c r="CD263" s="640"/>
      <c r="CE263" s="640"/>
      <c r="CF263" s="640"/>
      <c r="CG263" s="640"/>
      <c r="CH263" s="640"/>
      <c r="CI263" s="640"/>
      <c r="CJ263" s="640"/>
      <c r="CK263" s="640"/>
      <c r="CL263" s="640"/>
      <c r="CM263" s="640"/>
      <c r="CN263" s="640"/>
      <c r="CO263" s="640"/>
      <c r="CP263" s="640"/>
      <c r="CQ263" s="640"/>
      <c r="CR263" s="640"/>
      <c r="CS263" s="640"/>
      <c r="CT263" s="640"/>
      <c r="CU263" s="640"/>
      <c r="CV263" s="640"/>
      <c r="CW263" s="640"/>
      <c r="CX263" s="640"/>
      <c r="CY263" s="640"/>
      <c r="CZ263" s="640"/>
      <c r="DA263" s="640"/>
      <c r="DB263" s="640"/>
      <c r="DC263" s="640"/>
      <c r="DD263" s="640"/>
      <c r="DE263" s="640"/>
      <c r="DF263" s="640"/>
      <c r="DG263" s="640"/>
    </row>
    <row r="264" spans="2:111">
      <c r="B264" s="581"/>
      <c r="C264" s="581"/>
      <c r="D264" s="581"/>
      <c r="E264" s="581"/>
      <c r="BV264" s="183"/>
      <c r="BW264" s="640"/>
      <c r="BX264" s="640"/>
      <c r="BY264" s="640"/>
      <c r="BZ264" s="640"/>
      <c r="CA264" s="640"/>
      <c r="CB264" s="640"/>
      <c r="CC264" s="640"/>
      <c r="CD264" s="640"/>
      <c r="CE264" s="640"/>
      <c r="CF264" s="640"/>
      <c r="CG264" s="640"/>
      <c r="CH264" s="640"/>
      <c r="CI264" s="640"/>
      <c r="CJ264" s="640"/>
      <c r="CK264" s="640"/>
      <c r="CL264" s="640"/>
      <c r="CM264" s="640"/>
      <c r="CN264" s="640"/>
      <c r="CO264" s="640"/>
      <c r="CP264" s="640"/>
      <c r="CQ264" s="640"/>
      <c r="CR264" s="640"/>
      <c r="CS264" s="640"/>
      <c r="CT264" s="640"/>
      <c r="CU264" s="640"/>
      <c r="CV264" s="640"/>
      <c r="CW264" s="640"/>
      <c r="CX264" s="640"/>
      <c r="CY264" s="640"/>
      <c r="CZ264" s="640"/>
      <c r="DA264" s="640"/>
      <c r="DB264" s="640"/>
      <c r="DC264" s="640"/>
      <c r="DD264" s="640"/>
      <c r="DE264" s="640"/>
      <c r="DF264" s="640"/>
      <c r="DG264" s="640"/>
    </row>
    <row r="265" spans="2:111">
      <c r="B265" s="581"/>
      <c r="C265" s="581"/>
      <c r="D265" s="581"/>
      <c r="E265" s="581"/>
      <c r="BV265" s="183"/>
      <c r="BW265" s="640"/>
      <c r="BX265" s="640"/>
      <c r="BY265" s="640"/>
      <c r="BZ265" s="640"/>
      <c r="CA265" s="640"/>
      <c r="CB265" s="640"/>
      <c r="CC265" s="640"/>
      <c r="CD265" s="640"/>
      <c r="CE265" s="640"/>
      <c r="CF265" s="640"/>
      <c r="CG265" s="640"/>
      <c r="CH265" s="640"/>
      <c r="CI265" s="640"/>
      <c r="CJ265" s="640"/>
      <c r="CK265" s="640"/>
      <c r="CL265" s="640"/>
      <c r="CM265" s="640"/>
      <c r="CN265" s="640"/>
      <c r="CO265" s="640"/>
      <c r="CP265" s="640"/>
      <c r="CQ265" s="640"/>
      <c r="CR265" s="640"/>
      <c r="CS265" s="640"/>
      <c r="CT265" s="640"/>
      <c r="CU265" s="640"/>
      <c r="CV265" s="640"/>
      <c r="CW265" s="640"/>
      <c r="CX265" s="640"/>
      <c r="CY265" s="640"/>
      <c r="CZ265" s="640"/>
      <c r="DA265" s="640"/>
      <c r="DB265" s="640"/>
      <c r="DC265" s="640"/>
      <c r="DD265" s="640"/>
      <c r="DE265" s="640"/>
      <c r="DF265" s="640"/>
      <c r="DG265" s="640"/>
    </row>
    <row r="266" spans="2:111">
      <c r="B266" s="581"/>
      <c r="C266" s="581"/>
      <c r="D266" s="581"/>
      <c r="E266" s="581"/>
      <c r="BV266" s="183"/>
      <c r="BW266" s="640"/>
      <c r="BX266" s="640"/>
      <c r="BY266" s="640"/>
      <c r="BZ266" s="640"/>
      <c r="CA266" s="640"/>
      <c r="CB266" s="640"/>
      <c r="CC266" s="640"/>
      <c r="CD266" s="640"/>
      <c r="CE266" s="640"/>
      <c r="CF266" s="640"/>
      <c r="CG266" s="640"/>
      <c r="CH266" s="640"/>
      <c r="CI266" s="640"/>
      <c r="CJ266" s="640"/>
      <c r="CK266" s="640"/>
      <c r="CL266" s="640"/>
      <c r="CM266" s="640"/>
      <c r="CN266" s="640"/>
      <c r="CO266" s="640"/>
      <c r="CP266" s="640"/>
      <c r="CQ266" s="640"/>
      <c r="CR266" s="640"/>
      <c r="CS266" s="640"/>
      <c r="CT266" s="640"/>
      <c r="CU266" s="640"/>
      <c r="CV266" s="640"/>
      <c r="CW266" s="640"/>
      <c r="CX266" s="640"/>
      <c r="CY266" s="640"/>
      <c r="CZ266" s="640"/>
      <c r="DA266" s="640"/>
      <c r="DB266" s="640"/>
      <c r="DC266" s="640"/>
      <c r="DD266" s="640"/>
      <c r="DE266" s="640"/>
      <c r="DF266" s="640"/>
      <c r="DG266" s="640"/>
    </row>
    <row r="267" spans="2:111">
      <c r="B267" s="581"/>
      <c r="C267" s="581"/>
      <c r="D267" s="581"/>
      <c r="E267" s="581"/>
      <c r="BV267" s="183"/>
      <c r="BW267" s="640"/>
      <c r="BX267" s="640"/>
      <c r="BY267" s="640"/>
      <c r="BZ267" s="640"/>
      <c r="CA267" s="640"/>
      <c r="CB267" s="640"/>
      <c r="CC267" s="640"/>
      <c r="CD267" s="640"/>
      <c r="CE267" s="640"/>
      <c r="CF267" s="640"/>
      <c r="CG267" s="640"/>
      <c r="CH267" s="640"/>
      <c r="CI267" s="640"/>
      <c r="CJ267" s="640"/>
      <c r="CK267" s="640"/>
      <c r="CL267" s="640"/>
      <c r="CM267" s="640"/>
      <c r="CN267" s="640"/>
      <c r="CO267" s="640"/>
      <c r="CP267" s="640"/>
      <c r="CQ267" s="640"/>
      <c r="CR267" s="640"/>
      <c r="CS267" s="640"/>
      <c r="CT267" s="640"/>
      <c r="CU267" s="640"/>
      <c r="CV267" s="640"/>
      <c r="CW267" s="640"/>
      <c r="CX267" s="640"/>
      <c r="CY267" s="640"/>
      <c r="CZ267" s="640"/>
      <c r="DA267" s="640"/>
      <c r="DB267" s="640"/>
      <c r="DC267" s="640"/>
      <c r="DD267" s="640"/>
      <c r="DE267" s="640"/>
      <c r="DF267" s="640"/>
      <c r="DG267" s="640"/>
    </row>
    <row r="268" spans="2:111">
      <c r="B268" s="581"/>
      <c r="C268" s="581"/>
      <c r="D268" s="581"/>
      <c r="E268" s="581"/>
      <c r="BV268" s="183"/>
      <c r="BW268" s="640"/>
      <c r="BX268" s="640"/>
      <c r="BY268" s="640"/>
      <c r="BZ268" s="640"/>
      <c r="CA268" s="640"/>
      <c r="CB268" s="640"/>
      <c r="CC268" s="640"/>
      <c r="CD268" s="640"/>
      <c r="CE268" s="640"/>
      <c r="CF268" s="640"/>
      <c r="CG268" s="640"/>
      <c r="CH268" s="640"/>
      <c r="CI268" s="640"/>
      <c r="CJ268" s="640"/>
      <c r="CK268" s="640"/>
      <c r="CL268" s="640"/>
      <c r="CM268" s="640"/>
      <c r="CN268" s="640"/>
      <c r="CO268" s="640"/>
      <c r="CP268" s="640"/>
      <c r="CQ268" s="640"/>
      <c r="CR268" s="640"/>
      <c r="CS268" s="640"/>
      <c r="CT268" s="640"/>
      <c r="CU268" s="640"/>
      <c r="CV268" s="640"/>
      <c r="CW268" s="640"/>
      <c r="CX268" s="640"/>
      <c r="CY268" s="640"/>
      <c r="CZ268" s="640"/>
      <c r="DA268" s="640"/>
      <c r="DB268" s="640"/>
      <c r="DC268" s="640"/>
      <c r="DD268" s="640"/>
      <c r="DE268" s="640"/>
      <c r="DF268" s="640"/>
      <c r="DG268" s="640"/>
    </row>
    <row r="269" spans="2:111">
      <c r="B269" s="581"/>
      <c r="C269" s="581"/>
      <c r="D269" s="581"/>
      <c r="E269" s="581"/>
      <c r="BV269" s="183"/>
      <c r="BW269" s="640"/>
      <c r="BX269" s="640"/>
      <c r="BY269" s="640"/>
      <c r="BZ269" s="640"/>
      <c r="CA269" s="640"/>
      <c r="CB269" s="640"/>
      <c r="CC269" s="640"/>
      <c r="CD269" s="640"/>
      <c r="CE269" s="640"/>
      <c r="CF269" s="640"/>
      <c r="CG269" s="640"/>
      <c r="CH269" s="640"/>
      <c r="CI269" s="640"/>
      <c r="CJ269" s="640"/>
      <c r="CK269" s="640"/>
      <c r="CL269" s="640"/>
      <c r="CM269" s="640"/>
      <c r="CN269" s="640"/>
      <c r="CO269" s="640"/>
      <c r="CP269" s="640"/>
      <c r="CQ269" s="640"/>
      <c r="CR269" s="640"/>
      <c r="CS269" s="640"/>
      <c r="CT269" s="640"/>
      <c r="CU269" s="640"/>
      <c r="CV269" s="640"/>
      <c r="CW269" s="640"/>
      <c r="CX269" s="640"/>
      <c r="CY269" s="640"/>
      <c r="CZ269" s="640"/>
      <c r="DA269" s="640"/>
      <c r="DB269" s="640"/>
      <c r="DC269" s="640"/>
      <c r="DD269" s="640"/>
      <c r="DE269" s="640"/>
      <c r="DF269" s="640"/>
      <c r="DG269" s="640"/>
    </row>
    <row r="270" spans="2:111">
      <c r="B270" s="581"/>
      <c r="C270" s="581"/>
      <c r="D270" s="581"/>
      <c r="E270" s="581"/>
      <c r="BV270" s="183"/>
      <c r="BW270" s="640"/>
      <c r="BX270" s="640"/>
      <c r="BY270" s="640"/>
      <c r="BZ270" s="640"/>
      <c r="CA270" s="640"/>
      <c r="CB270" s="640"/>
      <c r="CC270" s="640"/>
      <c r="CD270" s="640"/>
      <c r="CE270" s="640"/>
      <c r="CF270" s="640"/>
      <c r="CG270" s="640"/>
      <c r="CH270" s="640"/>
      <c r="CI270" s="640"/>
      <c r="CJ270" s="640"/>
      <c r="CK270" s="640"/>
      <c r="CL270" s="640"/>
      <c r="CM270" s="640"/>
      <c r="CN270" s="640"/>
      <c r="CO270" s="640"/>
      <c r="CP270" s="640"/>
      <c r="CQ270" s="640"/>
      <c r="CR270" s="640"/>
      <c r="CS270" s="640"/>
      <c r="CT270" s="640"/>
      <c r="CU270" s="640"/>
      <c r="CV270" s="640"/>
      <c r="CW270" s="640"/>
      <c r="CX270" s="640"/>
      <c r="CY270" s="640"/>
      <c r="CZ270" s="640"/>
      <c r="DA270" s="640"/>
      <c r="DB270" s="640"/>
      <c r="DC270" s="640"/>
      <c r="DD270" s="640"/>
      <c r="DE270" s="640"/>
      <c r="DF270" s="640"/>
      <c r="DG270" s="640"/>
    </row>
    <row r="271" spans="2:111">
      <c r="B271" s="581"/>
      <c r="C271" s="581"/>
      <c r="D271" s="581"/>
      <c r="E271" s="581"/>
      <c r="BV271" s="183"/>
      <c r="BW271" s="640"/>
      <c r="BX271" s="640"/>
      <c r="BY271" s="640"/>
      <c r="BZ271" s="640"/>
      <c r="CA271" s="640"/>
      <c r="CB271" s="640"/>
      <c r="CC271" s="640"/>
      <c r="CD271" s="640"/>
      <c r="CE271" s="640"/>
      <c r="CF271" s="640"/>
      <c r="CG271" s="640"/>
      <c r="CH271" s="640"/>
      <c r="CI271" s="640"/>
      <c r="CJ271" s="640"/>
      <c r="CK271" s="640"/>
      <c r="CL271" s="640"/>
      <c r="CM271" s="640"/>
      <c r="CN271" s="640"/>
      <c r="CO271" s="640"/>
      <c r="CP271" s="640"/>
      <c r="CQ271" s="640"/>
      <c r="CR271" s="640"/>
      <c r="CS271" s="640"/>
      <c r="CT271" s="640"/>
      <c r="CU271" s="640"/>
      <c r="CV271" s="640"/>
      <c r="CW271" s="640"/>
      <c r="CX271" s="640"/>
      <c r="CY271" s="640"/>
      <c r="CZ271" s="640"/>
      <c r="DA271" s="640"/>
      <c r="DB271" s="640"/>
      <c r="DC271" s="640"/>
      <c r="DD271" s="640"/>
      <c r="DE271" s="640"/>
      <c r="DF271" s="640"/>
      <c r="DG271" s="640"/>
    </row>
    <row r="272" spans="2:111">
      <c r="B272" s="581"/>
      <c r="C272" s="581"/>
      <c r="D272" s="581"/>
      <c r="E272" s="581"/>
      <c r="BV272" s="183"/>
      <c r="BW272" s="640"/>
      <c r="BX272" s="640"/>
      <c r="BY272" s="640"/>
      <c r="BZ272" s="640"/>
      <c r="CA272" s="640"/>
      <c r="CB272" s="640"/>
      <c r="CC272" s="640"/>
      <c r="CD272" s="640"/>
      <c r="CE272" s="640"/>
      <c r="CF272" s="640"/>
      <c r="CG272" s="640"/>
      <c r="CH272" s="640"/>
      <c r="CI272" s="640"/>
      <c r="CJ272" s="640"/>
      <c r="CK272" s="640"/>
      <c r="CL272" s="640"/>
      <c r="CM272" s="640"/>
      <c r="CN272" s="640"/>
      <c r="CO272" s="640"/>
      <c r="CP272" s="640"/>
      <c r="CQ272" s="640"/>
      <c r="CR272" s="640"/>
      <c r="CS272" s="640"/>
      <c r="CT272" s="640"/>
      <c r="CU272" s="640"/>
      <c r="CV272" s="640"/>
      <c r="CW272" s="640"/>
      <c r="CX272" s="640"/>
      <c r="CY272" s="640"/>
      <c r="CZ272" s="640"/>
      <c r="DA272" s="640"/>
      <c r="DB272" s="640"/>
      <c r="DC272" s="640"/>
      <c r="DD272" s="640"/>
      <c r="DE272" s="640"/>
      <c r="DF272" s="640"/>
      <c r="DG272" s="640"/>
    </row>
    <row r="273" spans="2:111">
      <c r="B273" s="581"/>
      <c r="C273" s="581"/>
      <c r="D273" s="581"/>
      <c r="E273" s="581"/>
      <c r="BV273" s="183"/>
      <c r="BW273" s="640"/>
      <c r="BX273" s="640"/>
      <c r="BY273" s="640"/>
      <c r="BZ273" s="640"/>
      <c r="CA273" s="640"/>
      <c r="CB273" s="640"/>
      <c r="CC273" s="640"/>
      <c r="CD273" s="640"/>
      <c r="CE273" s="640"/>
      <c r="CF273" s="640"/>
      <c r="CG273" s="640"/>
      <c r="CH273" s="640"/>
      <c r="CI273" s="640"/>
      <c r="CJ273" s="640"/>
      <c r="CK273" s="640"/>
      <c r="CL273" s="640"/>
      <c r="CM273" s="640"/>
      <c r="CN273" s="640"/>
      <c r="CO273" s="640"/>
      <c r="CP273" s="640"/>
      <c r="CQ273" s="640"/>
      <c r="CR273" s="640"/>
      <c r="CS273" s="640"/>
      <c r="CT273" s="640"/>
      <c r="CU273" s="640"/>
      <c r="CV273" s="640"/>
      <c r="CW273" s="640"/>
      <c r="CX273" s="640"/>
      <c r="CY273" s="640"/>
      <c r="CZ273" s="640"/>
      <c r="DA273" s="640"/>
      <c r="DB273" s="640"/>
      <c r="DC273" s="640"/>
      <c r="DD273" s="640"/>
      <c r="DE273" s="640"/>
      <c r="DF273" s="640"/>
      <c r="DG273" s="640"/>
    </row>
    <row r="274" spans="2:111">
      <c r="B274" s="581"/>
      <c r="C274" s="581"/>
      <c r="D274" s="581"/>
      <c r="E274" s="581"/>
      <c r="BV274" s="183"/>
      <c r="BW274" s="640"/>
      <c r="BX274" s="640"/>
      <c r="BY274" s="640"/>
      <c r="BZ274" s="640"/>
      <c r="CA274" s="640"/>
      <c r="CB274" s="640"/>
      <c r="CC274" s="640"/>
      <c r="CD274" s="640"/>
      <c r="CE274" s="640"/>
      <c r="CF274" s="640"/>
      <c r="CG274" s="640"/>
      <c r="CH274" s="640"/>
      <c r="CI274" s="640"/>
      <c r="CJ274" s="640"/>
      <c r="CK274" s="640"/>
      <c r="CL274" s="640"/>
      <c r="CM274" s="640"/>
      <c r="CN274" s="640"/>
      <c r="CO274" s="640"/>
      <c r="CP274" s="640"/>
      <c r="CQ274" s="640"/>
      <c r="CR274" s="640"/>
      <c r="CS274" s="640"/>
      <c r="CT274" s="640"/>
      <c r="CU274" s="640"/>
      <c r="CV274" s="640"/>
      <c r="CW274" s="640"/>
      <c r="CX274" s="640"/>
      <c r="CY274" s="640"/>
      <c r="CZ274" s="640"/>
      <c r="DA274" s="640"/>
      <c r="DB274" s="640"/>
      <c r="DC274" s="640"/>
      <c r="DD274" s="640"/>
      <c r="DE274" s="640"/>
      <c r="DF274" s="640"/>
      <c r="DG274" s="640"/>
    </row>
    <row r="275" spans="2:111">
      <c r="B275" s="581"/>
      <c r="C275" s="581"/>
      <c r="D275" s="581"/>
      <c r="E275" s="581"/>
      <c r="BV275" s="183"/>
      <c r="BW275" s="640"/>
      <c r="BX275" s="640"/>
      <c r="BY275" s="640"/>
      <c r="BZ275" s="640"/>
      <c r="CA275" s="640"/>
      <c r="CB275" s="640"/>
      <c r="CC275" s="640"/>
      <c r="CD275" s="640"/>
      <c r="CE275" s="640"/>
      <c r="CF275" s="640"/>
      <c r="CG275" s="640"/>
      <c r="CH275" s="640"/>
      <c r="CI275" s="640"/>
      <c r="CJ275" s="640"/>
      <c r="CK275" s="640"/>
      <c r="CL275" s="640"/>
      <c r="CM275" s="640"/>
      <c r="CN275" s="640"/>
      <c r="CO275" s="640"/>
      <c r="CP275" s="640"/>
      <c r="CQ275" s="640"/>
      <c r="CR275" s="640"/>
      <c r="CS275" s="640"/>
      <c r="CT275" s="640"/>
      <c r="CU275" s="640"/>
      <c r="CV275" s="640"/>
      <c r="CW275" s="640"/>
      <c r="CX275" s="640"/>
      <c r="CY275" s="640"/>
      <c r="CZ275" s="640"/>
      <c r="DA275" s="640"/>
      <c r="DB275" s="640"/>
      <c r="DC275" s="640"/>
      <c r="DD275" s="640"/>
      <c r="DE275" s="640"/>
      <c r="DF275" s="640"/>
      <c r="DG275" s="640"/>
    </row>
    <row r="276" spans="2:111">
      <c r="B276" s="581"/>
      <c r="C276" s="581"/>
      <c r="D276" s="581"/>
      <c r="E276" s="581"/>
      <c r="BV276" s="183"/>
      <c r="BW276" s="640"/>
      <c r="BX276" s="640"/>
      <c r="BY276" s="640"/>
      <c r="BZ276" s="640"/>
      <c r="CA276" s="640"/>
      <c r="CB276" s="640"/>
      <c r="CC276" s="640"/>
      <c r="CD276" s="640"/>
      <c r="CE276" s="640"/>
      <c r="CF276" s="640"/>
      <c r="CG276" s="640"/>
      <c r="CH276" s="640"/>
      <c r="CI276" s="640"/>
      <c r="CJ276" s="640"/>
      <c r="CK276" s="640"/>
      <c r="CL276" s="640"/>
      <c r="CM276" s="640"/>
      <c r="CN276" s="640"/>
      <c r="CO276" s="640"/>
      <c r="CP276" s="640"/>
      <c r="CQ276" s="640"/>
      <c r="CR276" s="640"/>
      <c r="CS276" s="640"/>
      <c r="CT276" s="640"/>
      <c r="CU276" s="640"/>
      <c r="CV276" s="640"/>
      <c r="CW276" s="640"/>
      <c r="CX276" s="640"/>
      <c r="CY276" s="640"/>
      <c r="CZ276" s="640"/>
      <c r="DA276" s="640"/>
      <c r="DB276" s="640"/>
      <c r="DC276" s="640"/>
      <c r="DD276" s="640"/>
      <c r="DE276" s="640"/>
      <c r="DF276" s="640"/>
      <c r="DG276" s="640"/>
    </row>
    <row r="277" spans="2:111">
      <c r="B277" s="581"/>
      <c r="C277" s="581"/>
      <c r="D277" s="581"/>
      <c r="E277" s="581"/>
      <c r="BV277" s="183"/>
      <c r="BW277" s="640"/>
      <c r="BX277" s="640"/>
      <c r="BY277" s="640"/>
      <c r="BZ277" s="640"/>
      <c r="CA277" s="640"/>
      <c r="CB277" s="640"/>
      <c r="CC277" s="640"/>
      <c r="CD277" s="640"/>
      <c r="CE277" s="640"/>
      <c r="CF277" s="640"/>
      <c r="CG277" s="640"/>
      <c r="CH277" s="640"/>
      <c r="CI277" s="640"/>
      <c r="CJ277" s="640"/>
      <c r="CK277" s="640"/>
      <c r="CL277" s="640"/>
      <c r="CM277" s="640"/>
      <c r="CN277" s="640"/>
      <c r="CO277" s="640"/>
      <c r="CP277" s="640"/>
      <c r="CQ277" s="640"/>
      <c r="CR277" s="640"/>
      <c r="CS277" s="640"/>
      <c r="CT277" s="640"/>
      <c r="CU277" s="640"/>
      <c r="CV277" s="640"/>
      <c r="CW277" s="640"/>
      <c r="CX277" s="640"/>
      <c r="CY277" s="640"/>
      <c r="CZ277" s="640"/>
      <c r="DA277" s="640"/>
      <c r="DB277" s="640"/>
      <c r="DC277" s="640"/>
      <c r="DD277" s="640"/>
      <c r="DE277" s="640"/>
      <c r="DF277" s="640"/>
      <c r="DG277" s="640"/>
    </row>
    <row r="278" spans="2:111">
      <c r="B278" s="581"/>
      <c r="C278" s="581"/>
      <c r="D278" s="581"/>
      <c r="E278" s="581"/>
      <c r="BV278" s="183"/>
      <c r="BW278" s="640"/>
      <c r="BX278" s="640"/>
      <c r="BY278" s="640"/>
      <c r="BZ278" s="640"/>
      <c r="CA278" s="640"/>
      <c r="CB278" s="640"/>
      <c r="CC278" s="640"/>
      <c r="CD278" s="640"/>
      <c r="CE278" s="640"/>
      <c r="CF278" s="640"/>
      <c r="CG278" s="640"/>
      <c r="CH278" s="640"/>
      <c r="CI278" s="640"/>
      <c r="CJ278" s="640"/>
      <c r="CK278" s="640"/>
      <c r="CL278" s="640"/>
      <c r="CM278" s="640"/>
      <c r="CN278" s="640"/>
      <c r="CO278" s="640"/>
      <c r="CP278" s="640"/>
      <c r="CQ278" s="640"/>
      <c r="CR278" s="640"/>
      <c r="CS278" s="640"/>
      <c r="CT278" s="640"/>
      <c r="CU278" s="640"/>
      <c r="CV278" s="640"/>
      <c r="CW278" s="640"/>
      <c r="CX278" s="640"/>
      <c r="CY278" s="640"/>
      <c r="CZ278" s="640"/>
      <c r="DA278" s="640"/>
      <c r="DB278" s="640"/>
      <c r="DC278" s="640"/>
      <c r="DD278" s="640"/>
      <c r="DE278" s="640"/>
      <c r="DF278" s="640"/>
      <c r="DG278" s="640"/>
    </row>
    <row r="279" spans="2:111">
      <c r="B279" s="581"/>
      <c r="C279" s="581"/>
      <c r="D279" s="581"/>
      <c r="E279" s="581"/>
      <c r="BV279" s="183"/>
      <c r="BW279" s="640"/>
      <c r="BX279" s="640"/>
      <c r="BY279" s="640"/>
      <c r="BZ279" s="640"/>
      <c r="CA279" s="640"/>
      <c r="CB279" s="640"/>
      <c r="CC279" s="640"/>
      <c r="CD279" s="640"/>
      <c r="CE279" s="640"/>
      <c r="CF279" s="640"/>
      <c r="CG279" s="640"/>
      <c r="CH279" s="640"/>
      <c r="CI279" s="640"/>
      <c r="CJ279" s="640"/>
      <c r="CK279" s="640"/>
      <c r="CL279" s="640"/>
      <c r="CM279" s="640"/>
      <c r="CN279" s="640"/>
      <c r="CO279" s="640"/>
      <c r="CP279" s="640"/>
      <c r="CQ279" s="640"/>
      <c r="CR279" s="640"/>
      <c r="CS279" s="640"/>
      <c r="CT279" s="640"/>
      <c r="CU279" s="640"/>
      <c r="CV279" s="640"/>
      <c r="CW279" s="640"/>
      <c r="CX279" s="640"/>
      <c r="CY279" s="640"/>
      <c r="CZ279" s="640"/>
      <c r="DA279" s="640"/>
      <c r="DB279" s="640"/>
      <c r="DC279" s="640"/>
      <c r="DD279" s="640"/>
      <c r="DE279" s="640"/>
      <c r="DF279" s="640"/>
      <c r="DG279" s="640"/>
    </row>
    <row r="280" spans="2:111">
      <c r="B280" s="581"/>
      <c r="C280" s="581"/>
      <c r="D280" s="581"/>
      <c r="E280" s="581"/>
      <c r="BV280" s="183"/>
      <c r="BW280" s="640"/>
      <c r="BX280" s="640"/>
      <c r="BY280" s="640"/>
      <c r="BZ280" s="640"/>
      <c r="CA280" s="640"/>
      <c r="CB280" s="640"/>
      <c r="CC280" s="640"/>
      <c r="CD280" s="640"/>
      <c r="CE280" s="640"/>
      <c r="CF280" s="640"/>
      <c r="CG280" s="640"/>
      <c r="CH280" s="640"/>
      <c r="CI280" s="640"/>
      <c r="CJ280" s="640"/>
      <c r="CK280" s="640"/>
      <c r="CL280" s="640"/>
      <c r="CM280" s="640"/>
      <c r="CN280" s="640"/>
      <c r="CO280" s="640"/>
      <c r="CP280" s="640"/>
      <c r="CQ280" s="640"/>
      <c r="CR280" s="640"/>
      <c r="CS280" s="640"/>
      <c r="CT280" s="640"/>
      <c r="CU280" s="640"/>
      <c r="CV280" s="640"/>
      <c r="CW280" s="640"/>
      <c r="CX280" s="640"/>
      <c r="CY280" s="640"/>
      <c r="CZ280" s="640"/>
      <c r="DA280" s="640"/>
      <c r="DB280" s="640"/>
      <c r="DC280" s="640"/>
      <c r="DD280" s="640"/>
      <c r="DE280" s="640"/>
      <c r="DF280" s="640"/>
      <c r="DG280" s="640"/>
    </row>
    <row r="281" spans="2:111">
      <c r="B281" s="581"/>
      <c r="C281" s="581"/>
      <c r="D281" s="581"/>
      <c r="E281" s="581"/>
      <c r="BV281" s="183"/>
      <c r="BW281" s="640"/>
      <c r="BX281" s="640"/>
      <c r="BY281" s="640"/>
      <c r="BZ281" s="640"/>
      <c r="CA281" s="640"/>
      <c r="CB281" s="640"/>
      <c r="CC281" s="640"/>
      <c r="CD281" s="640"/>
      <c r="CE281" s="640"/>
      <c r="CF281" s="640"/>
      <c r="CG281" s="640"/>
      <c r="CH281" s="640"/>
      <c r="CI281" s="640"/>
      <c r="CJ281" s="640"/>
      <c r="CK281" s="640"/>
      <c r="CL281" s="640"/>
      <c r="CM281" s="640"/>
      <c r="CN281" s="640"/>
      <c r="CO281" s="640"/>
      <c r="CP281" s="640"/>
      <c r="CQ281" s="640"/>
      <c r="CR281" s="640"/>
      <c r="CS281" s="640"/>
      <c r="CT281" s="640"/>
      <c r="CU281" s="640"/>
      <c r="CV281" s="640"/>
      <c r="CW281" s="640"/>
      <c r="CX281" s="640"/>
      <c r="CY281" s="640"/>
      <c r="CZ281" s="640"/>
      <c r="DA281" s="640"/>
      <c r="DB281" s="640"/>
      <c r="DC281" s="640"/>
      <c r="DD281" s="640"/>
      <c r="DE281" s="640"/>
      <c r="DF281" s="640"/>
      <c r="DG281" s="640"/>
    </row>
    <row r="282" spans="2:111">
      <c r="B282" s="581"/>
      <c r="C282" s="581"/>
      <c r="D282" s="581"/>
      <c r="E282" s="581"/>
      <c r="BV282" s="183"/>
      <c r="BW282" s="640"/>
      <c r="BX282" s="640"/>
      <c r="BY282" s="640"/>
      <c r="BZ282" s="640"/>
      <c r="CA282" s="640"/>
      <c r="CB282" s="640"/>
      <c r="CC282" s="640"/>
      <c r="CD282" s="640"/>
      <c r="CE282" s="640"/>
      <c r="CF282" s="640"/>
      <c r="CG282" s="640"/>
      <c r="CH282" s="640"/>
      <c r="CI282" s="640"/>
      <c r="CJ282" s="640"/>
      <c r="CK282" s="640"/>
      <c r="CL282" s="640"/>
      <c r="CM282" s="640"/>
      <c r="CN282" s="640"/>
      <c r="CO282" s="640"/>
      <c r="CP282" s="640"/>
      <c r="CQ282" s="640"/>
      <c r="CR282" s="640"/>
      <c r="CS282" s="640"/>
      <c r="CT282" s="640"/>
      <c r="CU282" s="640"/>
      <c r="CV282" s="640"/>
      <c r="CW282" s="640"/>
      <c r="CX282" s="640"/>
      <c r="CY282" s="640"/>
      <c r="CZ282" s="640"/>
      <c r="DA282" s="640"/>
      <c r="DB282" s="640"/>
      <c r="DC282" s="640"/>
      <c r="DD282" s="640"/>
      <c r="DE282" s="640"/>
      <c r="DF282" s="640"/>
      <c r="DG282" s="640"/>
    </row>
    <row r="283" spans="2:111">
      <c r="B283" s="581"/>
      <c r="C283" s="581"/>
      <c r="D283" s="581"/>
      <c r="E283" s="581"/>
      <c r="BV283" s="183"/>
      <c r="BW283" s="640"/>
      <c r="BX283" s="640"/>
      <c r="BY283" s="640"/>
      <c r="BZ283" s="640"/>
      <c r="CA283" s="640"/>
      <c r="CB283" s="640"/>
      <c r="CC283" s="640"/>
      <c r="CD283" s="640"/>
      <c r="CE283" s="640"/>
      <c r="CF283" s="640"/>
      <c r="CG283" s="640"/>
      <c r="CH283" s="640"/>
      <c r="CI283" s="640"/>
      <c r="CJ283" s="640"/>
      <c r="CK283" s="640"/>
      <c r="CL283" s="640"/>
      <c r="CM283" s="640"/>
      <c r="CN283" s="640"/>
      <c r="CO283" s="640"/>
      <c r="CP283" s="640"/>
      <c r="CQ283" s="640"/>
      <c r="CR283" s="640"/>
      <c r="CS283" s="640"/>
      <c r="CT283" s="640"/>
      <c r="CU283" s="640"/>
      <c r="CV283" s="640"/>
      <c r="CW283" s="640"/>
      <c r="CX283" s="640"/>
      <c r="CY283" s="640"/>
      <c r="CZ283" s="640"/>
      <c r="DA283" s="640"/>
      <c r="DB283" s="640"/>
      <c r="DC283" s="640"/>
      <c r="DD283" s="640"/>
      <c r="DE283" s="640"/>
      <c r="DF283" s="640"/>
      <c r="DG283" s="640"/>
    </row>
    <row r="284" spans="2:111">
      <c r="B284" s="581"/>
      <c r="C284" s="581"/>
      <c r="D284" s="581"/>
      <c r="E284" s="581"/>
      <c r="BV284" s="183"/>
      <c r="BW284" s="640"/>
      <c r="BX284" s="640"/>
      <c r="BY284" s="640"/>
      <c r="BZ284" s="640"/>
      <c r="CA284" s="640"/>
      <c r="CB284" s="640"/>
      <c r="CC284" s="640"/>
      <c r="CD284" s="640"/>
      <c r="CE284" s="640"/>
      <c r="CF284" s="640"/>
      <c r="CG284" s="640"/>
      <c r="CH284" s="640"/>
      <c r="CI284" s="640"/>
      <c r="CJ284" s="640"/>
      <c r="CK284" s="640"/>
      <c r="CL284" s="640"/>
      <c r="CM284" s="640"/>
      <c r="CN284" s="640"/>
      <c r="CO284" s="640"/>
      <c r="CP284" s="640"/>
      <c r="CQ284" s="640"/>
      <c r="CR284" s="640"/>
      <c r="CS284" s="640"/>
      <c r="CT284" s="640"/>
      <c r="CU284" s="640"/>
      <c r="CV284" s="640"/>
      <c r="CW284" s="640"/>
      <c r="CX284" s="640"/>
      <c r="CY284" s="640"/>
      <c r="CZ284" s="640"/>
      <c r="DA284" s="640"/>
      <c r="DB284" s="640"/>
      <c r="DC284" s="640"/>
      <c r="DD284" s="640"/>
      <c r="DE284" s="640"/>
      <c r="DF284" s="640"/>
      <c r="DG284" s="640"/>
    </row>
    <row r="285" spans="2:111">
      <c r="B285" s="581"/>
      <c r="C285" s="581"/>
      <c r="D285" s="581"/>
      <c r="E285" s="581"/>
      <c r="BV285" s="183"/>
      <c r="BW285" s="640"/>
      <c r="BX285" s="640"/>
      <c r="BY285" s="640"/>
      <c r="BZ285" s="640"/>
      <c r="CA285" s="640"/>
      <c r="CB285" s="640"/>
      <c r="CC285" s="640"/>
      <c r="CD285" s="640"/>
      <c r="CE285" s="640"/>
      <c r="CF285" s="640"/>
      <c r="CG285" s="640"/>
      <c r="CH285" s="640"/>
      <c r="CI285" s="640"/>
      <c r="CJ285" s="640"/>
      <c r="CK285" s="640"/>
      <c r="CL285" s="640"/>
      <c r="CM285" s="640"/>
      <c r="CN285" s="640"/>
      <c r="CO285" s="640"/>
      <c r="CP285" s="640"/>
      <c r="CQ285" s="640"/>
      <c r="CR285" s="640"/>
      <c r="CS285" s="640"/>
      <c r="CT285" s="640"/>
      <c r="CU285" s="640"/>
      <c r="CV285" s="640"/>
      <c r="CW285" s="640"/>
      <c r="CX285" s="640"/>
      <c r="CY285" s="640"/>
      <c r="CZ285" s="640"/>
      <c r="DA285" s="640"/>
      <c r="DB285" s="640"/>
      <c r="DC285" s="640"/>
      <c r="DD285" s="640"/>
      <c r="DE285" s="640"/>
      <c r="DF285" s="640"/>
      <c r="DG285" s="640"/>
    </row>
    <row r="286" spans="2:111">
      <c r="B286" s="581"/>
      <c r="C286" s="581"/>
      <c r="D286" s="581"/>
      <c r="E286" s="581"/>
      <c r="BV286" s="183"/>
      <c r="BW286" s="640"/>
      <c r="BX286" s="640"/>
      <c r="BY286" s="640"/>
      <c r="BZ286" s="640"/>
      <c r="CA286" s="640"/>
      <c r="CB286" s="640"/>
      <c r="CC286" s="640"/>
      <c r="CD286" s="640"/>
      <c r="CE286" s="640"/>
      <c r="CF286" s="640"/>
      <c r="CG286" s="640"/>
      <c r="CH286" s="640"/>
      <c r="CI286" s="640"/>
      <c r="CJ286" s="640"/>
      <c r="CK286" s="640"/>
      <c r="CL286" s="640"/>
      <c r="CM286" s="640"/>
      <c r="CN286" s="640"/>
      <c r="CO286" s="640"/>
      <c r="CP286" s="640"/>
      <c r="CQ286" s="640"/>
      <c r="CR286" s="640"/>
      <c r="CS286" s="640"/>
      <c r="CT286" s="640"/>
      <c r="CU286" s="640"/>
      <c r="CV286" s="640"/>
      <c r="CW286" s="640"/>
      <c r="CX286" s="640"/>
      <c r="CY286" s="640"/>
      <c r="CZ286" s="640"/>
      <c r="DA286" s="640"/>
      <c r="DB286" s="640"/>
      <c r="DC286" s="640"/>
      <c r="DD286" s="640"/>
      <c r="DE286" s="640"/>
      <c r="DF286" s="640"/>
      <c r="DG286" s="640"/>
    </row>
    <row r="287" spans="2:111">
      <c r="B287" s="581"/>
      <c r="C287" s="581"/>
      <c r="D287" s="581"/>
      <c r="E287" s="581"/>
      <c r="BV287" s="183"/>
      <c r="BW287" s="640"/>
      <c r="BX287" s="640"/>
      <c r="BY287" s="640"/>
      <c r="BZ287" s="640"/>
      <c r="CA287" s="640"/>
      <c r="CB287" s="640"/>
      <c r="CC287" s="640"/>
      <c r="CD287" s="640"/>
      <c r="CE287" s="640"/>
      <c r="CF287" s="640"/>
      <c r="CG287" s="640"/>
      <c r="CH287" s="640"/>
      <c r="CI287" s="640"/>
      <c r="CJ287" s="640"/>
      <c r="CK287" s="640"/>
      <c r="CL287" s="640"/>
      <c r="CM287" s="640"/>
      <c r="CN287" s="640"/>
      <c r="CO287" s="640"/>
      <c r="CP287" s="640"/>
      <c r="CQ287" s="640"/>
      <c r="CR287" s="640"/>
      <c r="CS287" s="640"/>
      <c r="CT287" s="640"/>
      <c r="CU287" s="640"/>
      <c r="CV287" s="640"/>
      <c r="CW287" s="640"/>
      <c r="CX287" s="640"/>
      <c r="CY287" s="640"/>
      <c r="CZ287" s="640"/>
      <c r="DA287" s="640"/>
      <c r="DB287" s="640"/>
      <c r="DC287" s="640"/>
      <c r="DD287" s="640"/>
      <c r="DE287" s="640"/>
      <c r="DF287" s="640"/>
      <c r="DG287" s="640"/>
    </row>
    <row r="288" spans="2:111">
      <c r="B288" s="581"/>
      <c r="C288" s="581"/>
      <c r="D288" s="581"/>
      <c r="E288" s="581"/>
      <c r="BV288" s="183"/>
      <c r="BW288" s="640"/>
      <c r="BX288" s="640"/>
      <c r="BY288" s="640"/>
      <c r="BZ288" s="640"/>
      <c r="CA288" s="640"/>
      <c r="CB288" s="640"/>
      <c r="CC288" s="640"/>
      <c r="CD288" s="640"/>
      <c r="CE288" s="640"/>
      <c r="CF288" s="640"/>
      <c r="CG288" s="640"/>
      <c r="CH288" s="640"/>
      <c r="CI288" s="640"/>
      <c r="CJ288" s="640"/>
      <c r="CK288" s="640"/>
      <c r="CL288" s="640"/>
      <c r="CM288" s="640"/>
      <c r="CN288" s="640"/>
      <c r="CO288" s="640"/>
      <c r="CP288" s="640"/>
      <c r="CQ288" s="640"/>
      <c r="CR288" s="640"/>
      <c r="CS288" s="640"/>
      <c r="CT288" s="640"/>
      <c r="CU288" s="640"/>
      <c r="CV288" s="640"/>
      <c r="CW288" s="640"/>
      <c r="CX288" s="640"/>
      <c r="CY288" s="640"/>
      <c r="CZ288" s="640"/>
      <c r="DA288" s="640"/>
      <c r="DB288" s="640"/>
      <c r="DC288" s="640"/>
      <c r="DD288" s="640"/>
      <c r="DE288" s="640"/>
      <c r="DF288" s="640"/>
      <c r="DG288" s="640"/>
    </row>
    <row r="289" spans="2:111">
      <c r="B289" s="581"/>
      <c r="C289" s="581"/>
      <c r="D289" s="581"/>
      <c r="E289" s="581"/>
      <c r="BV289" s="183"/>
      <c r="BW289" s="640"/>
      <c r="BX289" s="640"/>
      <c r="BY289" s="640"/>
      <c r="BZ289" s="640"/>
      <c r="CA289" s="640"/>
      <c r="CB289" s="640"/>
      <c r="CC289" s="640"/>
      <c r="CD289" s="640"/>
      <c r="CE289" s="640"/>
      <c r="CF289" s="640"/>
      <c r="CG289" s="640"/>
      <c r="CH289" s="640"/>
      <c r="CI289" s="640"/>
      <c r="CJ289" s="640"/>
      <c r="CK289" s="640"/>
      <c r="CL289" s="640"/>
      <c r="CM289" s="640"/>
      <c r="CN289" s="640"/>
      <c r="CO289" s="640"/>
      <c r="CP289" s="640"/>
      <c r="CQ289" s="640"/>
      <c r="CR289" s="640"/>
      <c r="CS289" s="640"/>
      <c r="CT289" s="640"/>
      <c r="CU289" s="640"/>
      <c r="CV289" s="640"/>
      <c r="CW289" s="640"/>
      <c r="CX289" s="640"/>
      <c r="CY289" s="640"/>
      <c r="CZ289" s="640"/>
      <c r="DA289" s="640"/>
      <c r="DB289" s="640"/>
      <c r="DC289" s="640"/>
      <c r="DD289" s="640"/>
      <c r="DE289" s="640"/>
      <c r="DF289" s="640"/>
      <c r="DG289" s="640"/>
    </row>
    <row r="290" spans="2:111">
      <c r="B290" s="581"/>
      <c r="C290" s="581"/>
      <c r="D290" s="581"/>
      <c r="E290" s="581"/>
      <c r="BV290" s="183"/>
      <c r="BW290" s="640"/>
      <c r="BX290" s="640"/>
      <c r="BY290" s="640"/>
      <c r="BZ290" s="640"/>
      <c r="CA290" s="640"/>
      <c r="CB290" s="640"/>
      <c r="CC290" s="640"/>
      <c r="CD290" s="640"/>
      <c r="CE290" s="640"/>
      <c r="CF290" s="640"/>
      <c r="CG290" s="640"/>
      <c r="CH290" s="640"/>
      <c r="CI290" s="640"/>
      <c r="CJ290" s="640"/>
      <c r="CK290" s="640"/>
      <c r="CL290" s="640"/>
      <c r="CM290" s="640"/>
      <c r="CN290" s="640"/>
      <c r="CO290" s="640"/>
      <c r="CP290" s="640"/>
      <c r="CQ290" s="640"/>
      <c r="CR290" s="640"/>
      <c r="CS290" s="640"/>
      <c r="CT290" s="640"/>
      <c r="CU290" s="640"/>
      <c r="CV290" s="640"/>
      <c r="CW290" s="640"/>
      <c r="CX290" s="640"/>
      <c r="CY290" s="640"/>
      <c r="CZ290" s="640"/>
      <c r="DA290" s="640"/>
      <c r="DB290" s="640"/>
      <c r="DC290" s="640"/>
      <c r="DD290" s="640"/>
      <c r="DE290" s="640"/>
      <c r="DF290" s="640"/>
      <c r="DG290" s="640"/>
    </row>
    <row r="291" spans="2:111">
      <c r="B291" s="581"/>
      <c r="C291" s="581"/>
      <c r="D291" s="581"/>
      <c r="E291" s="581"/>
      <c r="BV291" s="183"/>
      <c r="BW291" s="640"/>
      <c r="BX291" s="640"/>
      <c r="BY291" s="640"/>
      <c r="BZ291" s="640"/>
      <c r="CA291" s="640"/>
      <c r="CB291" s="640"/>
      <c r="CC291" s="640"/>
      <c r="CD291" s="640"/>
      <c r="CE291" s="640"/>
      <c r="CF291" s="640"/>
      <c r="CG291" s="640"/>
      <c r="CH291" s="640"/>
      <c r="CI291" s="640"/>
      <c r="CJ291" s="640"/>
      <c r="CK291" s="640"/>
      <c r="CL291" s="640"/>
      <c r="CM291" s="640"/>
      <c r="CN291" s="640"/>
      <c r="CO291" s="640"/>
      <c r="CP291" s="640"/>
      <c r="CQ291" s="640"/>
      <c r="CR291" s="640"/>
      <c r="CS291" s="640"/>
      <c r="CT291" s="640"/>
      <c r="CU291" s="640"/>
      <c r="CV291" s="640"/>
      <c r="CW291" s="640"/>
      <c r="CX291" s="640"/>
      <c r="CY291" s="640"/>
      <c r="CZ291" s="640"/>
      <c r="DA291" s="640"/>
      <c r="DB291" s="640"/>
      <c r="DC291" s="640"/>
      <c r="DD291" s="640"/>
      <c r="DE291" s="640"/>
      <c r="DF291" s="640"/>
      <c r="DG291" s="640"/>
    </row>
    <row r="292" spans="2:111">
      <c r="B292" s="581"/>
      <c r="C292" s="581"/>
      <c r="D292" s="581"/>
      <c r="E292" s="581"/>
      <c r="BV292" s="183"/>
      <c r="BW292" s="640"/>
      <c r="BX292" s="640"/>
      <c r="BY292" s="640"/>
      <c r="BZ292" s="640"/>
      <c r="CA292" s="640"/>
      <c r="CB292" s="640"/>
      <c r="CC292" s="640"/>
      <c r="CD292" s="640"/>
      <c r="CE292" s="640"/>
      <c r="CF292" s="640"/>
      <c r="CG292" s="640"/>
      <c r="CH292" s="640"/>
      <c r="CI292" s="640"/>
      <c r="CJ292" s="640"/>
      <c r="CK292" s="640"/>
      <c r="CL292" s="640"/>
      <c r="CM292" s="640"/>
      <c r="CN292" s="640"/>
      <c r="CO292" s="640"/>
      <c r="CP292" s="640"/>
      <c r="CQ292" s="640"/>
      <c r="CR292" s="640"/>
      <c r="CS292" s="640"/>
      <c r="CT292" s="640"/>
      <c r="CU292" s="640"/>
      <c r="CV292" s="640"/>
      <c r="CW292" s="640"/>
      <c r="CX292" s="640"/>
      <c r="CY292" s="640"/>
      <c r="CZ292" s="640"/>
      <c r="DA292" s="640"/>
      <c r="DB292" s="640"/>
      <c r="DC292" s="640"/>
      <c r="DD292" s="640"/>
      <c r="DE292" s="640"/>
      <c r="DF292" s="640"/>
      <c r="DG292" s="640"/>
    </row>
    <row r="293" spans="2:111">
      <c r="B293" s="581"/>
      <c r="C293" s="581"/>
      <c r="D293" s="581"/>
      <c r="E293" s="581"/>
      <c r="BV293" s="183"/>
      <c r="BW293" s="640"/>
      <c r="BX293" s="640"/>
      <c r="BY293" s="640"/>
      <c r="BZ293" s="640"/>
      <c r="CA293" s="640"/>
      <c r="CB293" s="640"/>
      <c r="CC293" s="640"/>
      <c r="CD293" s="640"/>
      <c r="CE293" s="640"/>
      <c r="CF293" s="640"/>
      <c r="CG293" s="640"/>
      <c r="CH293" s="640"/>
      <c r="CI293" s="640"/>
      <c r="CJ293" s="640"/>
      <c r="CK293" s="640"/>
      <c r="CL293" s="640"/>
      <c r="CM293" s="640"/>
      <c r="CN293" s="640"/>
      <c r="CO293" s="640"/>
      <c r="CP293" s="640"/>
      <c r="CQ293" s="640"/>
      <c r="CR293" s="640"/>
      <c r="CS293" s="640"/>
      <c r="CT293" s="640"/>
      <c r="CU293" s="640"/>
      <c r="CV293" s="640"/>
      <c r="CW293" s="640"/>
      <c r="CX293" s="640"/>
      <c r="CY293" s="640"/>
      <c r="CZ293" s="640"/>
      <c r="DA293" s="640"/>
      <c r="DB293" s="640"/>
      <c r="DC293" s="640"/>
      <c r="DD293" s="640"/>
      <c r="DE293" s="640"/>
      <c r="DF293" s="640"/>
      <c r="DG293" s="640"/>
    </row>
    <row r="294" spans="2:111">
      <c r="B294" s="581"/>
      <c r="C294" s="581"/>
      <c r="D294" s="581"/>
      <c r="E294" s="581"/>
      <c r="BV294" s="183"/>
      <c r="BW294" s="640"/>
      <c r="BX294" s="640"/>
      <c r="BY294" s="640"/>
      <c r="BZ294" s="640"/>
      <c r="CA294" s="640"/>
      <c r="CB294" s="640"/>
      <c r="CC294" s="640"/>
      <c r="CD294" s="640"/>
      <c r="CE294" s="640"/>
      <c r="CF294" s="640"/>
      <c r="CG294" s="640"/>
      <c r="CH294" s="640"/>
      <c r="CI294" s="640"/>
      <c r="CJ294" s="640"/>
      <c r="CK294" s="640"/>
      <c r="CL294" s="640"/>
      <c r="CM294" s="640"/>
      <c r="CN294" s="640"/>
      <c r="CO294" s="640"/>
      <c r="CP294" s="640"/>
      <c r="CQ294" s="640"/>
      <c r="CR294" s="640"/>
      <c r="CS294" s="640"/>
      <c r="CT294" s="640"/>
      <c r="CU294" s="640"/>
      <c r="CV294" s="640"/>
      <c r="CW294" s="640"/>
      <c r="CX294" s="640"/>
      <c r="CY294" s="640"/>
      <c r="CZ294" s="640"/>
      <c r="DA294" s="640"/>
      <c r="DB294" s="640"/>
      <c r="DC294" s="640"/>
      <c r="DD294" s="640"/>
      <c r="DE294" s="640"/>
      <c r="DF294" s="640"/>
      <c r="DG294" s="640"/>
    </row>
    <row r="295" spans="2:111">
      <c r="B295" s="581"/>
      <c r="C295" s="581"/>
      <c r="D295" s="581"/>
      <c r="E295" s="581"/>
      <c r="BV295" s="183"/>
      <c r="BW295" s="640"/>
      <c r="BX295" s="640"/>
      <c r="BY295" s="640"/>
      <c r="BZ295" s="640"/>
      <c r="CA295" s="640"/>
      <c r="CB295" s="640"/>
      <c r="CC295" s="640"/>
      <c r="CD295" s="640"/>
      <c r="CE295" s="640"/>
      <c r="CF295" s="640"/>
      <c r="CG295" s="640"/>
      <c r="CH295" s="640"/>
      <c r="CI295" s="640"/>
      <c r="CJ295" s="640"/>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640"/>
      <c r="DF295" s="640"/>
      <c r="DG295" s="640"/>
    </row>
    <row r="296" spans="2:111">
      <c r="B296" s="581"/>
      <c r="C296" s="581"/>
      <c r="D296" s="581"/>
      <c r="E296" s="581"/>
      <c r="BV296" s="183"/>
      <c r="BW296" s="640"/>
      <c r="BX296" s="640"/>
      <c r="BY296" s="640"/>
      <c r="BZ296" s="640"/>
      <c r="CA296" s="640"/>
      <c r="CB296" s="640"/>
      <c r="CC296" s="640"/>
      <c r="CD296" s="640"/>
      <c r="CE296" s="640"/>
      <c r="CF296" s="640"/>
      <c r="CG296" s="640"/>
      <c r="CH296" s="640"/>
      <c r="CI296" s="640"/>
      <c r="CJ296" s="640"/>
      <c r="CK296" s="640"/>
      <c r="CL296" s="640"/>
      <c r="CM296" s="640"/>
      <c r="CN296" s="640"/>
      <c r="CO296" s="640"/>
      <c r="CP296" s="640"/>
      <c r="CQ296" s="640"/>
      <c r="CR296" s="640"/>
      <c r="CS296" s="640"/>
      <c r="CT296" s="640"/>
      <c r="CU296" s="640"/>
      <c r="CV296" s="640"/>
      <c r="CW296" s="640"/>
      <c r="CX296" s="640"/>
      <c r="CY296" s="640"/>
      <c r="CZ296" s="640"/>
      <c r="DA296" s="640"/>
      <c r="DB296" s="640"/>
      <c r="DC296" s="640"/>
      <c r="DD296" s="640"/>
      <c r="DE296" s="640"/>
      <c r="DF296" s="640"/>
      <c r="DG296" s="640"/>
    </row>
    <row r="297" spans="2:111">
      <c r="B297" s="581"/>
      <c r="C297" s="581"/>
      <c r="D297" s="581"/>
      <c r="E297" s="581"/>
      <c r="BV297" s="183"/>
      <c r="BW297" s="640"/>
      <c r="BX297" s="640"/>
      <c r="BY297" s="640"/>
      <c r="BZ297" s="640"/>
      <c r="CA297" s="640"/>
      <c r="CB297" s="640"/>
      <c r="CC297" s="640"/>
      <c r="CD297" s="640"/>
      <c r="CE297" s="640"/>
      <c r="CF297" s="640"/>
      <c r="CG297" s="640"/>
      <c r="CH297" s="640"/>
      <c r="CI297" s="640"/>
      <c r="CJ297" s="640"/>
      <c r="CK297" s="640"/>
      <c r="CL297" s="640"/>
      <c r="CM297" s="640"/>
      <c r="CN297" s="640"/>
      <c r="CO297" s="640"/>
      <c r="CP297" s="640"/>
      <c r="CQ297" s="640"/>
      <c r="CR297" s="640"/>
      <c r="CS297" s="640"/>
      <c r="CT297" s="640"/>
      <c r="CU297" s="640"/>
      <c r="CV297" s="640"/>
      <c r="CW297" s="640"/>
      <c r="CX297" s="640"/>
      <c r="CY297" s="640"/>
      <c r="CZ297" s="640"/>
      <c r="DA297" s="640"/>
      <c r="DB297" s="640"/>
      <c r="DC297" s="640"/>
      <c r="DD297" s="640"/>
      <c r="DE297" s="640"/>
      <c r="DF297" s="640"/>
      <c r="DG297" s="640"/>
    </row>
    <row r="298" spans="2:111">
      <c r="B298" s="581"/>
      <c r="C298" s="581"/>
      <c r="D298" s="581"/>
      <c r="E298" s="581"/>
      <c r="BV298" s="183"/>
      <c r="BW298" s="640"/>
      <c r="BX298" s="640"/>
      <c r="BY298" s="640"/>
      <c r="BZ298" s="640"/>
      <c r="CA298" s="640"/>
      <c r="CB298" s="640"/>
      <c r="CC298" s="640"/>
      <c r="CD298" s="640"/>
      <c r="CE298" s="640"/>
      <c r="CF298" s="640"/>
      <c r="CG298" s="640"/>
      <c r="CH298" s="640"/>
      <c r="CI298" s="640"/>
      <c r="CJ298" s="640"/>
      <c r="CK298" s="640"/>
      <c r="CL298" s="640"/>
      <c r="CM298" s="640"/>
      <c r="CN298" s="640"/>
      <c r="CO298" s="640"/>
      <c r="CP298" s="640"/>
      <c r="CQ298" s="640"/>
      <c r="CR298" s="640"/>
      <c r="CS298" s="640"/>
      <c r="CT298" s="640"/>
      <c r="CU298" s="640"/>
      <c r="CV298" s="640"/>
      <c r="CW298" s="640"/>
      <c r="CX298" s="640"/>
      <c r="CY298" s="640"/>
      <c r="CZ298" s="640"/>
      <c r="DA298" s="640"/>
      <c r="DB298" s="640"/>
      <c r="DC298" s="640"/>
      <c r="DD298" s="640"/>
      <c r="DE298" s="640"/>
      <c r="DF298" s="640"/>
      <c r="DG298" s="640"/>
    </row>
    <row r="299" spans="2:111">
      <c r="B299" s="581"/>
      <c r="C299" s="581"/>
      <c r="D299" s="581"/>
      <c r="E299" s="581"/>
      <c r="BV299" s="183"/>
      <c r="BW299" s="640"/>
      <c r="BX299" s="640"/>
      <c r="BY299" s="640"/>
      <c r="BZ299" s="640"/>
      <c r="CA299" s="640"/>
      <c r="CB299" s="640"/>
      <c r="CC299" s="640"/>
      <c r="CD299" s="640"/>
      <c r="CE299" s="640"/>
      <c r="CF299" s="640"/>
      <c r="CG299" s="640"/>
      <c r="CH299" s="640"/>
      <c r="CI299" s="640"/>
      <c r="CJ299" s="640"/>
      <c r="CK299" s="640"/>
      <c r="CL299" s="640"/>
      <c r="CM299" s="640"/>
      <c r="CN299" s="640"/>
      <c r="CO299" s="640"/>
      <c r="CP299" s="640"/>
      <c r="CQ299" s="640"/>
      <c r="CR299" s="640"/>
      <c r="CS299" s="640"/>
      <c r="CT299" s="640"/>
      <c r="CU299" s="640"/>
      <c r="CV299" s="640"/>
      <c r="CW299" s="640"/>
      <c r="CX299" s="640"/>
      <c r="CY299" s="640"/>
      <c r="CZ299" s="640"/>
      <c r="DA299" s="640"/>
      <c r="DB299" s="640"/>
      <c r="DC299" s="640"/>
      <c r="DD299" s="640"/>
      <c r="DE299" s="640"/>
      <c r="DF299" s="640"/>
      <c r="DG299" s="640"/>
    </row>
    <row r="300" spans="2:111">
      <c r="B300" s="581"/>
      <c r="C300" s="581"/>
      <c r="D300" s="581"/>
      <c r="E300" s="581"/>
      <c r="BV300" s="183"/>
      <c r="BW300" s="640"/>
      <c r="BX300" s="640"/>
      <c r="BY300" s="640"/>
      <c r="BZ300" s="640"/>
      <c r="CA300" s="640"/>
      <c r="CB300" s="640"/>
      <c r="CC300" s="640"/>
      <c r="CD300" s="640"/>
      <c r="CE300" s="640"/>
      <c r="CF300" s="640"/>
      <c r="CG300" s="640"/>
      <c r="CH300" s="640"/>
      <c r="CI300" s="640"/>
      <c r="CJ300" s="640"/>
      <c r="CK300" s="640"/>
      <c r="CL300" s="640"/>
      <c r="CM300" s="640"/>
      <c r="CN300" s="640"/>
      <c r="CO300" s="640"/>
      <c r="CP300" s="640"/>
      <c r="CQ300" s="640"/>
      <c r="CR300" s="640"/>
      <c r="CS300" s="640"/>
      <c r="CT300" s="640"/>
      <c r="CU300" s="640"/>
      <c r="CV300" s="640"/>
      <c r="CW300" s="640"/>
      <c r="CX300" s="640"/>
      <c r="CY300" s="640"/>
      <c r="CZ300" s="640"/>
      <c r="DA300" s="640"/>
      <c r="DB300" s="640"/>
      <c r="DC300" s="640"/>
      <c r="DD300" s="640"/>
      <c r="DE300" s="640"/>
      <c r="DF300" s="640"/>
      <c r="DG300" s="640"/>
    </row>
    <row r="301" spans="2:111">
      <c r="B301" s="581"/>
      <c r="C301" s="581"/>
      <c r="D301" s="581"/>
      <c r="E301" s="581"/>
      <c r="BV301" s="183"/>
      <c r="BW301" s="640"/>
      <c r="BX301" s="640"/>
      <c r="BY301" s="640"/>
      <c r="BZ301" s="640"/>
      <c r="CA301" s="640"/>
      <c r="CB301" s="640"/>
      <c r="CC301" s="640"/>
      <c r="CD301" s="640"/>
      <c r="CE301" s="640"/>
      <c r="CF301" s="640"/>
      <c r="CG301" s="640"/>
      <c r="CH301" s="640"/>
      <c r="CI301" s="640"/>
      <c r="CJ301" s="640"/>
      <c r="CK301" s="640"/>
      <c r="CL301" s="640"/>
      <c r="CM301" s="640"/>
      <c r="CN301" s="640"/>
      <c r="CO301" s="640"/>
      <c r="CP301" s="640"/>
      <c r="CQ301" s="640"/>
      <c r="CR301" s="640"/>
      <c r="CS301" s="640"/>
      <c r="CT301" s="640"/>
      <c r="CU301" s="640"/>
      <c r="CV301" s="640"/>
      <c r="CW301" s="640"/>
      <c r="CX301" s="640"/>
      <c r="CY301" s="640"/>
      <c r="CZ301" s="640"/>
      <c r="DA301" s="640"/>
      <c r="DB301" s="640"/>
      <c r="DC301" s="640"/>
      <c r="DD301" s="640"/>
      <c r="DE301" s="640"/>
      <c r="DF301" s="640"/>
      <c r="DG301" s="640"/>
    </row>
    <row r="302" spans="2:111">
      <c r="B302" s="581"/>
      <c r="C302" s="581"/>
      <c r="D302" s="581"/>
      <c r="E302" s="581"/>
      <c r="BV302" s="183"/>
      <c r="BW302" s="640"/>
      <c r="BX302" s="640"/>
      <c r="BY302" s="640"/>
      <c r="BZ302" s="640"/>
      <c r="CA302" s="640"/>
      <c r="CB302" s="640"/>
      <c r="CC302" s="640"/>
      <c r="CD302" s="640"/>
      <c r="CE302" s="640"/>
      <c r="CF302" s="640"/>
      <c r="CG302" s="640"/>
      <c r="CH302" s="640"/>
      <c r="CI302" s="640"/>
      <c r="CJ302" s="640"/>
      <c r="CK302" s="640"/>
      <c r="CL302" s="640"/>
      <c r="CM302" s="640"/>
      <c r="CN302" s="640"/>
      <c r="CO302" s="640"/>
      <c r="CP302" s="640"/>
      <c r="CQ302" s="640"/>
      <c r="CR302" s="640"/>
      <c r="CS302" s="640"/>
      <c r="CT302" s="640"/>
      <c r="CU302" s="640"/>
      <c r="CV302" s="640"/>
      <c r="CW302" s="640"/>
      <c r="CX302" s="640"/>
      <c r="CY302" s="640"/>
      <c r="CZ302" s="640"/>
      <c r="DA302" s="640"/>
      <c r="DB302" s="640"/>
      <c r="DC302" s="640"/>
      <c r="DD302" s="640"/>
      <c r="DE302" s="640"/>
      <c r="DF302" s="640"/>
      <c r="DG302" s="640"/>
    </row>
    <row r="303" spans="2:111">
      <c r="B303" s="581"/>
      <c r="C303" s="581"/>
      <c r="D303" s="581"/>
      <c r="E303" s="581"/>
      <c r="BV303" s="183"/>
      <c r="BW303" s="640"/>
      <c r="BX303" s="640"/>
      <c r="BY303" s="640"/>
      <c r="BZ303" s="640"/>
      <c r="CA303" s="640"/>
      <c r="CB303" s="640"/>
      <c r="CC303" s="640"/>
      <c r="CD303" s="640"/>
      <c r="CE303" s="640"/>
      <c r="CF303" s="640"/>
      <c r="CG303" s="640"/>
      <c r="CH303" s="640"/>
      <c r="CI303" s="640"/>
      <c r="CJ303" s="640"/>
      <c r="CK303" s="640"/>
      <c r="CL303" s="640"/>
      <c r="CM303" s="640"/>
      <c r="CN303" s="640"/>
      <c r="CO303" s="640"/>
      <c r="CP303" s="640"/>
      <c r="CQ303" s="640"/>
      <c r="CR303" s="640"/>
      <c r="CS303" s="640"/>
      <c r="CT303" s="640"/>
      <c r="CU303" s="640"/>
      <c r="CV303" s="640"/>
      <c r="CW303" s="640"/>
      <c r="CX303" s="640"/>
      <c r="CY303" s="640"/>
      <c r="CZ303" s="640"/>
      <c r="DA303" s="640"/>
      <c r="DB303" s="640"/>
      <c r="DC303" s="640"/>
      <c r="DD303" s="640"/>
      <c r="DE303" s="640"/>
      <c r="DF303" s="640"/>
      <c r="DG303" s="640"/>
    </row>
    <row r="304" spans="2:111">
      <c r="B304" s="581"/>
      <c r="C304" s="581"/>
      <c r="D304" s="581"/>
      <c r="E304" s="581"/>
      <c r="BV304" s="183"/>
      <c r="BW304" s="640"/>
      <c r="BX304" s="640"/>
      <c r="BY304" s="640"/>
      <c r="BZ304" s="640"/>
      <c r="CA304" s="640"/>
      <c r="CB304" s="640"/>
      <c r="CC304" s="640"/>
      <c r="CD304" s="640"/>
      <c r="CE304" s="640"/>
      <c r="CF304" s="640"/>
      <c r="CG304" s="640"/>
      <c r="CH304" s="640"/>
      <c r="CI304" s="640"/>
      <c r="CJ304" s="640"/>
      <c r="CK304" s="640"/>
      <c r="CL304" s="640"/>
      <c r="CM304" s="640"/>
      <c r="CN304" s="640"/>
      <c r="CO304" s="640"/>
      <c r="CP304" s="640"/>
      <c r="CQ304" s="640"/>
      <c r="CR304" s="640"/>
      <c r="CS304" s="640"/>
      <c r="CT304" s="640"/>
      <c r="CU304" s="640"/>
      <c r="CV304" s="640"/>
      <c r="CW304" s="640"/>
      <c r="CX304" s="640"/>
      <c r="CY304" s="640"/>
      <c r="CZ304" s="640"/>
      <c r="DA304" s="640"/>
      <c r="DB304" s="640"/>
      <c r="DC304" s="640"/>
      <c r="DD304" s="640"/>
      <c r="DE304" s="640"/>
      <c r="DF304" s="640"/>
      <c r="DG304" s="640"/>
    </row>
    <row r="305" spans="2:111">
      <c r="B305" s="581"/>
      <c r="C305" s="581"/>
      <c r="D305" s="581"/>
      <c r="E305" s="581"/>
      <c r="BV305" s="183"/>
      <c r="BW305" s="640"/>
      <c r="BX305" s="640"/>
      <c r="BY305" s="640"/>
      <c r="BZ305" s="640"/>
      <c r="CA305" s="640"/>
      <c r="CB305" s="640"/>
      <c r="CC305" s="640"/>
      <c r="CD305" s="640"/>
      <c r="CE305" s="640"/>
      <c r="CF305" s="640"/>
      <c r="CG305" s="640"/>
      <c r="CH305" s="640"/>
      <c r="CI305" s="640"/>
      <c r="CJ305" s="640"/>
      <c r="CK305" s="640"/>
      <c r="CL305" s="640"/>
      <c r="CM305" s="640"/>
      <c r="CN305" s="640"/>
      <c r="CO305" s="640"/>
      <c r="CP305" s="640"/>
      <c r="CQ305" s="640"/>
      <c r="CR305" s="640"/>
      <c r="CS305" s="640"/>
      <c r="CT305" s="640"/>
      <c r="CU305" s="640"/>
      <c r="CV305" s="640"/>
      <c r="CW305" s="640"/>
      <c r="CX305" s="640"/>
      <c r="CY305" s="640"/>
      <c r="CZ305" s="640"/>
      <c r="DA305" s="640"/>
      <c r="DB305" s="640"/>
      <c r="DC305" s="640"/>
      <c r="DD305" s="640"/>
      <c r="DE305" s="640"/>
      <c r="DF305" s="640"/>
      <c r="DG305" s="640"/>
    </row>
    <row r="306" spans="2:111">
      <c r="B306" s="581"/>
      <c r="C306" s="581"/>
      <c r="D306" s="581"/>
      <c r="E306" s="581"/>
      <c r="BV306" s="183"/>
      <c r="BW306" s="640"/>
      <c r="BX306" s="640"/>
      <c r="BY306" s="640"/>
      <c r="BZ306" s="640"/>
      <c r="CA306" s="640"/>
      <c r="CB306" s="640"/>
      <c r="CC306" s="640"/>
      <c r="CD306" s="640"/>
      <c r="CE306" s="640"/>
      <c r="CF306" s="640"/>
      <c r="CG306" s="640"/>
      <c r="CH306" s="640"/>
      <c r="CI306" s="640"/>
      <c r="CJ306" s="640"/>
      <c r="CK306" s="640"/>
      <c r="CL306" s="640"/>
      <c r="CM306" s="640"/>
      <c r="CN306" s="640"/>
      <c r="CO306" s="640"/>
      <c r="CP306" s="640"/>
      <c r="CQ306" s="640"/>
      <c r="CR306" s="640"/>
      <c r="CS306" s="640"/>
      <c r="CT306" s="640"/>
      <c r="CU306" s="640"/>
      <c r="CV306" s="640"/>
      <c r="CW306" s="640"/>
      <c r="CX306" s="640"/>
      <c r="CY306" s="640"/>
      <c r="CZ306" s="640"/>
      <c r="DA306" s="640"/>
      <c r="DB306" s="640"/>
      <c r="DC306" s="640"/>
      <c r="DD306" s="640"/>
      <c r="DE306" s="640"/>
      <c r="DF306" s="640"/>
      <c r="DG306" s="640"/>
    </row>
    <row r="307" spans="2:111">
      <c r="B307" s="581"/>
      <c r="C307" s="581"/>
      <c r="D307" s="581"/>
      <c r="E307" s="581"/>
      <c r="BV307" s="183"/>
      <c r="BW307" s="640"/>
      <c r="BX307" s="640"/>
      <c r="BY307" s="640"/>
      <c r="BZ307" s="640"/>
      <c r="CA307" s="640"/>
      <c r="CB307" s="640"/>
      <c r="CC307" s="640"/>
      <c r="CD307" s="640"/>
      <c r="CE307" s="640"/>
      <c r="CF307" s="640"/>
      <c r="CG307" s="640"/>
      <c r="CH307" s="640"/>
      <c r="CI307" s="640"/>
      <c r="CJ307" s="640"/>
      <c r="CK307" s="640"/>
      <c r="CL307" s="640"/>
      <c r="CM307" s="640"/>
      <c r="CN307" s="640"/>
      <c r="CO307" s="640"/>
      <c r="CP307" s="640"/>
      <c r="CQ307" s="640"/>
      <c r="CR307" s="640"/>
      <c r="CS307" s="640"/>
      <c r="CT307" s="640"/>
      <c r="CU307" s="640"/>
      <c r="CV307" s="640"/>
      <c r="CW307" s="640"/>
      <c r="CX307" s="640"/>
      <c r="CY307" s="640"/>
      <c r="CZ307" s="640"/>
      <c r="DA307" s="640"/>
      <c r="DB307" s="640"/>
      <c r="DC307" s="640"/>
      <c r="DD307" s="640"/>
      <c r="DE307" s="640"/>
      <c r="DF307" s="640"/>
      <c r="DG307" s="640"/>
    </row>
    <row r="308" spans="2:111">
      <c r="B308" s="581"/>
      <c r="C308" s="581"/>
      <c r="D308" s="581"/>
      <c r="E308" s="581"/>
      <c r="BV308" s="183"/>
      <c r="BW308" s="640"/>
      <c r="BX308" s="640"/>
      <c r="BY308" s="640"/>
      <c r="BZ308" s="640"/>
      <c r="CA308" s="640"/>
      <c r="CB308" s="640"/>
      <c r="CC308" s="640"/>
      <c r="CD308" s="640"/>
      <c r="CE308" s="640"/>
      <c r="CF308" s="640"/>
      <c r="CG308" s="640"/>
      <c r="CH308" s="640"/>
      <c r="CI308" s="640"/>
      <c r="CJ308" s="640"/>
      <c r="CK308" s="640"/>
      <c r="CL308" s="640"/>
      <c r="CM308" s="640"/>
      <c r="CN308" s="640"/>
      <c r="CO308" s="640"/>
      <c r="CP308" s="640"/>
      <c r="CQ308" s="640"/>
      <c r="CR308" s="640"/>
      <c r="CS308" s="640"/>
      <c r="CT308" s="640"/>
      <c r="CU308" s="640"/>
      <c r="CV308" s="640"/>
      <c r="CW308" s="640"/>
      <c r="CX308" s="640"/>
      <c r="CY308" s="640"/>
      <c r="CZ308" s="640"/>
      <c r="DA308" s="640"/>
      <c r="DB308" s="640"/>
      <c r="DC308" s="640"/>
      <c r="DD308" s="640"/>
      <c r="DE308" s="640"/>
      <c r="DF308" s="640"/>
      <c r="DG308" s="640"/>
    </row>
    <row r="309" spans="2:111">
      <c r="B309" s="581"/>
      <c r="C309" s="581"/>
      <c r="D309" s="581"/>
      <c r="E309" s="581"/>
      <c r="BV309" s="183"/>
      <c r="BW309" s="640"/>
      <c r="BX309" s="640"/>
      <c r="BY309" s="640"/>
      <c r="BZ309" s="640"/>
      <c r="CA309" s="640"/>
      <c r="CB309" s="640"/>
      <c r="CC309" s="640"/>
      <c r="CD309" s="640"/>
      <c r="CE309" s="640"/>
      <c r="CF309" s="640"/>
      <c r="CG309" s="640"/>
      <c r="CH309" s="640"/>
      <c r="CI309" s="640"/>
      <c r="CJ309" s="640"/>
      <c r="CK309" s="640"/>
      <c r="CL309" s="640"/>
      <c r="CM309" s="640"/>
      <c r="CN309" s="640"/>
      <c r="CO309" s="640"/>
      <c r="CP309" s="640"/>
      <c r="CQ309" s="640"/>
      <c r="CR309" s="640"/>
      <c r="CS309" s="640"/>
      <c r="CT309" s="640"/>
      <c r="CU309" s="640"/>
      <c r="CV309" s="640"/>
      <c r="CW309" s="640"/>
      <c r="CX309" s="640"/>
      <c r="CY309" s="640"/>
      <c r="CZ309" s="640"/>
      <c r="DA309" s="640"/>
      <c r="DB309" s="640"/>
      <c r="DC309" s="640"/>
      <c r="DD309" s="640"/>
      <c r="DE309" s="640"/>
      <c r="DF309" s="640"/>
      <c r="DG309" s="640"/>
    </row>
    <row r="310" spans="2:111">
      <c r="B310" s="581"/>
      <c r="C310" s="581"/>
      <c r="D310" s="581"/>
      <c r="E310" s="581"/>
      <c r="BV310" s="183"/>
      <c r="BW310" s="640"/>
      <c r="BX310" s="640"/>
      <c r="BY310" s="640"/>
      <c r="BZ310" s="640"/>
      <c r="CA310" s="640"/>
      <c r="CB310" s="640"/>
      <c r="CC310" s="640"/>
      <c r="CD310" s="640"/>
      <c r="CE310" s="640"/>
      <c r="CF310" s="640"/>
      <c r="CG310" s="640"/>
      <c r="CH310" s="640"/>
      <c r="CI310" s="640"/>
      <c r="CJ310" s="640"/>
      <c r="CK310" s="640"/>
      <c r="CL310" s="640"/>
      <c r="CM310" s="640"/>
      <c r="CN310" s="640"/>
      <c r="CO310" s="640"/>
      <c r="CP310" s="640"/>
      <c r="CQ310" s="640"/>
      <c r="CR310" s="640"/>
      <c r="CS310" s="640"/>
      <c r="CT310" s="640"/>
      <c r="CU310" s="640"/>
      <c r="CV310" s="640"/>
      <c r="CW310" s="640"/>
      <c r="CX310" s="640"/>
      <c r="CY310" s="640"/>
      <c r="CZ310" s="640"/>
      <c r="DA310" s="640"/>
      <c r="DB310" s="640"/>
      <c r="DC310" s="640"/>
      <c r="DD310" s="640"/>
      <c r="DE310" s="640"/>
      <c r="DF310" s="640"/>
      <c r="DG310" s="640"/>
    </row>
    <row r="311" spans="2:111">
      <c r="B311" s="581"/>
      <c r="C311" s="581"/>
      <c r="D311" s="581"/>
      <c r="E311" s="581"/>
      <c r="BV311" s="183"/>
      <c r="BW311" s="640"/>
      <c r="BX311" s="640"/>
      <c r="BY311" s="640"/>
      <c r="BZ311" s="640"/>
      <c r="CA311" s="640"/>
      <c r="CB311" s="640"/>
      <c r="CC311" s="640"/>
      <c r="CD311" s="640"/>
      <c r="CE311" s="640"/>
      <c r="CF311" s="640"/>
      <c r="CG311" s="640"/>
      <c r="CH311" s="640"/>
      <c r="CI311" s="640"/>
      <c r="CJ311" s="640"/>
      <c r="CK311" s="640"/>
      <c r="CL311" s="640"/>
      <c r="CM311" s="640"/>
      <c r="CN311" s="640"/>
      <c r="CO311" s="640"/>
      <c r="CP311" s="640"/>
      <c r="CQ311" s="640"/>
      <c r="CR311" s="640"/>
      <c r="CS311" s="640"/>
      <c r="CT311" s="640"/>
      <c r="CU311" s="640"/>
      <c r="CV311" s="640"/>
      <c r="CW311" s="640"/>
      <c r="CX311" s="640"/>
      <c r="CY311" s="640"/>
      <c r="CZ311" s="640"/>
      <c r="DA311" s="640"/>
      <c r="DB311" s="640"/>
      <c r="DC311" s="640"/>
      <c r="DD311" s="640"/>
      <c r="DE311" s="640"/>
      <c r="DF311" s="640"/>
      <c r="DG311" s="640"/>
    </row>
    <row r="312" spans="2:111">
      <c r="B312" s="581"/>
      <c r="C312" s="581"/>
      <c r="D312" s="581"/>
      <c r="E312" s="581"/>
      <c r="BV312" s="183"/>
      <c r="BW312" s="640"/>
      <c r="BX312" s="640"/>
      <c r="BY312" s="640"/>
      <c r="BZ312" s="640"/>
      <c r="CA312" s="640"/>
      <c r="CB312" s="640"/>
      <c r="CC312" s="640"/>
      <c r="CD312" s="640"/>
      <c r="CE312" s="640"/>
      <c r="CF312" s="640"/>
      <c r="CG312" s="640"/>
      <c r="CH312" s="640"/>
      <c r="CI312" s="640"/>
      <c r="CJ312" s="640"/>
      <c r="CK312" s="640"/>
      <c r="CL312" s="640"/>
      <c r="CM312" s="640"/>
      <c r="CN312" s="640"/>
      <c r="CO312" s="640"/>
      <c r="CP312" s="640"/>
      <c r="CQ312" s="640"/>
      <c r="CR312" s="640"/>
      <c r="CS312" s="640"/>
      <c r="CT312" s="640"/>
      <c r="CU312" s="640"/>
      <c r="CV312" s="640"/>
      <c r="CW312" s="640"/>
      <c r="CX312" s="640"/>
      <c r="CY312" s="640"/>
      <c r="CZ312" s="640"/>
      <c r="DA312" s="640"/>
      <c r="DB312" s="640"/>
      <c r="DC312" s="640"/>
      <c r="DD312" s="640"/>
      <c r="DE312" s="640"/>
      <c r="DF312" s="640"/>
      <c r="DG312" s="640"/>
    </row>
    <row r="313" spans="2:111">
      <c r="B313" s="581"/>
      <c r="C313" s="581"/>
      <c r="D313" s="581"/>
      <c r="E313" s="581"/>
      <c r="BV313" s="183"/>
      <c r="BW313" s="640"/>
      <c r="BX313" s="640"/>
      <c r="BY313" s="640"/>
      <c r="BZ313" s="640"/>
      <c r="CA313" s="640"/>
      <c r="CB313" s="640"/>
      <c r="CC313" s="640"/>
      <c r="CD313" s="640"/>
      <c r="CE313" s="640"/>
      <c r="CF313" s="640"/>
      <c r="CG313" s="640"/>
      <c r="CH313" s="640"/>
      <c r="CI313" s="640"/>
      <c r="CJ313" s="640"/>
      <c r="CK313" s="640"/>
      <c r="CL313" s="640"/>
      <c r="CM313" s="640"/>
      <c r="CN313" s="640"/>
      <c r="CO313" s="640"/>
      <c r="CP313" s="640"/>
      <c r="CQ313" s="640"/>
      <c r="CR313" s="640"/>
      <c r="CS313" s="640"/>
      <c r="CT313" s="640"/>
      <c r="CU313" s="640"/>
      <c r="CV313" s="640"/>
      <c r="CW313" s="640"/>
      <c r="CX313" s="640"/>
      <c r="CY313" s="640"/>
      <c r="CZ313" s="640"/>
      <c r="DA313" s="640"/>
      <c r="DB313" s="640"/>
      <c r="DC313" s="640"/>
      <c r="DD313" s="640"/>
      <c r="DE313" s="640"/>
      <c r="DF313" s="640"/>
      <c r="DG313" s="640"/>
    </row>
    <row r="314" spans="2:111">
      <c r="B314" s="581"/>
      <c r="C314" s="581"/>
      <c r="D314" s="581"/>
      <c r="E314" s="581"/>
      <c r="BV314" s="183"/>
      <c r="BW314" s="640"/>
      <c r="BX314" s="640"/>
      <c r="BY314" s="640"/>
      <c r="BZ314" s="640"/>
      <c r="CA314" s="640"/>
      <c r="CB314" s="640"/>
      <c r="CC314" s="640"/>
      <c r="CD314" s="640"/>
      <c r="CE314" s="640"/>
      <c r="CF314" s="640"/>
      <c r="CG314" s="640"/>
      <c r="CH314" s="640"/>
      <c r="CI314" s="640"/>
      <c r="CJ314" s="640"/>
      <c r="CK314" s="640"/>
      <c r="CL314" s="640"/>
      <c r="CM314" s="640"/>
      <c r="CN314" s="640"/>
      <c r="CO314" s="640"/>
      <c r="CP314" s="640"/>
      <c r="CQ314" s="640"/>
      <c r="CR314" s="640"/>
      <c r="CS314" s="640"/>
      <c r="CT314" s="640"/>
      <c r="CU314" s="640"/>
      <c r="CV314" s="640"/>
      <c r="CW314" s="640"/>
      <c r="CX314" s="640"/>
      <c r="CY314" s="640"/>
      <c r="CZ314" s="640"/>
      <c r="DA314" s="640"/>
      <c r="DB314" s="640"/>
      <c r="DC314" s="640"/>
      <c r="DD314" s="640"/>
      <c r="DE314" s="640"/>
      <c r="DF314" s="640"/>
      <c r="DG314" s="640"/>
    </row>
    <row r="315" spans="2:111">
      <c r="B315" s="581"/>
      <c r="C315" s="581"/>
      <c r="D315" s="581"/>
      <c r="E315" s="581"/>
      <c r="BV315" s="183"/>
      <c r="BW315" s="640"/>
      <c r="BX315" s="640"/>
      <c r="BY315" s="640"/>
      <c r="BZ315" s="640"/>
      <c r="CA315" s="640"/>
      <c r="CB315" s="640"/>
      <c r="CC315" s="640"/>
      <c r="CD315" s="640"/>
      <c r="CE315" s="640"/>
      <c r="CF315" s="640"/>
      <c r="CG315" s="640"/>
      <c r="CH315" s="640"/>
      <c r="CI315" s="640"/>
      <c r="CJ315" s="640"/>
      <c r="CK315" s="640"/>
      <c r="CL315" s="640"/>
      <c r="CM315" s="640"/>
      <c r="CN315" s="640"/>
      <c r="CO315" s="640"/>
      <c r="CP315" s="640"/>
      <c r="CQ315" s="640"/>
      <c r="CR315" s="640"/>
      <c r="CS315" s="640"/>
      <c r="CT315" s="640"/>
      <c r="CU315" s="640"/>
      <c r="CV315" s="640"/>
      <c r="CW315" s="640"/>
      <c r="CX315" s="640"/>
      <c r="CY315" s="640"/>
      <c r="CZ315" s="640"/>
      <c r="DA315" s="640"/>
      <c r="DB315" s="640"/>
      <c r="DC315" s="640"/>
      <c r="DD315" s="640"/>
      <c r="DE315" s="640"/>
      <c r="DF315" s="640"/>
      <c r="DG315" s="640"/>
    </row>
    <row r="316" spans="2:111">
      <c r="B316" s="581"/>
      <c r="C316" s="581"/>
      <c r="D316" s="581"/>
      <c r="E316" s="581"/>
      <c r="BV316" s="183"/>
      <c r="BW316" s="640"/>
      <c r="BX316" s="640"/>
      <c r="BY316" s="640"/>
      <c r="BZ316" s="640"/>
      <c r="CA316" s="640"/>
      <c r="CB316" s="640"/>
      <c r="CC316" s="640"/>
      <c r="CD316" s="640"/>
      <c r="CE316" s="640"/>
      <c r="CF316" s="640"/>
      <c r="CG316" s="640"/>
      <c r="CH316" s="640"/>
      <c r="CI316" s="640"/>
      <c r="CJ316" s="640"/>
      <c r="CK316" s="640"/>
      <c r="CL316" s="640"/>
      <c r="CM316" s="640"/>
      <c r="CN316" s="640"/>
      <c r="CO316" s="640"/>
      <c r="CP316" s="640"/>
      <c r="CQ316" s="640"/>
      <c r="CR316" s="640"/>
      <c r="CS316" s="640"/>
      <c r="CT316" s="640"/>
      <c r="CU316" s="640"/>
      <c r="CV316" s="640"/>
      <c r="CW316" s="640"/>
      <c r="CX316" s="640"/>
      <c r="CY316" s="640"/>
      <c r="CZ316" s="640"/>
      <c r="DA316" s="640"/>
      <c r="DB316" s="640"/>
      <c r="DC316" s="640"/>
      <c r="DD316" s="640"/>
      <c r="DE316" s="640"/>
      <c r="DF316" s="640"/>
      <c r="DG316" s="640"/>
    </row>
    <row r="317" spans="2:111">
      <c r="B317" s="581"/>
      <c r="C317" s="581"/>
      <c r="D317" s="581"/>
      <c r="E317" s="581"/>
      <c r="BV317" s="183"/>
      <c r="BW317" s="640"/>
      <c r="BX317" s="640"/>
      <c r="BY317" s="640"/>
      <c r="BZ317" s="640"/>
      <c r="CA317" s="640"/>
      <c r="CB317" s="640"/>
      <c r="CC317" s="640"/>
      <c r="CD317" s="640"/>
      <c r="CE317" s="640"/>
      <c r="CF317" s="640"/>
      <c r="CG317" s="640"/>
      <c r="CH317" s="640"/>
      <c r="CI317" s="640"/>
      <c r="CJ317" s="640"/>
      <c r="CK317" s="640"/>
      <c r="CL317" s="640"/>
      <c r="CM317" s="640"/>
      <c r="CN317" s="640"/>
      <c r="CO317" s="640"/>
      <c r="CP317" s="640"/>
      <c r="CQ317" s="640"/>
      <c r="CR317" s="640"/>
      <c r="CS317" s="640"/>
      <c r="CT317" s="640"/>
      <c r="CU317" s="640"/>
      <c r="CV317" s="640"/>
      <c r="CW317" s="640"/>
      <c r="CX317" s="640"/>
      <c r="CY317" s="640"/>
      <c r="CZ317" s="640"/>
      <c r="DA317" s="640"/>
      <c r="DB317" s="640"/>
      <c r="DC317" s="640"/>
      <c r="DD317" s="640"/>
      <c r="DE317" s="640"/>
      <c r="DF317" s="640"/>
      <c r="DG317" s="640"/>
    </row>
    <row r="318" spans="2:111">
      <c r="B318" s="581"/>
      <c r="C318" s="581"/>
      <c r="D318" s="581"/>
      <c r="E318" s="581"/>
      <c r="BV318" s="183"/>
      <c r="BW318" s="640"/>
      <c r="BX318" s="640"/>
      <c r="BY318" s="640"/>
      <c r="BZ318" s="640"/>
      <c r="CA318" s="640"/>
      <c r="CB318" s="640"/>
      <c r="CC318" s="640"/>
      <c r="CD318" s="640"/>
      <c r="CE318" s="640"/>
      <c r="CF318" s="640"/>
      <c r="CG318" s="640"/>
      <c r="CH318" s="640"/>
      <c r="CI318" s="640"/>
      <c r="CJ318" s="640"/>
      <c r="CK318" s="640"/>
      <c r="CL318" s="640"/>
      <c r="CM318" s="640"/>
      <c r="CN318" s="640"/>
      <c r="CO318" s="640"/>
      <c r="CP318" s="640"/>
      <c r="CQ318" s="640"/>
      <c r="CR318" s="640"/>
      <c r="CS318" s="640"/>
      <c r="CT318" s="640"/>
      <c r="CU318" s="640"/>
      <c r="CV318" s="640"/>
      <c r="CW318" s="640"/>
      <c r="CX318" s="640"/>
      <c r="CY318" s="640"/>
      <c r="CZ318" s="640"/>
      <c r="DA318" s="640"/>
      <c r="DB318" s="640"/>
      <c r="DC318" s="640"/>
      <c r="DD318" s="640"/>
      <c r="DE318" s="640"/>
      <c r="DF318" s="640"/>
      <c r="DG318" s="640"/>
    </row>
    <row r="319" spans="2:111">
      <c r="B319" s="581"/>
      <c r="C319" s="581"/>
      <c r="D319" s="581"/>
      <c r="E319" s="581"/>
      <c r="BV319" s="183"/>
      <c r="BW319" s="640"/>
      <c r="BX319" s="640"/>
      <c r="BY319" s="640"/>
      <c r="BZ319" s="640"/>
      <c r="CA319" s="640"/>
      <c r="CB319" s="640"/>
      <c r="CC319" s="640"/>
      <c r="CD319" s="640"/>
      <c r="CE319" s="640"/>
      <c r="CF319" s="640"/>
      <c r="CG319" s="640"/>
      <c r="CH319" s="640"/>
      <c r="CI319" s="640"/>
      <c r="CJ319" s="640"/>
      <c r="CK319" s="640"/>
      <c r="CL319" s="640"/>
      <c r="CM319" s="640"/>
      <c r="CN319" s="640"/>
      <c r="CO319" s="640"/>
      <c r="CP319" s="640"/>
      <c r="CQ319" s="640"/>
      <c r="CR319" s="640"/>
      <c r="CS319" s="640"/>
      <c r="CT319" s="640"/>
      <c r="CU319" s="640"/>
      <c r="CV319" s="640"/>
      <c r="CW319" s="640"/>
      <c r="CX319" s="640"/>
      <c r="CY319" s="640"/>
      <c r="CZ319" s="640"/>
      <c r="DA319" s="640"/>
      <c r="DB319" s="640"/>
      <c r="DC319" s="640"/>
      <c r="DD319" s="640"/>
      <c r="DE319" s="640"/>
      <c r="DF319" s="640"/>
      <c r="DG319" s="640"/>
    </row>
    <row r="320" spans="2:111">
      <c r="B320" s="581"/>
      <c r="C320" s="581"/>
      <c r="D320" s="581"/>
      <c r="E320" s="581"/>
      <c r="BV320" s="183"/>
      <c r="BW320" s="640"/>
      <c r="BX320" s="640"/>
      <c r="BY320" s="640"/>
      <c r="BZ320" s="640"/>
      <c r="CA320" s="640"/>
      <c r="CB320" s="640"/>
      <c r="CC320" s="640"/>
      <c r="CD320" s="640"/>
      <c r="CE320" s="640"/>
      <c r="CF320" s="640"/>
      <c r="CG320" s="640"/>
      <c r="CH320" s="640"/>
      <c r="CI320" s="640"/>
      <c r="CJ320" s="640"/>
      <c r="CK320" s="640"/>
      <c r="CL320" s="640"/>
      <c r="CM320" s="640"/>
      <c r="CN320" s="640"/>
      <c r="CO320" s="640"/>
      <c r="CP320" s="640"/>
      <c r="CQ320" s="640"/>
      <c r="CR320" s="640"/>
      <c r="CS320" s="640"/>
      <c r="CT320" s="640"/>
      <c r="CU320" s="640"/>
      <c r="CV320" s="640"/>
      <c r="CW320" s="640"/>
      <c r="CX320" s="640"/>
      <c r="CY320" s="640"/>
      <c r="CZ320" s="640"/>
      <c r="DA320" s="640"/>
      <c r="DB320" s="640"/>
      <c r="DC320" s="640"/>
      <c r="DD320" s="640"/>
      <c r="DE320" s="640"/>
      <c r="DF320" s="640"/>
      <c r="DG320" s="640"/>
    </row>
    <row r="321" spans="2:111">
      <c r="B321" s="581"/>
      <c r="C321" s="581"/>
      <c r="D321" s="581"/>
      <c r="E321" s="581"/>
      <c r="BV321" s="183"/>
      <c r="BW321" s="640"/>
      <c r="BX321" s="640"/>
      <c r="BY321" s="640"/>
      <c r="BZ321" s="640"/>
      <c r="CA321" s="640"/>
      <c r="CB321" s="640"/>
      <c r="CC321" s="640"/>
      <c r="CD321" s="640"/>
      <c r="CE321" s="640"/>
      <c r="CF321" s="640"/>
      <c r="CG321" s="640"/>
      <c r="CH321" s="640"/>
      <c r="CI321" s="640"/>
      <c r="CJ321" s="640"/>
      <c r="CK321" s="640"/>
      <c r="CL321" s="640"/>
      <c r="CM321" s="640"/>
      <c r="CN321" s="640"/>
      <c r="CO321" s="640"/>
      <c r="CP321" s="640"/>
      <c r="CQ321" s="640"/>
      <c r="CR321" s="640"/>
      <c r="CS321" s="640"/>
      <c r="CT321" s="640"/>
      <c r="CU321" s="640"/>
      <c r="CV321" s="640"/>
      <c r="CW321" s="640"/>
      <c r="CX321" s="640"/>
      <c r="CY321" s="640"/>
      <c r="CZ321" s="640"/>
      <c r="DA321" s="640"/>
      <c r="DB321" s="640"/>
      <c r="DC321" s="640"/>
      <c r="DD321" s="640"/>
      <c r="DE321" s="640"/>
      <c r="DF321" s="640"/>
      <c r="DG321" s="640"/>
    </row>
    <row r="322" spans="2:111">
      <c r="B322" s="581"/>
      <c r="C322" s="581"/>
      <c r="D322" s="581"/>
      <c r="E322" s="581"/>
      <c r="BV322" s="183"/>
      <c r="BW322" s="640"/>
      <c r="BX322" s="640"/>
      <c r="BY322" s="640"/>
      <c r="BZ322" s="640"/>
      <c r="CA322" s="640"/>
      <c r="CB322" s="640"/>
      <c r="CC322" s="640"/>
      <c r="CD322" s="640"/>
      <c r="CE322" s="640"/>
      <c r="CF322" s="640"/>
      <c r="CG322" s="640"/>
      <c r="CH322" s="640"/>
      <c r="CI322" s="640"/>
      <c r="CJ322" s="640"/>
      <c r="CK322" s="640"/>
      <c r="CL322" s="640"/>
      <c r="CM322" s="640"/>
      <c r="CN322" s="640"/>
      <c r="CO322" s="640"/>
      <c r="CP322" s="640"/>
      <c r="CQ322" s="640"/>
      <c r="CR322" s="640"/>
      <c r="CS322" s="640"/>
      <c r="CT322" s="640"/>
      <c r="CU322" s="640"/>
      <c r="CV322" s="640"/>
      <c r="CW322" s="640"/>
      <c r="CX322" s="640"/>
      <c r="CY322" s="640"/>
      <c r="CZ322" s="640"/>
      <c r="DA322" s="640"/>
      <c r="DB322" s="640"/>
      <c r="DC322" s="640"/>
      <c r="DD322" s="640"/>
      <c r="DE322" s="640"/>
      <c r="DF322" s="640"/>
      <c r="DG322" s="640"/>
    </row>
    <row r="323" spans="2:111">
      <c r="B323" s="581"/>
      <c r="C323" s="581"/>
      <c r="D323" s="581"/>
      <c r="E323" s="581"/>
      <c r="BV323" s="183"/>
      <c r="BW323" s="640"/>
      <c r="BX323" s="640"/>
      <c r="BY323" s="640"/>
      <c r="BZ323" s="640"/>
      <c r="CA323" s="640"/>
      <c r="CB323" s="640"/>
      <c r="CC323" s="640"/>
      <c r="CD323" s="640"/>
      <c r="CE323" s="640"/>
      <c r="CF323" s="640"/>
      <c r="CG323" s="640"/>
      <c r="CH323" s="640"/>
      <c r="CI323" s="640"/>
      <c r="CJ323" s="640"/>
      <c r="CK323" s="640"/>
      <c r="CL323" s="640"/>
      <c r="CM323" s="640"/>
      <c r="CN323" s="640"/>
      <c r="CO323" s="640"/>
      <c r="CP323" s="640"/>
      <c r="CQ323" s="640"/>
      <c r="CR323" s="640"/>
      <c r="CS323" s="640"/>
      <c r="CT323" s="640"/>
      <c r="CU323" s="640"/>
      <c r="CV323" s="640"/>
      <c r="CW323" s="640"/>
      <c r="CX323" s="640"/>
      <c r="CY323" s="640"/>
      <c r="CZ323" s="640"/>
      <c r="DA323" s="640"/>
      <c r="DB323" s="640"/>
      <c r="DC323" s="640"/>
      <c r="DD323" s="640"/>
      <c r="DE323" s="640"/>
      <c r="DF323" s="640"/>
      <c r="DG323" s="640"/>
    </row>
    <row r="324" spans="2:111">
      <c r="B324" s="581"/>
      <c r="C324" s="581"/>
      <c r="D324" s="581"/>
      <c r="E324" s="581"/>
      <c r="BV324" s="183"/>
      <c r="BW324" s="640"/>
      <c r="BX324" s="640"/>
      <c r="BY324" s="640"/>
      <c r="BZ324" s="640"/>
      <c r="CA324" s="640"/>
      <c r="CB324" s="640"/>
      <c r="CC324" s="640"/>
      <c r="CD324" s="640"/>
      <c r="CE324" s="640"/>
      <c r="CF324" s="640"/>
      <c r="CG324" s="640"/>
      <c r="CH324" s="640"/>
      <c r="CI324" s="640"/>
      <c r="CJ324" s="640"/>
      <c r="CK324" s="640"/>
      <c r="CL324" s="640"/>
      <c r="CM324" s="640"/>
      <c r="CN324" s="640"/>
      <c r="CO324" s="640"/>
      <c r="CP324" s="640"/>
      <c r="CQ324" s="640"/>
      <c r="CR324" s="640"/>
      <c r="CS324" s="640"/>
      <c r="CT324" s="640"/>
      <c r="CU324" s="640"/>
      <c r="CV324" s="640"/>
      <c r="CW324" s="640"/>
      <c r="CX324" s="640"/>
      <c r="CY324" s="640"/>
      <c r="CZ324" s="640"/>
      <c r="DA324" s="640"/>
      <c r="DB324" s="640"/>
      <c r="DC324" s="640"/>
      <c r="DD324" s="640"/>
      <c r="DE324" s="640"/>
      <c r="DF324" s="640"/>
      <c r="DG324" s="640"/>
    </row>
    <row r="325" spans="2:111">
      <c r="B325" s="581"/>
      <c r="C325" s="581"/>
      <c r="D325" s="581"/>
      <c r="E325" s="581"/>
      <c r="BV325" s="183"/>
      <c r="BW325" s="640"/>
      <c r="BX325" s="640"/>
      <c r="BY325" s="640"/>
      <c r="BZ325" s="640"/>
      <c r="CA325" s="640"/>
      <c r="CB325" s="640"/>
      <c r="CC325" s="640"/>
      <c r="CD325" s="640"/>
      <c r="CE325" s="640"/>
      <c r="CF325" s="640"/>
      <c r="CG325" s="640"/>
      <c r="CH325" s="640"/>
      <c r="CI325" s="640"/>
      <c r="CJ325" s="640"/>
      <c r="CK325" s="640"/>
      <c r="CL325" s="640"/>
      <c r="CM325" s="640"/>
      <c r="CN325" s="640"/>
      <c r="CO325" s="640"/>
      <c r="CP325" s="640"/>
      <c r="CQ325" s="640"/>
      <c r="CR325" s="640"/>
      <c r="CS325" s="640"/>
      <c r="CT325" s="640"/>
      <c r="CU325" s="640"/>
      <c r="CV325" s="640"/>
      <c r="CW325" s="640"/>
      <c r="CX325" s="640"/>
      <c r="CY325" s="640"/>
      <c r="CZ325" s="640"/>
      <c r="DA325" s="640"/>
      <c r="DB325" s="640"/>
      <c r="DC325" s="640"/>
      <c r="DD325" s="640"/>
      <c r="DE325" s="640"/>
      <c r="DF325" s="640"/>
      <c r="DG325" s="640"/>
    </row>
    <row r="326" spans="2:111">
      <c r="B326" s="581"/>
      <c r="C326" s="581"/>
      <c r="D326" s="581"/>
      <c r="E326" s="581"/>
      <c r="BV326" s="183"/>
      <c r="BW326" s="640"/>
      <c r="BX326" s="640"/>
      <c r="BY326" s="640"/>
      <c r="BZ326" s="640"/>
      <c r="CA326" s="640"/>
      <c r="CB326" s="640"/>
      <c r="CC326" s="640"/>
      <c r="CD326" s="640"/>
      <c r="CE326" s="640"/>
      <c r="CF326" s="640"/>
      <c r="CG326" s="640"/>
      <c r="CH326" s="640"/>
      <c r="CI326" s="640"/>
      <c r="CJ326" s="640"/>
      <c r="CK326" s="640"/>
      <c r="CL326" s="640"/>
      <c r="CM326" s="640"/>
      <c r="CN326" s="640"/>
      <c r="CO326" s="640"/>
      <c r="CP326" s="640"/>
      <c r="CQ326" s="640"/>
      <c r="CR326" s="640"/>
      <c r="CS326" s="640"/>
      <c r="CT326" s="640"/>
      <c r="CU326" s="640"/>
      <c r="CV326" s="640"/>
      <c r="CW326" s="640"/>
      <c r="CX326" s="640"/>
      <c r="CY326" s="640"/>
      <c r="CZ326" s="640"/>
      <c r="DA326" s="640"/>
      <c r="DB326" s="640"/>
      <c r="DC326" s="640"/>
      <c r="DD326" s="640"/>
      <c r="DE326" s="640"/>
      <c r="DF326" s="640"/>
      <c r="DG326" s="640"/>
    </row>
    <row r="327" spans="2:111">
      <c r="B327" s="581"/>
      <c r="C327" s="581"/>
      <c r="D327" s="581"/>
      <c r="E327" s="581"/>
      <c r="BV327" s="183"/>
      <c r="BW327" s="640"/>
      <c r="BX327" s="640"/>
      <c r="BY327" s="640"/>
      <c r="BZ327" s="640"/>
      <c r="CA327" s="640"/>
      <c r="CB327" s="640"/>
      <c r="CC327" s="640"/>
      <c r="CD327" s="640"/>
      <c r="CE327" s="640"/>
      <c r="CF327" s="640"/>
      <c r="CG327" s="640"/>
      <c r="CH327" s="640"/>
      <c r="CI327" s="640"/>
      <c r="CJ327" s="640"/>
      <c r="CK327" s="640"/>
      <c r="CL327" s="640"/>
      <c r="CM327" s="640"/>
      <c r="CN327" s="640"/>
      <c r="CO327" s="640"/>
      <c r="CP327" s="640"/>
      <c r="CQ327" s="640"/>
      <c r="CR327" s="640"/>
      <c r="CS327" s="640"/>
      <c r="CT327" s="640"/>
      <c r="CU327" s="640"/>
      <c r="CV327" s="640"/>
      <c r="CW327" s="640"/>
      <c r="CX327" s="640"/>
      <c r="CY327" s="640"/>
      <c r="CZ327" s="640"/>
      <c r="DA327" s="640"/>
      <c r="DB327" s="640"/>
      <c r="DC327" s="640"/>
      <c r="DD327" s="640"/>
      <c r="DE327" s="640"/>
      <c r="DF327" s="640"/>
      <c r="DG327" s="640"/>
    </row>
    <row r="328" spans="2:111">
      <c r="B328" s="581"/>
      <c r="C328" s="581"/>
      <c r="D328" s="581"/>
      <c r="E328" s="581"/>
      <c r="BV328" s="183"/>
      <c r="BW328" s="640"/>
      <c r="BX328" s="640"/>
      <c r="BY328" s="640"/>
      <c r="BZ328" s="640"/>
      <c r="CA328" s="640"/>
      <c r="CB328" s="640"/>
      <c r="CC328" s="640"/>
      <c r="CD328" s="640"/>
      <c r="CE328" s="640"/>
      <c r="CF328" s="640"/>
      <c r="CG328" s="640"/>
      <c r="CH328" s="640"/>
      <c r="CI328" s="640"/>
      <c r="CJ328" s="640"/>
      <c r="CK328" s="640"/>
      <c r="CL328" s="640"/>
      <c r="CM328" s="640"/>
      <c r="CN328" s="640"/>
      <c r="CO328" s="640"/>
      <c r="CP328" s="640"/>
      <c r="CQ328" s="640"/>
      <c r="CR328" s="640"/>
      <c r="CS328" s="640"/>
      <c r="CT328" s="640"/>
      <c r="CU328" s="640"/>
      <c r="CV328" s="640"/>
      <c r="CW328" s="640"/>
      <c r="CX328" s="640"/>
      <c r="CY328" s="640"/>
      <c r="CZ328" s="640"/>
      <c r="DA328" s="640"/>
      <c r="DB328" s="640"/>
      <c r="DC328" s="640"/>
      <c r="DD328" s="640"/>
      <c r="DE328" s="640"/>
      <c r="DF328" s="640"/>
      <c r="DG328" s="640"/>
    </row>
    <row r="329" spans="2:111">
      <c r="B329" s="581"/>
      <c r="C329" s="581"/>
      <c r="D329" s="581"/>
      <c r="E329" s="581"/>
      <c r="BV329" s="183"/>
      <c r="BW329" s="640"/>
      <c r="BX329" s="640"/>
      <c r="BY329" s="640"/>
      <c r="BZ329" s="640"/>
      <c r="CA329" s="640"/>
      <c r="CB329" s="640"/>
      <c r="CC329" s="640"/>
      <c r="CD329" s="640"/>
      <c r="CE329" s="640"/>
      <c r="CF329" s="640"/>
      <c r="CG329" s="640"/>
      <c r="CH329" s="640"/>
      <c r="CI329" s="640"/>
      <c r="CJ329" s="640"/>
      <c r="CK329" s="640"/>
      <c r="CL329" s="640"/>
      <c r="CM329" s="640"/>
      <c r="CN329" s="640"/>
      <c r="CO329" s="640"/>
      <c r="CP329" s="640"/>
      <c r="CQ329" s="640"/>
      <c r="CR329" s="640"/>
      <c r="CS329" s="640"/>
      <c r="CT329" s="640"/>
      <c r="CU329" s="640"/>
      <c r="CV329" s="640"/>
      <c r="CW329" s="640"/>
      <c r="CX329" s="640"/>
      <c r="CY329" s="640"/>
      <c r="CZ329" s="640"/>
      <c r="DA329" s="640"/>
      <c r="DB329" s="640"/>
      <c r="DC329" s="640"/>
      <c r="DD329" s="640"/>
      <c r="DE329" s="640"/>
      <c r="DF329" s="640"/>
      <c r="DG329" s="640"/>
    </row>
    <row r="330" spans="2:111">
      <c r="B330" s="581"/>
      <c r="C330" s="581"/>
      <c r="D330" s="581"/>
      <c r="E330" s="581"/>
      <c r="BV330" s="183"/>
      <c r="BW330" s="640"/>
      <c r="BX330" s="640"/>
      <c r="BY330" s="640"/>
      <c r="BZ330" s="640"/>
      <c r="CA330" s="640"/>
      <c r="CB330" s="640"/>
      <c r="CC330" s="640"/>
      <c r="CD330" s="640"/>
      <c r="CE330" s="640"/>
      <c r="CF330" s="640"/>
      <c r="CG330" s="640"/>
      <c r="CH330" s="640"/>
      <c r="CI330" s="640"/>
      <c r="CJ330" s="640"/>
      <c r="CK330" s="640"/>
      <c r="CL330" s="640"/>
      <c r="CM330" s="640"/>
      <c r="CN330" s="640"/>
      <c r="CO330" s="640"/>
      <c r="CP330" s="640"/>
      <c r="CQ330" s="640"/>
      <c r="CR330" s="640"/>
      <c r="CS330" s="640"/>
      <c r="CT330" s="640"/>
      <c r="CU330" s="640"/>
      <c r="CV330" s="640"/>
      <c r="CW330" s="640"/>
      <c r="CX330" s="640"/>
      <c r="CY330" s="640"/>
      <c r="CZ330" s="640"/>
      <c r="DA330" s="640"/>
      <c r="DB330" s="640"/>
      <c r="DC330" s="640"/>
      <c r="DD330" s="640"/>
      <c r="DE330" s="640"/>
      <c r="DF330" s="640"/>
      <c r="DG330" s="640"/>
    </row>
    <row r="331" spans="2:111">
      <c r="B331" s="581"/>
      <c r="C331" s="581"/>
      <c r="D331" s="581"/>
      <c r="E331" s="581"/>
      <c r="BV331" s="183"/>
      <c r="BW331" s="640"/>
      <c r="BX331" s="640"/>
      <c r="BY331" s="640"/>
      <c r="BZ331" s="640"/>
      <c r="CA331" s="640"/>
      <c r="CB331" s="640"/>
      <c r="CC331" s="640"/>
      <c r="CD331" s="640"/>
      <c r="CE331" s="640"/>
      <c r="CF331" s="640"/>
      <c r="CG331" s="640"/>
      <c r="CH331" s="640"/>
      <c r="CI331" s="640"/>
      <c r="CJ331" s="640"/>
      <c r="CK331" s="640"/>
      <c r="CL331" s="640"/>
      <c r="CM331" s="640"/>
      <c r="CN331" s="640"/>
      <c r="CO331" s="640"/>
      <c r="CP331" s="640"/>
      <c r="CQ331" s="640"/>
      <c r="CR331" s="640"/>
      <c r="CS331" s="640"/>
      <c r="CT331" s="640"/>
      <c r="CU331" s="640"/>
      <c r="CV331" s="640"/>
      <c r="CW331" s="640"/>
      <c r="CX331" s="640"/>
      <c r="CY331" s="640"/>
      <c r="CZ331" s="640"/>
      <c r="DA331" s="640"/>
      <c r="DB331" s="640"/>
      <c r="DC331" s="640"/>
      <c r="DD331" s="640"/>
      <c r="DE331" s="640"/>
      <c r="DF331" s="640"/>
      <c r="DG331" s="640"/>
    </row>
    <row r="332" spans="2:111">
      <c r="B332" s="581"/>
      <c r="C332" s="581"/>
      <c r="D332" s="581"/>
      <c r="E332" s="581"/>
      <c r="BV332" s="183"/>
      <c r="BW332" s="640"/>
      <c r="BX332" s="640"/>
      <c r="BY332" s="640"/>
      <c r="BZ332" s="640"/>
      <c r="CA332" s="640"/>
      <c r="CB332" s="640"/>
      <c r="CC332" s="640"/>
      <c r="CD332" s="640"/>
      <c r="CE332" s="640"/>
      <c r="CF332" s="640"/>
      <c r="CG332" s="640"/>
      <c r="CH332" s="640"/>
      <c r="CI332" s="640"/>
      <c r="CJ332" s="640"/>
      <c r="CK332" s="640"/>
      <c r="CL332" s="640"/>
      <c r="CM332" s="640"/>
      <c r="CN332" s="640"/>
      <c r="CO332" s="640"/>
      <c r="CP332" s="640"/>
      <c r="CQ332" s="640"/>
      <c r="CR332" s="640"/>
      <c r="CS332" s="640"/>
      <c r="CT332" s="640"/>
      <c r="CU332" s="640"/>
      <c r="CV332" s="640"/>
      <c r="CW332" s="640"/>
      <c r="CX332" s="640"/>
      <c r="CY332" s="640"/>
      <c r="CZ332" s="640"/>
      <c r="DA332" s="640"/>
      <c r="DB332" s="640"/>
      <c r="DC332" s="640"/>
      <c r="DD332" s="640"/>
      <c r="DE332" s="640"/>
      <c r="DF332" s="640"/>
      <c r="DG332" s="640"/>
    </row>
    <row r="333" spans="2:111">
      <c r="B333" s="581"/>
      <c r="C333" s="581"/>
      <c r="D333" s="581"/>
      <c r="E333" s="581"/>
      <c r="BV333" s="183"/>
      <c r="BW333" s="640"/>
      <c r="BX333" s="640"/>
      <c r="BY333" s="640"/>
      <c r="BZ333" s="640"/>
      <c r="CA333" s="640"/>
      <c r="CB333" s="640"/>
      <c r="CC333" s="640"/>
      <c r="CD333" s="640"/>
      <c r="CE333" s="640"/>
      <c r="CF333" s="640"/>
      <c r="CG333" s="640"/>
      <c r="CH333" s="640"/>
      <c r="CI333" s="640"/>
      <c r="CJ333" s="640"/>
      <c r="CK333" s="640"/>
      <c r="CL333" s="640"/>
      <c r="CM333" s="640"/>
      <c r="CN333" s="640"/>
      <c r="CO333" s="640"/>
      <c r="CP333" s="640"/>
      <c r="CQ333" s="640"/>
      <c r="CR333" s="640"/>
      <c r="CS333" s="640"/>
      <c r="CT333" s="640"/>
      <c r="CU333" s="640"/>
      <c r="CV333" s="640"/>
      <c r="CW333" s="640"/>
      <c r="CX333" s="640"/>
      <c r="CY333" s="640"/>
      <c r="CZ333" s="640"/>
      <c r="DA333" s="640"/>
      <c r="DB333" s="640"/>
      <c r="DC333" s="640"/>
      <c r="DD333" s="640"/>
      <c r="DE333" s="640"/>
      <c r="DF333" s="640"/>
      <c r="DG333" s="640"/>
    </row>
    <row r="334" spans="2:111">
      <c r="B334" s="581"/>
      <c r="C334" s="581"/>
      <c r="D334" s="581"/>
      <c r="E334" s="581"/>
      <c r="BV334" s="183"/>
      <c r="BW334" s="640"/>
      <c r="BX334" s="640"/>
      <c r="BY334" s="640"/>
      <c r="BZ334" s="640"/>
      <c r="CA334" s="640"/>
      <c r="CB334" s="640"/>
      <c r="CC334" s="640"/>
      <c r="CD334" s="640"/>
      <c r="CE334" s="640"/>
      <c r="CF334" s="640"/>
      <c r="CG334" s="640"/>
      <c r="CH334" s="640"/>
      <c r="CI334" s="640"/>
      <c r="CJ334" s="640"/>
      <c r="CK334" s="640"/>
      <c r="CL334" s="640"/>
      <c r="CM334" s="640"/>
      <c r="CN334" s="640"/>
      <c r="CO334" s="640"/>
      <c r="CP334" s="640"/>
      <c r="CQ334" s="640"/>
      <c r="CR334" s="640"/>
      <c r="CS334" s="640"/>
      <c r="CT334" s="640"/>
      <c r="CU334" s="640"/>
      <c r="CV334" s="640"/>
      <c r="CW334" s="640"/>
      <c r="CX334" s="640"/>
      <c r="CY334" s="640"/>
      <c r="CZ334" s="640"/>
      <c r="DA334" s="640"/>
      <c r="DB334" s="640"/>
      <c r="DC334" s="640"/>
      <c r="DD334" s="640"/>
      <c r="DE334" s="640"/>
      <c r="DF334" s="640"/>
      <c r="DG334" s="640"/>
    </row>
    <row r="335" spans="2:111">
      <c r="B335" s="581"/>
      <c r="C335" s="581"/>
      <c r="D335" s="581"/>
      <c r="E335" s="581"/>
      <c r="BV335" s="183"/>
      <c r="BW335" s="640"/>
      <c r="BX335" s="640"/>
      <c r="BY335" s="640"/>
      <c r="BZ335" s="640"/>
      <c r="CA335" s="640"/>
      <c r="CB335" s="640"/>
      <c r="CC335" s="640"/>
      <c r="CD335" s="640"/>
      <c r="CE335" s="640"/>
      <c r="CF335" s="640"/>
      <c r="CG335" s="640"/>
      <c r="CH335" s="640"/>
      <c r="CI335" s="640"/>
      <c r="CJ335" s="640"/>
      <c r="CK335" s="640"/>
      <c r="CL335" s="640"/>
      <c r="CM335" s="640"/>
      <c r="CN335" s="640"/>
      <c r="CO335" s="640"/>
      <c r="CP335" s="640"/>
      <c r="CQ335" s="640"/>
      <c r="CR335" s="640"/>
      <c r="CS335" s="640"/>
      <c r="CT335" s="640"/>
      <c r="CU335" s="640"/>
      <c r="CV335" s="640"/>
      <c r="CW335" s="640"/>
      <c r="CX335" s="640"/>
      <c r="CY335" s="640"/>
      <c r="CZ335" s="640"/>
      <c r="DA335" s="640"/>
      <c r="DB335" s="640"/>
      <c r="DC335" s="640"/>
      <c r="DD335" s="640"/>
      <c r="DE335" s="640"/>
      <c r="DF335" s="640"/>
      <c r="DG335" s="640"/>
    </row>
    <row r="336" spans="2:111">
      <c r="B336" s="581"/>
      <c r="C336" s="581"/>
      <c r="D336" s="581"/>
      <c r="E336" s="581"/>
      <c r="BV336" s="183"/>
      <c r="BW336" s="640"/>
      <c r="BX336" s="640"/>
      <c r="BY336" s="640"/>
      <c r="BZ336" s="640"/>
      <c r="CA336" s="640"/>
      <c r="CB336" s="640"/>
      <c r="CC336" s="640"/>
      <c r="CD336" s="640"/>
      <c r="CE336" s="640"/>
      <c r="CF336" s="640"/>
      <c r="CG336" s="640"/>
      <c r="CH336" s="640"/>
      <c r="CI336" s="640"/>
      <c r="CJ336" s="640"/>
      <c r="CK336" s="640"/>
      <c r="CL336" s="640"/>
      <c r="CM336" s="640"/>
      <c r="CN336" s="640"/>
      <c r="CO336" s="640"/>
      <c r="CP336" s="640"/>
      <c r="CQ336" s="640"/>
      <c r="CR336" s="640"/>
      <c r="CS336" s="640"/>
      <c r="CT336" s="640"/>
      <c r="CU336" s="640"/>
      <c r="CV336" s="640"/>
      <c r="CW336" s="640"/>
      <c r="CX336" s="640"/>
      <c r="CY336" s="640"/>
      <c r="CZ336" s="640"/>
      <c r="DA336" s="640"/>
      <c r="DB336" s="640"/>
      <c r="DC336" s="640"/>
      <c r="DD336" s="640"/>
      <c r="DE336" s="640"/>
      <c r="DF336" s="640"/>
      <c r="DG336" s="640"/>
    </row>
    <row r="337" spans="2:111">
      <c r="B337" s="581"/>
      <c r="C337" s="581"/>
      <c r="D337" s="581"/>
      <c r="E337" s="581"/>
      <c r="BV337" s="183"/>
      <c r="BW337" s="640"/>
      <c r="BX337" s="640"/>
      <c r="BY337" s="640"/>
      <c r="BZ337" s="640"/>
      <c r="CA337" s="640"/>
      <c r="CB337" s="640"/>
      <c r="CC337" s="640"/>
      <c r="CD337" s="640"/>
      <c r="CE337" s="640"/>
      <c r="CF337" s="640"/>
      <c r="CG337" s="640"/>
      <c r="CH337" s="640"/>
      <c r="CI337" s="640"/>
      <c r="CJ337" s="640"/>
      <c r="CK337" s="640"/>
      <c r="CL337" s="640"/>
      <c r="CM337" s="640"/>
      <c r="CN337" s="640"/>
      <c r="CO337" s="640"/>
      <c r="CP337" s="640"/>
      <c r="CQ337" s="640"/>
      <c r="CR337" s="640"/>
      <c r="CS337" s="640"/>
      <c r="CT337" s="640"/>
      <c r="CU337" s="640"/>
      <c r="CV337" s="640"/>
      <c r="CW337" s="640"/>
      <c r="CX337" s="640"/>
      <c r="CY337" s="640"/>
      <c r="CZ337" s="640"/>
      <c r="DA337" s="640"/>
      <c r="DB337" s="640"/>
      <c r="DC337" s="640"/>
      <c r="DD337" s="640"/>
      <c r="DE337" s="640"/>
      <c r="DF337" s="640"/>
      <c r="DG337" s="640"/>
    </row>
    <row r="338" spans="2:111">
      <c r="B338" s="581"/>
      <c r="C338" s="581"/>
      <c r="D338" s="581"/>
      <c r="E338" s="581"/>
      <c r="BV338" s="183"/>
      <c r="BW338" s="640"/>
      <c r="BX338" s="640"/>
      <c r="BY338" s="640"/>
      <c r="BZ338" s="640"/>
      <c r="CA338" s="640"/>
      <c r="CB338" s="640"/>
      <c r="CC338" s="640"/>
      <c r="CD338" s="640"/>
      <c r="CE338" s="640"/>
      <c r="CF338" s="640"/>
      <c r="CG338" s="640"/>
      <c r="CH338" s="640"/>
      <c r="CI338" s="640"/>
      <c r="CJ338" s="640"/>
      <c r="CK338" s="640"/>
      <c r="CL338" s="640"/>
      <c r="CM338" s="640"/>
      <c r="CN338" s="640"/>
      <c r="CO338" s="640"/>
      <c r="CP338" s="640"/>
      <c r="CQ338" s="640"/>
      <c r="CR338" s="640"/>
      <c r="CS338" s="640"/>
      <c r="CT338" s="640"/>
      <c r="CU338" s="640"/>
      <c r="CV338" s="640"/>
      <c r="CW338" s="640"/>
      <c r="CX338" s="640"/>
      <c r="CY338" s="640"/>
      <c r="CZ338" s="640"/>
      <c r="DA338" s="640"/>
      <c r="DB338" s="640"/>
      <c r="DC338" s="640"/>
      <c r="DD338" s="640"/>
      <c r="DE338" s="640"/>
      <c r="DF338" s="640"/>
      <c r="DG338" s="640"/>
    </row>
    <row r="339" spans="2:111">
      <c r="B339" s="581"/>
      <c r="C339" s="581"/>
      <c r="D339" s="581"/>
      <c r="E339" s="581"/>
      <c r="BV339" s="183"/>
      <c r="BW339" s="640"/>
      <c r="BX339" s="640"/>
      <c r="BY339" s="640"/>
      <c r="BZ339" s="640"/>
      <c r="CA339" s="640"/>
      <c r="CB339" s="640"/>
      <c r="CC339" s="640"/>
      <c r="CD339" s="640"/>
      <c r="CE339" s="640"/>
      <c r="CF339" s="640"/>
      <c r="CG339" s="640"/>
      <c r="CH339" s="640"/>
      <c r="CI339" s="640"/>
      <c r="CJ339" s="640"/>
      <c r="CK339" s="640"/>
      <c r="CL339" s="640"/>
      <c r="CM339" s="640"/>
      <c r="CN339" s="640"/>
      <c r="CO339" s="640"/>
      <c r="CP339" s="640"/>
      <c r="CQ339" s="640"/>
      <c r="CR339" s="640"/>
      <c r="CS339" s="640"/>
      <c r="CT339" s="640"/>
      <c r="CU339" s="640"/>
      <c r="CV339" s="640"/>
      <c r="CW339" s="640"/>
      <c r="CX339" s="640"/>
      <c r="CY339" s="640"/>
      <c r="CZ339" s="640"/>
      <c r="DA339" s="640"/>
      <c r="DB339" s="640"/>
      <c r="DC339" s="640"/>
      <c r="DD339" s="640"/>
      <c r="DE339" s="640"/>
      <c r="DF339" s="640"/>
      <c r="DG339" s="640"/>
    </row>
    <row r="340" spans="2:111">
      <c r="B340" s="581"/>
      <c r="C340" s="581"/>
      <c r="D340" s="581"/>
      <c r="E340" s="581"/>
      <c r="BV340" s="183"/>
      <c r="BW340" s="640"/>
      <c r="BX340" s="640"/>
      <c r="BY340" s="640"/>
      <c r="BZ340" s="640"/>
      <c r="CA340" s="640"/>
      <c r="CB340" s="640"/>
      <c r="CC340" s="640"/>
      <c r="CD340" s="640"/>
      <c r="CE340" s="640"/>
      <c r="CF340" s="640"/>
      <c r="CG340" s="640"/>
      <c r="CH340" s="640"/>
      <c r="CI340" s="640"/>
      <c r="CJ340" s="640"/>
      <c r="CK340" s="640"/>
      <c r="CL340" s="640"/>
      <c r="CM340" s="640"/>
      <c r="CN340" s="640"/>
      <c r="CO340" s="640"/>
      <c r="CP340" s="640"/>
      <c r="CQ340" s="640"/>
      <c r="CR340" s="640"/>
      <c r="CS340" s="640"/>
      <c r="CT340" s="640"/>
      <c r="CU340" s="640"/>
      <c r="CV340" s="640"/>
      <c r="CW340" s="640"/>
      <c r="CX340" s="640"/>
      <c r="CY340" s="640"/>
      <c r="CZ340" s="640"/>
      <c r="DA340" s="640"/>
      <c r="DB340" s="640"/>
      <c r="DC340" s="640"/>
      <c r="DD340" s="640"/>
      <c r="DE340" s="640"/>
      <c r="DF340" s="640"/>
      <c r="DG340" s="640"/>
    </row>
    <row r="341" spans="2:111">
      <c r="B341" s="581"/>
      <c r="C341" s="581"/>
      <c r="D341" s="581"/>
      <c r="E341" s="581"/>
      <c r="BV341" s="183"/>
      <c r="BW341" s="640"/>
      <c r="BX341" s="640"/>
      <c r="BY341" s="640"/>
      <c r="BZ341" s="640"/>
      <c r="CA341" s="640"/>
      <c r="CB341" s="640"/>
      <c r="CC341" s="640"/>
      <c r="CD341" s="640"/>
      <c r="CE341" s="640"/>
      <c r="CF341" s="640"/>
      <c r="CG341" s="640"/>
      <c r="CH341" s="640"/>
      <c r="CI341" s="640"/>
      <c r="CJ341" s="640"/>
      <c r="CK341" s="640"/>
      <c r="CL341" s="640"/>
      <c r="CM341" s="640"/>
      <c r="CN341" s="640"/>
      <c r="CO341" s="640"/>
      <c r="CP341" s="640"/>
      <c r="CQ341" s="640"/>
      <c r="CR341" s="640"/>
      <c r="CS341" s="640"/>
      <c r="CT341" s="640"/>
      <c r="CU341" s="640"/>
      <c r="CV341" s="640"/>
      <c r="CW341" s="640"/>
      <c r="CX341" s="640"/>
      <c r="CY341" s="640"/>
      <c r="CZ341" s="640"/>
      <c r="DA341" s="640"/>
      <c r="DB341" s="640"/>
      <c r="DC341" s="640"/>
      <c r="DD341" s="640"/>
      <c r="DE341" s="640"/>
      <c r="DF341" s="640"/>
      <c r="DG341" s="640"/>
    </row>
    <row r="342" spans="2:111">
      <c r="B342" s="581"/>
      <c r="C342" s="581"/>
      <c r="D342" s="581"/>
      <c r="E342" s="581"/>
      <c r="BV342" s="183"/>
      <c r="BW342" s="640"/>
      <c r="BX342" s="640"/>
      <c r="BY342" s="640"/>
      <c r="BZ342" s="640"/>
      <c r="CA342" s="640"/>
      <c r="CB342" s="640"/>
      <c r="CC342" s="640"/>
      <c r="CD342" s="640"/>
      <c r="CE342" s="640"/>
      <c r="CF342" s="640"/>
      <c r="CG342" s="640"/>
      <c r="CH342" s="640"/>
      <c r="CI342" s="640"/>
      <c r="CJ342" s="640"/>
      <c r="CK342" s="640"/>
      <c r="CL342" s="640"/>
      <c r="CM342" s="640"/>
      <c r="CN342" s="640"/>
      <c r="CO342" s="640"/>
      <c r="CP342" s="640"/>
      <c r="CQ342" s="640"/>
      <c r="CR342" s="640"/>
      <c r="CS342" s="640"/>
      <c r="CT342" s="640"/>
      <c r="CU342" s="640"/>
      <c r="CV342" s="640"/>
      <c r="CW342" s="640"/>
      <c r="CX342" s="640"/>
      <c r="CY342" s="640"/>
      <c r="CZ342" s="640"/>
      <c r="DA342" s="640"/>
      <c r="DB342" s="640"/>
      <c r="DC342" s="640"/>
      <c r="DD342" s="640"/>
      <c r="DE342" s="640"/>
      <c r="DF342" s="640"/>
      <c r="DG342" s="640"/>
    </row>
    <row r="343" spans="2:111">
      <c r="B343" s="581"/>
      <c r="C343" s="581"/>
      <c r="D343" s="581"/>
      <c r="E343" s="581"/>
      <c r="BV343" s="183"/>
      <c r="BW343" s="640"/>
      <c r="BX343" s="640"/>
      <c r="BY343" s="640"/>
      <c r="BZ343" s="640"/>
      <c r="CA343" s="640"/>
      <c r="CB343" s="640"/>
      <c r="CC343" s="640"/>
      <c r="CD343" s="640"/>
      <c r="CE343" s="640"/>
      <c r="CF343" s="640"/>
      <c r="CG343" s="640"/>
      <c r="CH343" s="640"/>
      <c r="CI343" s="640"/>
      <c r="CJ343" s="640"/>
      <c r="CK343" s="640"/>
      <c r="CL343" s="640"/>
      <c r="CM343" s="640"/>
      <c r="CN343" s="640"/>
      <c r="CO343" s="640"/>
      <c r="CP343" s="640"/>
      <c r="CQ343" s="640"/>
      <c r="CR343" s="640"/>
      <c r="CS343" s="640"/>
      <c r="CT343" s="640"/>
      <c r="CU343" s="640"/>
      <c r="CV343" s="640"/>
      <c r="CW343" s="640"/>
      <c r="CX343" s="640"/>
      <c r="CY343" s="640"/>
      <c r="CZ343" s="640"/>
      <c r="DA343" s="640"/>
      <c r="DB343" s="640"/>
      <c r="DC343" s="640"/>
      <c r="DD343" s="640"/>
      <c r="DE343" s="640"/>
      <c r="DF343" s="640"/>
      <c r="DG343" s="640"/>
    </row>
    <row r="344" spans="2:111">
      <c r="B344" s="581"/>
      <c r="C344" s="581"/>
      <c r="D344" s="581"/>
      <c r="E344" s="581"/>
      <c r="BV344" s="183"/>
      <c r="BW344" s="640"/>
      <c r="BX344" s="640"/>
      <c r="BY344" s="640"/>
      <c r="BZ344" s="640"/>
      <c r="CA344" s="640"/>
      <c r="CB344" s="640"/>
      <c r="CC344" s="640"/>
      <c r="CD344" s="640"/>
      <c r="CE344" s="640"/>
      <c r="CF344" s="640"/>
      <c r="CG344" s="640"/>
      <c r="CH344" s="640"/>
      <c r="CI344" s="640"/>
      <c r="CJ344" s="640"/>
      <c r="CK344" s="640"/>
      <c r="CL344" s="640"/>
      <c r="CM344" s="640"/>
      <c r="CN344" s="640"/>
      <c r="CO344" s="640"/>
      <c r="CP344" s="640"/>
      <c r="CQ344" s="640"/>
      <c r="CR344" s="640"/>
      <c r="CS344" s="640"/>
      <c r="CT344" s="640"/>
      <c r="CU344" s="640"/>
      <c r="CV344" s="640"/>
      <c r="CW344" s="640"/>
      <c r="CX344" s="640"/>
      <c r="CY344" s="640"/>
      <c r="CZ344" s="640"/>
      <c r="DA344" s="640"/>
      <c r="DB344" s="640"/>
      <c r="DC344" s="640"/>
      <c r="DD344" s="640"/>
      <c r="DE344" s="640"/>
      <c r="DF344" s="640"/>
      <c r="DG344" s="640"/>
    </row>
    <row r="345" spans="2:111">
      <c r="B345" s="581"/>
      <c r="C345" s="581"/>
      <c r="D345" s="581"/>
      <c r="E345" s="581"/>
      <c r="BV345" s="183"/>
      <c r="BW345" s="640"/>
      <c r="BX345" s="640"/>
      <c r="BY345" s="640"/>
      <c r="BZ345" s="640"/>
      <c r="CA345" s="640"/>
      <c r="CB345" s="640"/>
      <c r="CC345" s="640"/>
      <c r="CD345" s="640"/>
      <c r="CE345" s="640"/>
      <c r="CF345" s="640"/>
      <c r="CG345" s="640"/>
      <c r="CH345" s="640"/>
      <c r="CI345" s="640"/>
      <c r="CJ345" s="640"/>
      <c r="CK345" s="640"/>
      <c r="CL345" s="640"/>
      <c r="CM345" s="640"/>
      <c r="CN345" s="640"/>
      <c r="CO345" s="640"/>
      <c r="CP345" s="640"/>
      <c r="CQ345" s="640"/>
      <c r="CR345" s="640"/>
      <c r="CS345" s="640"/>
      <c r="CT345" s="640"/>
      <c r="CU345" s="640"/>
      <c r="CV345" s="640"/>
      <c r="CW345" s="640"/>
      <c r="CX345" s="640"/>
      <c r="CY345" s="640"/>
      <c r="CZ345" s="640"/>
      <c r="DA345" s="640"/>
      <c r="DB345" s="640"/>
      <c r="DC345" s="640"/>
      <c r="DD345" s="640"/>
      <c r="DE345" s="640"/>
      <c r="DF345" s="640"/>
      <c r="DG345" s="640"/>
    </row>
    <row r="346" spans="2:111">
      <c r="B346" s="581"/>
      <c r="C346" s="581"/>
      <c r="D346" s="581"/>
      <c r="E346" s="581"/>
      <c r="BV346" s="183"/>
      <c r="BW346" s="640"/>
      <c r="BX346" s="640"/>
      <c r="BY346" s="640"/>
      <c r="BZ346" s="640"/>
      <c r="CA346" s="640"/>
      <c r="CB346" s="640"/>
      <c r="CC346" s="640"/>
      <c r="CD346" s="640"/>
      <c r="CE346" s="640"/>
      <c r="CF346" s="640"/>
      <c r="CG346" s="640"/>
      <c r="CH346" s="640"/>
      <c r="CI346" s="640"/>
      <c r="CJ346" s="640"/>
      <c r="CK346" s="640"/>
      <c r="CL346" s="640"/>
      <c r="CM346" s="640"/>
      <c r="CN346" s="640"/>
      <c r="CO346" s="640"/>
      <c r="CP346" s="640"/>
      <c r="CQ346" s="640"/>
      <c r="CR346" s="640"/>
      <c r="CS346" s="640"/>
      <c r="CT346" s="640"/>
      <c r="CU346" s="640"/>
      <c r="CV346" s="640"/>
      <c r="CW346" s="640"/>
      <c r="CX346" s="640"/>
      <c r="CY346" s="640"/>
      <c r="CZ346" s="640"/>
      <c r="DA346" s="640"/>
      <c r="DB346" s="640"/>
      <c r="DC346" s="640"/>
      <c r="DD346" s="640"/>
      <c r="DE346" s="640"/>
      <c r="DF346" s="640"/>
      <c r="DG346" s="640"/>
    </row>
    <row r="347" spans="2:111">
      <c r="B347" s="581"/>
      <c r="C347" s="581"/>
      <c r="D347" s="581"/>
      <c r="E347" s="581"/>
      <c r="BV347" s="183"/>
      <c r="BW347" s="640"/>
      <c r="BX347" s="640"/>
      <c r="BY347" s="640"/>
      <c r="BZ347" s="640"/>
      <c r="CA347" s="640"/>
      <c r="CB347" s="640"/>
      <c r="CC347" s="640"/>
      <c r="CD347" s="640"/>
      <c r="CE347" s="640"/>
      <c r="CF347" s="640"/>
      <c r="CG347" s="640"/>
      <c r="CH347" s="640"/>
      <c r="CI347" s="640"/>
      <c r="CJ347" s="640"/>
      <c r="CK347" s="640"/>
      <c r="CL347" s="640"/>
      <c r="CM347" s="640"/>
      <c r="CN347" s="640"/>
      <c r="CO347" s="640"/>
      <c r="CP347" s="640"/>
      <c r="CQ347" s="640"/>
      <c r="CR347" s="640"/>
      <c r="CS347" s="640"/>
      <c r="CT347" s="640"/>
      <c r="CU347" s="640"/>
      <c r="CV347" s="640"/>
      <c r="CW347" s="640"/>
      <c r="CX347" s="640"/>
      <c r="CY347" s="640"/>
      <c r="CZ347" s="640"/>
      <c r="DA347" s="640"/>
      <c r="DB347" s="640"/>
      <c r="DC347" s="640"/>
      <c r="DD347" s="640"/>
      <c r="DE347" s="640"/>
      <c r="DF347" s="640"/>
      <c r="DG347" s="640"/>
    </row>
    <row r="348" spans="2:111">
      <c r="B348" s="581"/>
      <c r="C348" s="581"/>
      <c r="D348" s="581"/>
      <c r="E348" s="581"/>
      <c r="BV348" s="183"/>
      <c r="BW348" s="640"/>
      <c r="BX348" s="640"/>
      <c r="BY348" s="640"/>
      <c r="BZ348" s="640"/>
      <c r="CA348" s="640"/>
      <c r="CB348" s="640"/>
      <c r="CC348" s="640"/>
      <c r="CD348" s="640"/>
      <c r="CE348" s="640"/>
      <c r="CF348" s="640"/>
      <c r="CG348" s="640"/>
      <c r="CH348" s="640"/>
      <c r="CI348" s="640"/>
      <c r="CJ348" s="640"/>
      <c r="CK348" s="640"/>
      <c r="CL348" s="640"/>
      <c r="CM348" s="640"/>
      <c r="CN348" s="640"/>
      <c r="CO348" s="640"/>
      <c r="CP348" s="640"/>
      <c r="CQ348" s="640"/>
      <c r="CR348" s="640"/>
      <c r="CS348" s="640"/>
      <c r="CT348" s="640"/>
      <c r="CU348" s="640"/>
      <c r="CV348" s="640"/>
      <c r="CW348" s="640"/>
      <c r="CX348" s="640"/>
      <c r="CY348" s="640"/>
      <c r="CZ348" s="640"/>
      <c r="DA348" s="640"/>
      <c r="DB348" s="640"/>
      <c r="DC348" s="640"/>
      <c r="DD348" s="640"/>
      <c r="DE348" s="640"/>
      <c r="DF348" s="640"/>
      <c r="DG348" s="640"/>
    </row>
    <row r="349" spans="2:111">
      <c r="B349" s="581"/>
      <c r="C349" s="581"/>
      <c r="D349" s="581"/>
      <c r="E349" s="581"/>
      <c r="BV349" s="183"/>
      <c r="BW349" s="640"/>
      <c r="BX349" s="640"/>
      <c r="BY349" s="640"/>
      <c r="BZ349" s="640"/>
      <c r="CA349" s="640"/>
      <c r="CB349" s="640"/>
      <c r="CC349" s="640"/>
      <c r="CD349" s="640"/>
      <c r="CE349" s="640"/>
      <c r="CF349" s="640"/>
      <c r="CG349" s="640"/>
      <c r="CH349" s="640"/>
      <c r="CI349" s="640"/>
      <c r="CJ349" s="640"/>
      <c r="CK349" s="640"/>
      <c r="CL349" s="640"/>
      <c r="CM349" s="640"/>
      <c r="CN349" s="640"/>
      <c r="CO349" s="640"/>
      <c r="CP349" s="640"/>
      <c r="CQ349" s="640"/>
      <c r="CR349" s="640"/>
      <c r="CS349" s="640"/>
      <c r="CT349" s="640"/>
      <c r="CU349" s="640"/>
      <c r="CV349" s="640"/>
      <c r="CW349" s="640"/>
      <c r="CX349" s="640"/>
      <c r="CY349" s="640"/>
      <c r="CZ349" s="640"/>
      <c r="DA349" s="640"/>
      <c r="DB349" s="640"/>
      <c r="DC349" s="640"/>
      <c r="DD349" s="640"/>
      <c r="DE349" s="640"/>
      <c r="DF349" s="640"/>
      <c r="DG349" s="640"/>
    </row>
    <row r="350" spans="2:111">
      <c r="B350" s="581"/>
      <c r="C350" s="581"/>
      <c r="D350" s="581"/>
      <c r="E350" s="581"/>
      <c r="BV350" s="183"/>
      <c r="BW350" s="640"/>
      <c r="BX350" s="640"/>
      <c r="BY350" s="640"/>
      <c r="BZ350" s="640"/>
      <c r="CA350" s="640"/>
      <c r="CB350" s="640"/>
      <c r="CC350" s="640"/>
      <c r="CD350" s="640"/>
      <c r="CE350" s="640"/>
      <c r="CF350" s="640"/>
      <c r="CG350" s="640"/>
      <c r="CH350" s="640"/>
      <c r="CI350" s="640"/>
      <c r="CJ350" s="640"/>
      <c r="CK350" s="640"/>
      <c r="CL350" s="640"/>
      <c r="CM350" s="640"/>
      <c r="CN350" s="640"/>
      <c r="CO350" s="640"/>
      <c r="CP350" s="640"/>
      <c r="CQ350" s="640"/>
      <c r="CR350" s="640"/>
      <c r="CS350" s="640"/>
      <c r="CT350" s="640"/>
      <c r="CU350" s="640"/>
      <c r="CV350" s="640"/>
      <c r="CW350" s="640"/>
      <c r="CX350" s="640"/>
      <c r="CY350" s="640"/>
      <c r="CZ350" s="640"/>
      <c r="DA350" s="640"/>
      <c r="DB350" s="640"/>
      <c r="DC350" s="640"/>
      <c r="DD350" s="640"/>
      <c r="DE350" s="640"/>
      <c r="DF350" s="640"/>
      <c r="DG350" s="640"/>
    </row>
    <row r="351" spans="2:111">
      <c r="B351" s="581"/>
      <c r="C351" s="581"/>
      <c r="D351" s="581"/>
      <c r="E351" s="581"/>
      <c r="BV351" s="183"/>
      <c r="BW351" s="640"/>
      <c r="BX351" s="640"/>
      <c r="BY351" s="640"/>
      <c r="BZ351" s="640"/>
      <c r="CA351" s="640"/>
      <c r="CB351" s="640"/>
      <c r="CC351" s="640"/>
      <c r="CD351" s="640"/>
      <c r="CE351" s="640"/>
      <c r="CF351" s="640"/>
      <c r="CG351" s="640"/>
      <c r="CH351" s="640"/>
      <c r="CI351" s="640"/>
      <c r="CJ351" s="640"/>
      <c r="CK351" s="640"/>
      <c r="CL351" s="640"/>
      <c r="CM351" s="640"/>
      <c r="CN351" s="640"/>
      <c r="CO351" s="640"/>
      <c r="CP351" s="640"/>
      <c r="CQ351" s="640"/>
      <c r="CR351" s="640"/>
      <c r="CS351" s="640"/>
      <c r="CT351" s="640"/>
      <c r="CU351" s="640"/>
      <c r="CV351" s="640"/>
      <c r="CW351" s="640"/>
      <c r="CX351" s="640"/>
      <c r="CY351" s="640"/>
      <c r="CZ351" s="640"/>
      <c r="DA351" s="640"/>
      <c r="DB351" s="640"/>
      <c r="DC351" s="640"/>
      <c r="DD351" s="640"/>
      <c r="DE351" s="640"/>
      <c r="DF351" s="640"/>
      <c r="DG351" s="640"/>
    </row>
    <row r="352" spans="2:111">
      <c r="B352" s="581"/>
      <c r="C352" s="581"/>
      <c r="D352" s="581"/>
      <c r="E352" s="581"/>
      <c r="BV352" s="183"/>
      <c r="BW352" s="640"/>
      <c r="BX352" s="640"/>
      <c r="BY352" s="640"/>
      <c r="BZ352" s="640"/>
      <c r="CA352" s="640"/>
      <c r="CB352" s="640"/>
      <c r="CC352" s="640"/>
      <c r="CD352" s="640"/>
      <c r="CE352" s="640"/>
      <c r="CF352" s="640"/>
      <c r="CG352" s="640"/>
      <c r="CH352" s="640"/>
      <c r="CI352" s="640"/>
      <c r="CJ352" s="640"/>
      <c r="CK352" s="640"/>
      <c r="CL352" s="640"/>
      <c r="CM352" s="640"/>
      <c r="CN352" s="640"/>
      <c r="CO352" s="640"/>
      <c r="CP352" s="640"/>
      <c r="CQ352" s="640"/>
      <c r="CR352" s="640"/>
      <c r="CS352" s="640"/>
      <c r="CT352" s="640"/>
      <c r="CU352" s="640"/>
      <c r="CV352" s="640"/>
      <c r="CW352" s="640"/>
      <c r="CX352" s="640"/>
      <c r="CY352" s="640"/>
      <c r="CZ352" s="640"/>
      <c r="DA352" s="640"/>
      <c r="DB352" s="640"/>
      <c r="DC352" s="640"/>
      <c r="DD352" s="640"/>
      <c r="DE352" s="640"/>
      <c r="DF352" s="640"/>
      <c r="DG352" s="640"/>
    </row>
    <row r="353" spans="2:111">
      <c r="B353" s="581"/>
      <c r="C353" s="581"/>
      <c r="D353" s="581"/>
      <c r="E353" s="581"/>
      <c r="BV353" s="183"/>
      <c r="BW353" s="640"/>
      <c r="BX353" s="640"/>
      <c r="BY353" s="640"/>
      <c r="BZ353" s="640"/>
      <c r="CA353" s="640"/>
      <c r="CB353" s="640"/>
      <c r="CC353" s="640"/>
      <c r="CD353" s="640"/>
      <c r="CE353" s="640"/>
      <c r="CF353" s="640"/>
      <c r="CG353" s="640"/>
      <c r="CH353" s="640"/>
      <c r="CI353" s="640"/>
      <c r="CJ353" s="640"/>
      <c r="CK353" s="640"/>
      <c r="CL353" s="640"/>
      <c r="CM353" s="640"/>
      <c r="CN353" s="640"/>
      <c r="CO353" s="640"/>
      <c r="CP353" s="640"/>
      <c r="CQ353" s="640"/>
      <c r="CR353" s="640"/>
      <c r="CS353" s="640"/>
      <c r="CT353" s="640"/>
      <c r="CU353" s="640"/>
      <c r="CV353" s="640"/>
      <c r="CW353" s="640"/>
      <c r="CX353" s="640"/>
      <c r="CY353" s="640"/>
      <c r="CZ353" s="640"/>
      <c r="DA353" s="640"/>
      <c r="DB353" s="640"/>
      <c r="DC353" s="640"/>
      <c r="DD353" s="640"/>
      <c r="DE353" s="640"/>
      <c r="DF353" s="640"/>
      <c r="DG353" s="640"/>
    </row>
    <row r="354" spans="2:111">
      <c r="B354" s="581"/>
      <c r="C354" s="581"/>
      <c r="D354" s="581"/>
      <c r="E354" s="581"/>
      <c r="BV354" s="183"/>
      <c r="BW354" s="640"/>
      <c r="BX354" s="640"/>
      <c r="BY354" s="640"/>
      <c r="BZ354" s="640"/>
      <c r="CA354" s="640"/>
      <c r="CB354" s="640"/>
      <c r="CC354" s="640"/>
      <c r="CD354" s="640"/>
      <c r="CE354" s="640"/>
      <c r="CF354" s="640"/>
      <c r="CG354" s="640"/>
      <c r="CH354" s="640"/>
      <c r="CI354" s="640"/>
      <c r="CJ354" s="640"/>
      <c r="CK354" s="640"/>
      <c r="CL354" s="640"/>
      <c r="CM354" s="640"/>
      <c r="CN354" s="640"/>
      <c r="CO354" s="640"/>
      <c r="CP354" s="640"/>
      <c r="CQ354" s="640"/>
      <c r="CR354" s="640"/>
      <c r="CS354" s="640"/>
      <c r="CT354" s="640"/>
      <c r="CU354" s="640"/>
      <c r="CV354" s="640"/>
      <c r="CW354" s="640"/>
      <c r="CX354" s="640"/>
      <c r="CY354" s="640"/>
      <c r="CZ354" s="640"/>
      <c r="DA354" s="640"/>
      <c r="DB354" s="640"/>
      <c r="DC354" s="640"/>
      <c r="DD354" s="640"/>
      <c r="DE354" s="640"/>
      <c r="DF354" s="640"/>
      <c r="DG354" s="640"/>
    </row>
    <row r="355" spans="2:111">
      <c r="B355" s="581"/>
      <c r="C355" s="581"/>
      <c r="D355" s="581"/>
      <c r="E355" s="581"/>
      <c r="BV355" s="183"/>
      <c r="BW355" s="640"/>
      <c r="BX355" s="640"/>
      <c r="BY355" s="640"/>
      <c r="BZ355" s="640"/>
      <c r="CA355" s="640"/>
      <c r="CB355" s="640"/>
      <c r="CC355" s="640"/>
      <c r="CD355" s="640"/>
      <c r="CE355" s="640"/>
      <c r="CF355" s="640"/>
      <c r="CG355" s="640"/>
      <c r="CH355" s="640"/>
      <c r="CI355" s="640"/>
      <c r="CJ355" s="640"/>
      <c r="CK355" s="640"/>
      <c r="CL355" s="640"/>
      <c r="CM355" s="640"/>
      <c r="CN355" s="640"/>
      <c r="CO355" s="640"/>
      <c r="CP355" s="640"/>
      <c r="CQ355" s="640"/>
      <c r="CR355" s="640"/>
      <c r="CS355" s="640"/>
      <c r="CT355" s="640"/>
      <c r="CU355" s="640"/>
      <c r="CV355" s="640"/>
      <c r="CW355" s="640"/>
      <c r="CX355" s="640"/>
      <c r="CY355" s="640"/>
      <c r="CZ355" s="640"/>
      <c r="DA355" s="640"/>
      <c r="DB355" s="640"/>
      <c r="DC355" s="640"/>
      <c r="DD355" s="640"/>
      <c r="DE355" s="640"/>
      <c r="DF355" s="640"/>
      <c r="DG355" s="640"/>
    </row>
    <row r="356" spans="2:111">
      <c r="B356" s="581"/>
      <c r="C356" s="581"/>
      <c r="D356" s="581"/>
      <c r="E356" s="581"/>
      <c r="BV356" s="183"/>
      <c r="BW356" s="640"/>
      <c r="BX356" s="640"/>
      <c r="BY356" s="640"/>
      <c r="BZ356" s="640"/>
      <c r="CA356" s="640"/>
      <c r="CB356" s="640"/>
      <c r="CC356" s="640"/>
      <c r="CD356" s="640"/>
      <c r="CE356" s="640"/>
      <c r="CF356" s="640"/>
      <c r="CG356" s="640"/>
      <c r="CH356" s="640"/>
      <c r="CI356" s="640"/>
      <c r="CJ356" s="640"/>
      <c r="CK356" s="640"/>
      <c r="CL356" s="640"/>
      <c r="CM356" s="640"/>
      <c r="CN356" s="640"/>
      <c r="CO356" s="640"/>
      <c r="CP356" s="640"/>
      <c r="CQ356" s="640"/>
      <c r="CR356" s="640"/>
      <c r="CS356" s="640"/>
      <c r="CT356" s="640"/>
      <c r="CU356" s="640"/>
      <c r="CV356" s="640"/>
      <c r="CW356" s="640"/>
      <c r="CX356" s="640"/>
      <c r="CY356" s="640"/>
      <c r="CZ356" s="640"/>
      <c r="DA356" s="640"/>
      <c r="DB356" s="640"/>
      <c r="DC356" s="640"/>
      <c r="DD356" s="640"/>
      <c r="DE356" s="640"/>
      <c r="DF356" s="640"/>
      <c r="DG356" s="640"/>
    </row>
    <row r="357" spans="2:111">
      <c r="B357" s="581"/>
      <c r="C357" s="581"/>
      <c r="D357" s="581"/>
      <c r="E357" s="581"/>
      <c r="BV357" s="183"/>
      <c r="BW357" s="640"/>
      <c r="BX357" s="640"/>
      <c r="BY357" s="640"/>
      <c r="BZ357" s="640"/>
      <c r="CA357" s="640"/>
      <c r="CB357" s="640"/>
      <c r="CC357" s="640"/>
      <c r="CD357" s="640"/>
      <c r="CE357" s="640"/>
      <c r="CF357" s="640"/>
      <c r="CG357" s="640"/>
      <c r="CH357" s="640"/>
      <c r="CI357" s="640"/>
      <c r="CJ357" s="640"/>
      <c r="CK357" s="640"/>
      <c r="CL357" s="640"/>
      <c r="CM357" s="640"/>
      <c r="CN357" s="640"/>
      <c r="CO357" s="640"/>
      <c r="CP357" s="640"/>
      <c r="CQ357" s="640"/>
      <c r="CR357" s="640"/>
      <c r="CS357" s="640"/>
      <c r="CT357" s="640"/>
      <c r="CU357" s="640"/>
      <c r="CV357" s="640"/>
      <c r="CW357" s="640"/>
      <c r="CX357" s="640"/>
      <c r="CY357" s="640"/>
      <c r="CZ357" s="640"/>
      <c r="DA357" s="640"/>
      <c r="DB357" s="640"/>
      <c r="DC357" s="640"/>
      <c r="DD357" s="640"/>
      <c r="DE357" s="640"/>
      <c r="DF357" s="640"/>
      <c r="DG357" s="640"/>
    </row>
    <row r="358" spans="2:111">
      <c r="B358" s="581"/>
      <c r="C358" s="581"/>
      <c r="D358" s="581"/>
      <c r="E358" s="581"/>
      <c r="BV358" s="183"/>
      <c r="BW358" s="640"/>
      <c r="BX358" s="640"/>
      <c r="BY358" s="640"/>
      <c r="BZ358" s="640"/>
      <c r="CA358" s="640"/>
      <c r="CB358" s="640"/>
      <c r="CC358" s="640"/>
      <c r="CD358" s="640"/>
      <c r="CE358" s="640"/>
      <c r="CF358" s="640"/>
      <c r="CG358" s="640"/>
      <c r="CH358" s="640"/>
      <c r="CI358" s="640"/>
      <c r="CJ358" s="640"/>
      <c r="CK358" s="640"/>
      <c r="CL358" s="640"/>
      <c r="CM358" s="640"/>
      <c r="CN358" s="640"/>
      <c r="CO358" s="640"/>
      <c r="CP358" s="640"/>
      <c r="CQ358" s="640"/>
      <c r="CR358" s="640"/>
      <c r="CS358" s="640"/>
      <c r="CT358" s="640"/>
      <c r="CU358" s="640"/>
      <c r="CV358" s="640"/>
      <c r="CW358" s="640"/>
      <c r="CX358" s="640"/>
      <c r="CY358" s="640"/>
      <c r="CZ358" s="640"/>
      <c r="DA358" s="640"/>
      <c r="DB358" s="640"/>
      <c r="DC358" s="640"/>
      <c r="DD358" s="640"/>
      <c r="DE358" s="640"/>
      <c r="DF358" s="640"/>
      <c r="DG358" s="640"/>
    </row>
    <row r="359" spans="2:111">
      <c r="B359" s="581"/>
      <c r="C359" s="581"/>
      <c r="D359" s="581"/>
      <c r="E359" s="581"/>
      <c r="BV359" s="183"/>
      <c r="BW359" s="640"/>
      <c r="BX359" s="640"/>
      <c r="BY359" s="640"/>
      <c r="BZ359" s="640"/>
      <c r="CA359" s="640"/>
      <c r="CB359" s="640"/>
      <c r="CC359" s="640"/>
      <c r="CD359" s="640"/>
      <c r="CE359" s="640"/>
      <c r="CF359" s="640"/>
      <c r="CG359" s="640"/>
      <c r="CH359" s="640"/>
      <c r="CI359" s="640"/>
      <c r="CJ359" s="640"/>
      <c r="CK359" s="640"/>
      <c r="CL359" s="640"/>
      <c r="CM359" s="640"/>
      <c r="CN359" s="640"/>
      <c r="CO359" s="640"/>
      <c r="CP359" s="640"/>
      <c r="CQ359" s="640"/>
      <c r="CR359" s="640"/>
      <c r="CS359" s="640"/>
      <c r="CT359" s="640"/>
      <c r="CU359" s="640"/>
      <c r="CV359" s="640"/>
      <c r="CW359" s="640"/>
      <c r="CX359" s="640"/>
      <c r="CY359" s="640"/>
      <c r="CZ359" s="640"/>
      <c r="DA359" s="640"/>
      <c r="DB359" s="640"/>
      <c r="DC359" s="640"/>
      <c r="DD359" s="640"/>
      <c r="DE359" s="640"/>
      <c r="DF359" s="640"/>
      <c r="DG359" s="640"/>
    </row>
    <row r="360" spans="2:111">
      <c r="B360" s="581"/>
      <c r="C360" s="581"/>
      <c r="D360" s="581"/>
      <c r="E360" s="581"/>
      <c r="BV360" s="183"/>
      <c r="BW360" s="640"/>
      <c r="BX360" s="640"/>
      <c r="BY360" s="640"/>
      <c r="BZ360" s="640"/>
      <c r="CA360" s="640"/>
      <c r="CB360" s="640"/>
      <c r="CC360" s="640"/>
      <c r="CD360" s="640"/>
      <c r="CE360" s="640"/>
      <c r="CF360" s="640"/>
      <c r="CG360" s="640"/>
      <c r="CH360" s="640"/>
      <c r="CI360" s="640"/>
      <c r="CJ360" s="640"/>
      <c r="CK360" s="640"/>
      <c r="CL360" s="640"/>
      <c r="CM360" s="640"/>
      <c r="CN360" s="640"/>
      <c r="CO360" s="640"/>
      <c r="CP360" s="640"/>
      <c r="CQ360" s="640"/>
      <c r="CR360" s="640"/>
      <c r="CS360" s="640"/>
      <c r="CT360" s="640"/>
      <c r="CU360" s="640"/>
      <c r="CV360" s="640"/>
      <c r="CW360" s="640"/>
      <c r="CX360" s="640"/>
      <c r="CY360" s="640"/>
      <c r="CZ360" s="640"/>
      <c r="DA360" s="640"/>
      <c r="DB360" s="640"/>
      <c r="DC360" s="640"/>
      <c r="DD360" s="640"/>
      <c r="DE360" s="640"/>
      <c r="DF360" s="640"/>
      <c r="DG360" s="640"/>
    </row>
    <row r="361" spans="2:111">
      <c r="B361" s="581"/>
      <c r="C361" s="581"/>
      <c r="D361" s="581"/>
      <c r="E361" s="581"/>
      <c r="BV361" s="183"/>
      <c r="BW361" s="640"/>
      <c r="BX361" s="640"/>
      <c r="BY361" s="640"/>
      <c r="BZ361" s="640"/>
      <c r="CA361" s="640"/>
      <c r="CB361" s="640"/>
      <c r="CC361" s="640"/>
      <c r="CD361" s="640"/>
      <c r="CE361" s="640"/>
      <c r="CF361" s="640"/>
      <c r="CG361" s="640"/>
      <c r="CH361" s="640"/>
      <c r="CI361" s="640"/>
      <c r="CJ361" s="640"/>
      <c r="CK361" s="640"/>
      <c r="CL361" s="640"/>
      <c r="CM361" s="640"/>
      <c r="CN361" s="640"/>
      <c r="CO361" s="640"/>
      <c r="CP361" s="640"/>
      <c r="CQ361" s="640"/>
      <c r="CR361" s="640"/>
      <c r="CS361" s="640"/>
      <c r="CT361" s="640"/>
      <c r="CU361" s="640"/>
      <c r="CV361" s="640"/>
      <c r="CW361" s="640"/>
      <c r="CX361" s="640"/>
      <c r="CY361" s="640"/>
      <c r="CZ361" s="640"/>
      <c r="DA361" s="640"/>
      <c r="DB361" s="640"/>
      <c r="DC361" s="640"/>
      <c r="DD361" s="640"/>
      <c r="DE361" s="640"/>
      <c r="DF361" s="640"/>
      <c r="DG361" s="640"/>
    </row>
    <row r="362" spans="2:111">
      <c r="B362" s="581"/>
      <c r="C362" s="581"/>
      <c r="D362" s="581"/>
      <c r="E362" s="581"/>
      <c r="BV362" s="183"/>
      <c r="BW362" s="640"/>
      <c r="BX362" s="640"/>
      <c r="BY362" s="640"/>
      <c r="BZ362" s="640"/>
      <c r="CA362" s="640"/>
      <c r="CB362" s="640"/>
      <c r="CC362" s="640"/>
      <c r="CD362" s="640"/>
      <c r="CE362" s="640"/>
      <c r="CF362" s="640"/>
      <c r="CG362" s="640"/>
      <c r="CH362" s="640"/>
      <c r="CI362" s="640"/>
      <c r="CJ362" s="640"/>
      <c r="CK362" s="640"/>
      <c r="CL362" s="640"/>
      <c r="CM362" s="640"/>
      <c r="CN362" s="640"/>
      <c r="CO362" s="640"/>
      <c r="CP362" s="640"/>
      <c r="CQ362" s="640"/>
      <c r="CR362" s="640"/>
      <c r="CS362" s="640"/>
      <c r="CT362" s="640"/>
      <c r="CU362" s="640"/>
      <c r="CV362" s="640"/>
      <c r="CW362" s="640"/>
      <c r="CX362" s="640"/>
      <c r="CY362" s="640"/>
      <c r="CZ362" s="640"/>
      <c r="DA362" s="640"/>
      <c r="DB362" s="640"/>
      <c r="DC362" s="640"/>
      <c r="DD362" s="640"/>
      <c r="DE362" s="640"/>
      <c r="DF362" s="640"/>
      <c r="DG362" s="640"/>
    </row>
    <row r="363" spans="2:111">
      <c r="B363" s="581"/>
      <c r="C363" s="581"/>
      <c r="D363" s="581"/>
      <c r="E363" s="581"/>
      <c r="BV363" s="183"/>
      <c r="BW363" s="640"/>
      <c r="BX363" s="640"/>
      <c r="BY363" s="640"/>
      <c r="BZ363" s="640"/>
      <c r="CA363" s="640"/>
      <c r="CB363" s="640"/>
      <c r="CC363" s="640"/>
      <c r="CD363" s="640"/>
      <c r="CE363" s="640"/>
      <c r="CF363" s="640"/>
      <c r="CG363" s="640"/>
      <c r="CH363" s="640"/>
      <c r="CI363" s="640"/>
      <c r="CJ363" s="640"/>
      <c r="CK363" s="640"/>
      <c r="CL363" s="640"/>
      <c r="CM363" s="640"/>
      <c r="CN363" s="640"/>
      <c r="CO363" s="640"/>
      <c r="CP363" s="640"/>
      <c r="CQ363" s="640"/>
      <c r="CR363" s="640"/>
      <c r="CS363" s="640"/>
      <c r="CT363" s="640"/>
      <c r="CU363" s="640"/>
      <c r="CV363" s="640"/>
      <c r="CW363" s="640"/>
      <c r="CX363" s="640"/>
      <c r="CY363" s="640"/>
      <c r="CZ363" s="640"/>
      <c r="DA363" s="640"/>
      <c r="DB363" s="640"/>
      <c r="DC363" s="640"/>
      <c r="DD363" s="640"/>
      <c r="DE363" s="640"/>
      <c r="DF363" s="640"/>
      <c r="DG363" s="640"/>
    </row>
    <row r="364" spans="2:111">
      <c r="B364" s="581"/>
      <c r="C364" s="581"/>
      <c r="D364" s="581"/>
      <c r="E364" s="581"/>
      <c r="BV364" s="183"/>
      <c r="BW364" s="640"/>
      <c r="BX364" s="640"/>
      <c r="BY364" s="640"/>
      <c r="BZ364" s="640"/>
      <c r="CA364" s="640"/>
      <c r="CB364" s="640"/>
      <c r="CC364" s="640"/>
      <c r="CD364" s="640"/>
      <c r="CE364" s="640"/>
      <c r="CF364" s="640"/>
      <c r="CG364" s="640"/>
      <c r="CH364" s="640"/>
      <c r="CI364" s="640"/>
      <c r="CJ364" s="640"/>
      <c r="CK364" s="640"/>
      <c r="CL364" s="640"/>
      <c r="CM364" s="640"/>
      <c r="CN364" s="640"/>
      <c r="CO364" s="640"/>
      <c r="CP364" s="640"/>
      <c r="CQ364" s="640"/>
      <c r="CR364" s="640"/>
      <c r="CS364" s="640"/>
      <c r="CT364" s="640"/>
      <c r="CU364" s="640"/>
      <c r="CV364" s="640"/>
      <c r="CW364" s="640"/>
      <c r="CX364" s="640"/>
      <c r="CY364" s="640"/>
      <c r="CZ364" s="640"/>
      <c r="DA364" s="640"/>
      <c r="DB364" s="640"/>
      <c r="DC364" s="640"/>
      <c r="DD364" s="640"/>
      <c r="DE364" s="640"/>
      <c r="DF364" s="640"/>
      <c r="DG364" s="640"/>
    </row>
    <row r="365" spans="2:111">
      <c r="B365" s="581"/>
      <c r="C365" s="581"/>
      <c r="D365" s="581"/>
      <c r="E365" s="581"/>
      <c r="BV365" s="183"/>
      <c r="BW365" s="640"/>
      <c r="BX365" s="640"/>
      <c r="BY365" s="640"/>
      <c r="BZ365" s="640"/>
      <c r="CA365" s="640"/>
      <c r="CB365" s="640"/>
      <c r="CC365" s="640"/>
      <c r="CD365" s="640"/>
      <c r="CE365" s="640"/>
      <c r="CF365" s="640"/>
      <c r="CG365" s="640"/>
      <c r="CH365" s="640"/>
      <c r="CI365" s="640"/>
      <c r="CJ365" s="640"/>
      <c r="CK365" s="640"/>
      <c r="CL365" s="640"/>
      <c r="CM365" s="640"/>
      <c r="CN365" s="640"/>
      <c r="CO365" s="640"/>
      <c r="CP365" s="640"/>
      <c r="CQ365" s="640"/>
      <c r="CR365" s="640"/>
      <c r="CS365" s="640"/>
      <c r="CT365" s="640"/>
      <c r="CU365" s="640"/>
      <c r="CV365" s="640"/>
      <c r="CW365" s="640"/>
      <c r="CX365" s="640"/>
      <c r="CY365" s="640"/>
      <c r="CZ365" s="640"/>
      <c r="DA365" s="640"/>
      <c r="DB365" s="640"/>
      <c r="DC365" s="640"/>
      <c r="DD365" s="640"/>
      <c r="DE365" s="640"/>
      <c r="DF365" s="640"/>
      <c r="DG365" s="640"/>
    </row>
    <row r="366" spans="2:111">
      <c r="B366" s="581"/>
      <c r="C366" s="581"/>
      <c r="D366" s="581"/>
      <c r="E366" s="581"/>
      <c r="BV366" s="183"/>
      <c r="BW366" s="640"/>
      <c r="BX366" s="640"/>
      <c r="BY366" s="640"/>
      <c r="BZ366" s="640"/>
      <c r="CA366" s="640"/>
      <c r="CB366" s="640"/>
      <c r="CC366" s="640"/>
      <c r="CD366" s="640"/>
      <c r="CE366" s="640"/>
      <c r="CF366" s="640"/>
      <c r="CG366" s="640"/>
      <c r="CH366" s="640"/>
      <c r="CI366" s="640"/>
      <c r="CJ366" s="640"/>
      <c r="CK366" s="640"/>
      <c r="CL366" s="640"/>
      <c r="CM366" s="640"/>
      <c r="CN366" s="640"/>
      <c r="CO366" s="640"/>
      <c r="CP366" s="640"/>
      <c r="CQ366" s="640"/>
      <c r="CR366" s="640"/>
      <c r="CS366" s="640"/>
      <c r="CT366" s="640"/>
      <c r="CU366" s="640"/>
      <c r="CV366" s="640"/>
      <c r="CW366" s="640"/>
      <c r="CX366" s="640"/>
      <c r="CY366" s="640"/>
      <c r="CZ366" s="640"/>
      <c r="DA366" s="640"/>
      <c r="DB366" s="640"/>
      <c r="DC366" s="640"/>
      <c r="DD366" s="640"/>
      <c r="DE366" s="640"/>
      <c r="DF366" s="640"/>
      <c r="DG366" s="640"/>
    </row>
    <row r="367" spans="2:111">
      <c r="B367" s="581"/>
      <c r="C367" s="581"/>
      <c r="D367" s="581"/>
      <c r="E367" s="581"/>
      <c r="BV367" s="183"/>
      <c r="BW367" s="640"/>
      <c r="BX367" s="640"/>
      <c r="BY367" s="640"/>
      <c r="BZ367" s="640"/>
      <c r="CA367" s="640"/>
      <c r="CB367" s="640"/>
      <c r="CC367" s="640"/>
      <c r="CD367" s="640"/>
      <c r="CE367" s="640"/>
      <c r="CF367" s="640"/>
      <c r="CG367" s="640"/>
      <c r="CH367" s="640"/>
      <c r="CI367" s="640"/>
      <c r="CJ367" s="640"/>
      <c r="CK367" s="640"/>
      <c r="CL367" s="640"/>
      <c r="CM367" s="640"/>
      <c r="CN367" s="640"/>
      <c r="CO367" s="640"/>
      <c r="CP367" s="640"/>
      <c r="CQ367" s="640"/>
      <c r="CR367" s="640"/>
      <c r="CS367" s="640"/>
      <c r="CT367" s="640"/>
      <c r="CU367" s="640"/>
      <c r="CV367" s="640"/>
      <c r="CW367" s="640"/>
      <c r="CX367" s="640"/>
      <c r="CY367" s="640"/>
      <c r="CZ367" s="640"/>
      <c r="DA367" s="640"/>
      <c r="DB367" s="640"/>
      <c r="DC367" s="640"/>
      <c r="DD367" s="640"/>
      <c r="DE367" s="640"/>
      <c r="DF367" s="640"/>
      <c r="DG367" s="640"/>
    </row>
    <row r="368" spans="2:111">
      <c r="B368" s="581"/>
      <c r="C368" s="581"/>
      <c r="D368" s="581"/>
      <c r="E368" s="581"/>
      <c r="BV368" s="183"/>
      <c r="BW368" s="640"/>
      <c r="BX368" s="640"/>
      <c r="BY368" s="640"/>
      <c r="BZ368" s="640"/>
      <c r="CA368" s="640"/>
      <c r="CB368" s="640"/>
      <c r="CC368" s="640"/>
      <c r="CD368" s="640"/>
      <c r="CE368" s="640"/>
      <c r="CF368" s="640"/>
      <c r="CG368" s="640"/>
      <c r="CH368" s="640"/>
      <c r="CI368" s="640"/>
      <c r="CJ368" s="640"/>
      <c r="CK368" s="640"/>
      <c r="CL368" s="640"/>
      <c r="CM368" s="640"/>
      <c r="CN368" s="640"/>
      <c r="CO368" s="640"/>
      <c r="CP368" s="640"/>
      <c r="CQ368" s="640"/>
      <c r="CR368" s="640"/>
      <c r="CS368" s="640"/>
      <c r="CT368" s="640"/>
      <c r="CU368" s="640"/>
      <c r="CV368" s="640"/>
      <c r="CW368" s="640"/>
      <c r="CX368" s="640"/>
      <c r="CY368" s="640"/>
      <c r="CZ368" s="640"/>
      <c r="DA368" s="640"/>
      <c r="DB368" s="640"/>
      <c r="DC368" s="640"/>
      <c r="DD368" s="640"/>
      <c r="DE368" s="640"/>
      <c r="DF368" s="640"/>
      <c r="DG368" s="640"/>
    </row>
    <row r="369" spans="2:111">
      <c r="B369" s="581"/>
      <c r="C369" s="581"/>
      <c r="D369" s="581"/>
      <c r="E369" s="581"/>
      <c r="BV369" s="183"/>
      <c r="BW369" s="640"/>
      <c r="BX369" s="640"/>
      <c r="BY369" s="640"/>
      <c r="BZ369" s="640"/>
      <c r="CA369" s="640"/>
      <c r="CB369" s="640"/>
      <c r="CC369" s="640"/>
      <c r="CD369" s="640"/>
      <c r="CE369" s="640"/>
      <c r="CF369" s="640"/>
      <c r="CG369" s="640"/>
      <c r="CH369" s="640"/>
      <c r="CI369" s="640"/>
      <c r="CJ369" s="640"/>
      <c r="CK369" s="640"/>
      <c r="CL369" s="640"/>
      <c r="CM369" s="640"/>
      <c r="CN369" s="640"/>
      <c r="CO369" s="640"/>
      <c r="CP369" s="640"/>
      <c r="CQ369" s="640"/>
      <c r="CR369" s="640"/>
      <c r="CS369" s="640"/>
      <c r="CT369" s="640"/>
      <c r="CU369" s="640"/>
      <c r="CV369" s="640"/>
      <c r="CW369" s="640"/>
      <c r="CX369" s="640"/>
      <c r="CY369" s="640"/>
      <c r="CZ369" s="640"/>
      <c r="DA369" s="640"/>
      <c r="DB369" s="640"/>
      <c r="DC369" s="640"/>
      <c r="DD369" s="640"/>
      <c r="DE369" s="640"/>
      <c r="DF369" s="640"/>
      <c r="DG369" s="640"/>
    </row>
    <row r="370" spans="2:111">
      <c r="B370" s="581"/>
      <c r="C370" s="581"/>
      <c r="D370" s="581"/>
      <c r="E370" s="581"/>
      <c r="BV370" s="183"/>
      <c r="BW370" s="640"/>
      <c r="BX370" s="640"/>
      <c r="BY370" s="640"/>
      <c r="BZ370" s="640"/>
      <c r="CA370" s="640"/>
      <c r="CB370" s="640"/>
      <c r="CC370" s="640"/>
      <c r="CD370" s="640"/>
      <c r="CE370" s="640"/>
      <c r="CF370" s="640"/>
      <c r="CG370" s="640"/>
      <c r="CH370" s="640"/>
      <c r="CI370" s="640"/>
      <c r="CJ370" s="640"/>
      <c r="CK370" s="640"/>
      <c r="CL370" s="640"/>
      <c r="CM370" s="640"/>
      <c r="CN370" s="640"/>
      <c r="CO370" s="640"/>
      <c r="CP370" s="640"/>
      <c r="CQ370" s="640"/>
      <c r="CR370" s="640"/>
      <c r="CS370" s="640"/>
      <c r="CT370" s="640"/>
      <c r="CU370" s="640"/>
      <c r="CV370" s="640"/>
      <c r="CW370" s="640"/>
      <c r="CX370" s="640"/>
      <c r="CY370" s="640"/>
      <c r="CZ370" s="640"/>
      <c r="DA370" s="640"/>
      <c r="DB370" s="640"/>
      <c r="DC370" s="640"/>
      <c r="DD370" s="640"/>
      <c r="DE370" s="640"/>
      <c r="DF370" s="640"/>
      <c r="DG370" s="640"/>
    </row>
    <row r="371" spans="2:111">
      <c r="B371" s="581"/>
      <c r="C371" s="581"/>
      <c r="D371" s="581"/>
      <c r="E371" s="581"/>
      <c r="BV371" s="183"/>
      <c r="BW371" s="640"/>
      <c r="BX371" s="640"/>
      <c r="BY371" s="640"/>
      <c r="BZ371" s="640"/>
      <c r="CA371" s="640"/>
      <c r="CB371" s="640"/>
      <c r="CC371" s="640"/>
      <c r="CD371" s="640"/>
      <c r="CE371" s="640"/>
      <c r="CF371" s="640"/>
      <c r="CG371" s="640"/>
      <c r="CH371" s="640"/>
      <c r="CI371" s="640"/>
      <c r="CJ371" s="640"/>
      <c r="CK371" s="640"/>
      <c r="CL371" s="640"/>
      <c r="CM371" s="640"/>
      <c r="CN371" s="640"/>
      <c r="CO371" s="640"/>
      <c r="CP371" s="640"/>
      <c r="CQ371" s="640"/>
      <c r="CR371" s="640"/>
      <c r="CS371" s="640"/>
      <c r="CT371" s="640"/>
      <c r="CU371" s="640"/>
      <c r="CV371" s="640"/>
      <c r="CW371" s="640"/>
      <c r="CX371" s="640"/>
      <c r="CY371" s="640"/>
      <c r="CZ371" s="640"/>
      <c r="DA371" s="640"/>
      <c r="DB371" s="640"/>
      <c r="DC371" s="640"/>
      <c r="DD371" s="640"/>
      <c r="DE371" s="640"/>
      <c r="DF371" s="640"/>
      <c r="DG371" s="640"/>
    </row>
    <row r="372" spans="2:111">
      <c r="B372" s="581"/>
      <c r="C372" s="581"/>
      <c r="D372" s="581"/>
      <c r="E372" s="581"/>
      <c r="BV372" s="183"/>
      <c r="BW372" s="640"/>
      <c r="BX372" s="640"/>
      <c r="BY372" s="640"/>
      <c r="BZ372" s="640"/>
      <c r="CA372" s="640"/>
      <c r="CB372" s="640"/>
      <c r="CC372" s="640"/>
      <c r="CD372" s="640"/>
      <c r="CE372" s="640"/>
      <c r="CF372" s="640"/>
      <c r="CG372" s="640"/>
      <c r="CH372" s="640"/>
      <c r="CI372" s="640"/>
      <c r="CJ372" s="640"/>
      <c r="CK372" s="640"/>
      <c r="CL372" s="640"/>
      <c r="CM372" s="640"/>
      <c r="CN372" s="640"/>
      <c r="CO372" s="640"/>
      <c r="CP372" s="640"/>
      <c r="CQ372" s="640"/>
      <c r="CR372" s="640"/>
      <c r="CS372" s="640"/>
      <c r="CT372" s="640"/>
      <c r="CU372" s="640"/>
      <c r="CV372" s="640"/>
      <c r="CW372" s="640"/>
      <c r="CX372" s="640"/>
      <c r="CY372" s="640"/>
      <c r="CZ372" s="640"/>
      <c r="DA372" s="640"/>
      <c r="DB372" s="640"/>
      <c r="DC372" s="640"/>
      <c r="DD372" s="640"/>
      <c r="DE372" s="640"/>
      <c r="DF372" s="640"/>
      <c r="DG372" s="640"/>
    </row>
    <row r="373" spans="2:111">
      <c r="B373" s="581"/>
      <c r="C373" s="581"/>
      <c r="D373" s="581"/>
      <c r="E373" s="581"/>
      <c r="BV373" s="183"/>
      <c r="BW373" s="640"/>
      <c r="BX373" s="640"/>
      <c r="BY373" s="640"/>
      <c r="BZ373" s="640"/>
      <c r="CA373" s="640"/>
      <c r="CB373" s="640"/>
      <c r="CC373" s="640"/>
      <c r="CD373" s="640"/>
      <c r="CE373" s="640"/>
      <c r="CF373" s="640"/>
      <c r="CG373" s="640"/>
      <c r="CH373" s="640"/>
      <c r="CI373" s="640"/>
      <c r="CJ373" s="640"/>
      <c r="CK373" s="640"/>
      <c r="CL373" s="640"/>
      <c r="CM373" s="640"/>
      <c r="CN373" s="640"/>
      <c r="CO373" s="640"/>
      <c r="CP373" s="640"/>
      <c r="CQ373" s="640"/>
      <c r="CR373" s="640"/>
      <c r="CS373" s="640"/>
      <c r="CT373" s="640"/>
      <c r="CU373" s="640"/>
      <c r="CV373" s="640"/>
      <c r="CW373" s="640"/>
      <c r="CX373" s="640"/>
      <c r="CY373" s="640"/>
      <c r="CZ373" s="640"/>
      <c r="DA373" s="640"/>
      <c r="DB373" s="640"/>
      <c r="DC373" s="640"/>
      <c r="DD373" s="640"/>
      <c r="DE373" s="640"/>
      <c r="DF373" s="640"/>
      <c r="DG373" s="640"/>
    </row>
    <row r="374" spans="2:111">
      <c r="B374" s="581"/>
      <c r="C374" s="581"/>
      <c r="D374" s="581"/>
      <c r="E374" s="581"/>
      <c r="BV374" s="183"/>
      <c r="BW374" s="640"/>
      <c r="BX374" s="640"/>
      <c r="BY374" s="640"/>
      <c r="BZ374" s="640"/>
      <c r="CA374" s="640"/>
      <c r="CB374" s="640"/>
      <c r="CC374" s="640"/>
      <c r="CD374" s="640"/>
      <c r="CE374" s="640"/>
      <c r="CF374" s="640"/>
      <c r="CG374" s="640"/>
      <c r="CH374" s="640"/>
      <c r="CI374" s="640"/>
      <c r="CJ374" s="640"/>
      <c r="CK374" s="640"/>
      <c r="CL374" s="640"/>
      <c r="CM374" s="640"/>
      <c r="CN374" s="640"/>
      <c r="CO374" s="640"/>
      <c r="CP374" s="640"/>
      <c r="CQ374" s="640"/>
      <c r="CR374" s="640"/>
      <c r="CS374" s="640"/>
      <c r="CT374" s="640"/>
      <c r="CU374" s="640"/>
      <c r="CV374" s="640"/>
      <c r="CW374" s="640"/>
      <c r="CX374" s="640"/>
      <c r="CY374" s="640"/>
      <c r="CZ374" s="640"/>
      <c r="DA374" s="640"/>
      <c r="DB374" s="640"/>
      <c r="DC374" s="640"/>
      <c r="DD374" s="640"/>
      <c r="DE374" s="640"/>
      <c r="DF374" s="640"/>
      <c r="DG374" s="640"/>
    </row>
    <row r="375" spans="2:111">
      <c r="B375" s="581"/>
      <c r="C375" s="581"/>
      <c r="D375" s="581"/>
      <c r="E375" s="581"/>
      <c r="BV375" s="183"/>
      <c r="BW375" s="640"/>
      <c r="BX375" s="640"/>
      <c r="BY375" s="640"/>
      <c r="BZ375" s="640"/>
      <c r="CA375" s="640"/>
      <c r="CB375" s="640"/>
      <c r="CC375" s="640"/>
      <c r="CD375" s="640"/>
      <c r="CE375" s="640"/>
      <c r="CF375" s="640"/>
      <c r="CG375" s="640"/>
      <c r="CH375" s="640"/>
      <c r="CI375" s="640"/>
      <c r="CJ375" s="640"/>
      <c r="CK375" s="640"/>
      <c r="CL375" s="640"/>
      <c r="CM375" s="640"/>
      <c r="CN375" s="640"/>
      <c r="CO375" s="640"/>
      <c r="CP375" s="640"/>
      <c r="CQ375" s="640"/>
      <c r="CR375" s="640"/>
      <c r="CS375" s="640"/>
      <c r="CT375" s="640"/>
      <c r="CU375" s="640"/>
      <c r="CV375" s="640"/>
      <c r="CW375" s="640"/>
      <c r="CX375" s="640"/>
      <c r="CY375" s="640"/>
      <c r="CZ375" s="640"/>
      <c r="DA375" s="640"/>
      <c r="DB375" s="640"/>
      <c r="DC375" s="640"/>
      <c r="DD375" s="640"/>
      <c r="DE375" s="640"/>
      <c r="DF375" s="640"/>
      <c r="DG375" s="640"/>
    </row>
    <row r="376" spans="2:111">
      <c r="B376" s="581"/>
      <c r="C376" s="581"/>
      <c r="D376" s="581"/>
      <c r="E376" s="581"/>
      <c r="BV376" s="183"/>
      <c r="BW376" s="640"/>
      <c r="BX376" s="640"/>
      <c r="BY376" s="640"/>
      <c r="BZ376" s="640"/>
      <c r="CA376" s="640"/>
      <c r="CB376" s="640"/>
      <c r="CC376" s="640"/>
      <c r="CD376" s="640"/>
      <c r="CE376" s="640"/>
      <c r="CF376" s="640"/>
      <c r="CG376" s="640"/>
      <c r="CH376" s="640"/>
      <c r="CI376" s="640"/>
      <c r="CJ376" s="640"/>
      <c r="CK376" s="640"/>
      <c r="CL376" s="640"/>
      <c r="CM376" s="640"/>
      <c r="CN376" s="640"/>
      <c r="CO376" s="640"/>
      <c r="CP376" s="640"/>
      <c r="CQ376" s="640"/>
      <c r="CR376" s="640"/>
      <c r="CS376" s="640"/>
      <c r="CT376" s="640"/>
      <c r="CU376" s="640"/>
      <c r="CV376" s="640"/>
      <c r="CW376" s="640"/>
      <c r="CX376" s="640"/>
      <c r="CY376" s="640"/>
      <c r="CZ376" s="640"/>
      <c r="DA376" s="640"/>
      <c r="DB376" s="640"/>
      <c r="DC376" s="640"/>
      <c r="DD376" s="640"/>
      <c r="DE376" s="640"/>
      <c r="DF376" s="640"/>
      <c r="DG376" s="640"/>
    </row>
    <row r="377" spans="2:111">
      <c r="B377" s="581"/>
      <c r="C377" s="581"/>
      <c r="D377" s="581"/>
      <c r="E377" s="581"/>
      <c r="BV377" s="183"/>
      <c r="BW377" s="640"/>
      <c r="BX377" s="640"/>
      <c r="BY377" s="640"/>
      <c r="BZ377" s="640"/>
      <c r="CA377" s="640"/>
      <c r="CB377" s="640"/>
      <c r="CC377" s="640"/>
      <c r="CD377" s="640"/>
      <c r="CE377" s="640"/>
      <c r="CF377" s="640"/>
      <c r="CG377" s="640"/>
      <c r="CH377" s="640"/>
      <c r="CI377" s="640"/>
      <c r="CJ377" s="640"/>
      <c r="CK377" s="640"/>
      <c r="CL377" s="640"/>
      <c r="CM377" s="640"/>
      <c r="CN377" s="640"/>
      <c r="CO377" s="640"/>
      <c r="CP377" s="640"/>
      <c r="CQ377" s="640"/>
      <c r="CR377" s="640"/>
      <c r="CS377" s="640"/>
      <c r="CT377" s="640"/>
      <c r="CU377" s="640"/>
      <c r="CV377" s="640"/>
      <c r="CW377" s="640"/>
      <c r="CX377" s="640"/>
      <c r="CY377" s="640"/>
      <c r="CZ377" s="640"/>
      <c r="DA377" s="640"/>
      <c r="DB377" s="640"/>
      <c r="DC377" s="640"/>
      <c r="DD377" s="640"/>
      <c r="DE377" s="640"/>
      <c r="DF377" s="640"/>
      <c r="DG377" s="640"/>
    </row>
    <row r="378" spans="2:111">
      <c r="B378" s="581"/>
      <c r="C378" s="581"/>
      <c r="D378" s="581"/>
      <c r="E378" s="581"/>
      <c r="BV378" s="183"/>
      <c r="BW378" s="640"/>
      <c r="BX378" s="640"/>
      <c r="BY378" s="640"/>
      <c r="BZ378" s="640"/>
      <c r="CA378" s="640"/>
      <c r="CB378" s="640"/>
      <c r="CC378" s="640"/>
      <c r="CD378" s="640"/>
      <c r="CE378" s="640"/>
      <c r="CF378" s="640"/>
      <c r="CG378" s="640"/>
      <c r="CH378" s="640"/>
      <c r="CI378" s="640"/>
      <c r="CJ378" s="640"/>
      <c r="CK378" s="640"/>
      <c r="CL378" s="640"/>
      <c r="CM378" s="640"/>
      <c r="CN378" s="640"/>
      <c r="CO378" s="640"/>
      <c r="CP378" s="640"/>
      <c r="CQ378" s="640"/>
      <c r="CR378" s="640"/>
      <c r="CS378" s="640"/>
      <c r="CT378" s="640"/>
      <c r="CU378" s="640"/>
      <c r="CV378" s="640"/>
      <c r="CW378" s="640"/>
      <c r="CX378" s="640"/>
      <c r="CY378" s="640"/>
      <c r="CZ378" s="640"/>
      <c r="DA378" s="640"/>
      <c r="DB378" s="640"/>
      <c r="DC378" s="640"/>
      <c r="DD378" s="640"/>
      <c r="DE378" s="640"/>
      <c r="DF378" s="640"/>
      <c r="DG378" s="640"/>
    </row>
    <row r="379" spans="2:111">
      <c r="B379" s="581"/>
      <c r="C379" s="581"/>
      <c r="D379" s="581"/>
      <c r="E379" s="581"/>
      <c r="BV379" s="183"/>
      <c r="BW379" s="640"/>
      <c r="BX379" s="640"/>
      <c r="BY379" s="640"/>
      <c r="BZ379" s="640"/>
      <c r="CA379" s="640"/>
      <c r="CB379" s="640"/>
      <c r="CC379" s="640"/>
      <c r="CD379" s="640"/>
      <c r="CE379" s="640"/>
      <c r="CF379" s="640"/>
      <c r="CG379" s="640"/>
      <c r="CH379" s="640"/>
      <c r="CI379" s="640"/>
      <c r="CJ379" s="640"/>
      <c r="CK379" s="640"/>
      <c r="CL379" s="640"/>
      <c r="CM379" s="640"/>
      <c r="CN379" s="640"/>
      <c r="CO379" s="640"/>
      <c r="CP379" s="640"/>
      <c r="CQ379" s="640"/>
      <c r="CR379" s="640"/>
      <c r="CS379" s="640"/>
      <c r="CT379" s="640"/>
      <c r="CU379" s="640"/>
      <c r="CV379" s="640"/>
      <c r="CW379" s="640"/>
      <c r="CX379" s="640"/>
      <c r="CY379" s="640"/>
      <c r="CZ379" s="640"/>
      <c r="DA379" s="640"/>
      <c r="DB379" s="640"/>
      <c r="DC379" s="640"/>
      <c r="DD379" s="640"/>
      <c r="DE379" s="640"/>
      <c r="DF379" s="640"/>
      <c r="DG379" s="640"/>
    </row>
    <row r="380" spans="2:111">
      <c r="B380" s="581"/>
      <c r="C380" s="581"/>
      <c r="D380" s="581"/>
      <c r="E380" s="581"/>
      <c r="BV380" s="183"/>
      <c r="BW380" s="640"/>
      <c r="BX380" s="640"/>
      <c r="BY380" s="640"/>
      <c r="BZ380" s="640"/>
      <c r="CA380" s="640"/>
      <c r="CB380" s="640"/>
      <c r="CC380" s="640"/>
      <c r="CD380" s="640"/>
      <c r="CE380" s="640"/>
      <c r="CF380" s="640"/>
      <c r="CG380" s="640"/>
      <c r="CH380" s="640"/>
      <c r="CI380" s="640"/>
      <c r="CJ380" s="640"/>
      <c r="CK380" s="640"/>
      <c r="CL380" s="640"/>
      <c r="CM380" s="640"/>
      <c r="CN380" s="640"/>
      <c r="CO380" s="640"/>
      <c r="CP380" s="640"/>
      <c r="CQ380" s="640"/>
      <c r="CR380" s="640"/>
      <c r="CS380" s="640"/>
      <c r="CT380" s="640"/>
      <c r="CU380" s="640"/>
      <c r="CV380" s="640"/>
      <c r="CW380" s="640"/>
      <c r="CX380" s="640"/>
      <c r="CY380" s="640"/>
      <c r="CZ380" s="640"/>
      <c r="DA380" s="640"/>
      <c r="DB380" s="640"/>
      <c r="DC380" s="640"/>
      <c r="DD380" s="640"/>
      <c r="DE380" s="640"/>
      <c r="DF380" s="640"/>
      <c r="DG380" s="640"/>
    </row>
    <row r="381" spans="2:111">
      <c r="B381" s="581"/>
      <c r="C381" s="581"/>
      <c r="D381" s="581"/>
      <c r="E381" s="581"/>
      <c r="BV381" s="183"/>
      <c r="BW381" s="640"/>
      <c r="BX381" s="640"/>
      <c r="BY381" s="640"/>
      <c r="BZ381" s="640"/>
      <c r="CA381" s="640"/>
      <c r="CB381" s="640"/>
      <c r="CC381" s="640"/>
      <c r="CD381" s="640"/>
      <c r="CE381" s="640"/>
      <c r="CF381" s="640"/>
      <c r="CG381" s="640"/>
      <c r="CH381" s="640"/>
      <c r="CI381" s="640"/>
      <c r="CJ381" s="640"/>
      <c r="CK381" s="640"/>
      <c r="CL381" s="640"/>
      <c r="CM381" s="640"/>
      <c r="CN381" s="640"/>
      <c r="CO381" s="640"/>
      <c r="CP381" s="640"/>
      <c r="CQ381" s="640"/>
      <c r="CR381" s="640"/>
      <c r="CS381" s="640"/>
      <c r="CT381" s="640"/>
      <c r="CU381" s="640"/>
      <c r="CV381" s="640"/>
      <c r="CW381" s="640"/>
      <c r="CX381" s="640"/>
      <c r="CY381" s="640"/>
      <c r="CZ381" s="640"/>
      <c r="DA381" s="640"/>
      <c r="DB381" s="640"/>
      <c r="DC381" s="640"/>
      <c r="DD381" s="640"/>
      <c r="DE381" s="640"/>
      <c r="DF381" s="640"/>
      <c r="DG381" s="640"/>
    </row>
    <row r="382" spans="2:111">
      <c r="B382" s="581"/>
      <c r="C382" s="581"/>
      <c r="D382" s="581"/>
      <c r="E382" s="581"/>
      <c r="BV382" s="183"/>
      <c r="BW382" s="640"/>
      <c r="BX382" s="640"/>
      <c r="BY382" s="640"/>
      <c r="BZ382" s="640"/>
      <c r="CA382" s="640"/>
      <c r="CB382" s="640"/>
      <c r="CC382" s="640"/>
      <c r="CD382" s="640"/>
      <c r="CE382" s="640"/>
      <c r="CF382" s="640"/>
      <c r="CG382" s="640"/>
      <c r="CH382" s="640"/>
      <c r="CI382" s="640"/>
      <c r="CJ382" s="640"/>
      <c r="CK382" s="640"/>
      <c r="CL382" s="640"/>
      <c r="CM382" s="640"/>
      <c r="CN382" s="640"/>
      <c r="CO382" s="640"/>
      <c r="CP382" s="640"/>
      <c r="CQ382" s="640"/>
      <c r="CR382" s="640"/>
      <c r="CS382" s="640"/>
      <c r="CT382" s="640"/>
      <c r="CU382" s="640"/>
      <c r="CV382" s="640"/>
      <c r="CW382" s="640"/>
      <c r="CX382" s="640"/>
      <c r="CY382" s="640"/>
      <c r="CZ382" s="640"/>
      <c r="DA382" s="640"/>
      <c r="DB382" s="640"/>
      <c r="DC382" s="640"/>
      <c r="DD382" s="640"/>
      <c r="DE382" s="640"/>
      <c r="DF382" s="640"/>
      <c r="DG382" s="640"/>
    </row>
    <row r="383" spans="2:111">
      <c r="B383" s="581"/>
      <c r="C383" s="581"/>
      <c r="D383" s="581"/>
      <c r="E383" s="581"/>
      <c r="BV383" s="183"/>
      <c r="BW383" s="640"/>
      <c r="BX383" s="640"/>
      <c r="BY383" s="640"/>
      <c r="BZ383" s="640"/>
      <c r="CA383" s="640"/>
      <c r="CB383" s="640"/>
      <c r="CC383" s="640"/>
      <c r="CD383" s="640"/>
      <c r="CE383" s="640"/>
      <c r="CF383" s="640"/>
      <c r="CG383" s="640"/>
      <c r="CH383" s="640"/>
      <c r="CI383" s="640"/>
      <c r="CJ383" s="640"/>
      <c r="CK383" s="640"/>
      <c r="CL383" s="640"/>
      <c r="CM383" s="640"/>
      <c r="CN383" s="640"/>
      <c r="CO383" s="640"/>
      <c r="CP383" s="640"/>
      <c r="CQ383" s="640"/>
      <c r="CR383" s="640"/>
      <c r="CS383" s="640"/>
      <c r="CT383" s="640"/>
      <c r="CU383" s="640"/>
      <c r="CV383" s="640"/>
      <c r="CW383" s="640"/>
      <c r="CX383" s="640"/>
      <c r="CY383" s="640"/>
      <c r="CZ383" s="640"/>
      <c r="DA383" s="640"/>
      <c r="DB383" s="640"/>
      <c r="DC383" s="640"/>
      <c r="DD383" s="640"/>
      <c r="DE383" s="640"/>
      <c r="DF383" s="640"/>
      <c r="DG383" s="640"/>
    </row>
    <row r="384" spans="2:111">
      <c r="B384" s="581"/>
      <c r="C384" s="581"/>
      <c r="D384" s="581"/>
      <c r="E384" s="581"/>
      <c r="BV384" s="183"/>
      <c r="BW384" s="640"/>
      <c r="BX384" s="640"/>
      <c r="BY384" s="640"/>
      <c r="BZ384" s="640"/>
      <c r="CA384" s="640"/>
      <c r="CB384" s="640"/>
      <c r="CC384" s="640"/>
      <c r="CD384" s="640"/>
      <c r="CE384" s="640"/>
      <c r="CF384" s="640"/>
      <c r="CG384" s="640"/>
      <c r="CH384" s="640"/>
      <c r="CI384" s="640"/>
      <c r="CJ384" s="640"/>
      <c r="CK384" s="640"/>
      <c r="CL384" s="640"/>
      <c r="CM384" s="640"/>
      <c r="CN384" s="640"/>
      <c r="CO384" s="640"/>
      <c r="CP384" s="640"/>
      <c r="CQ384" s="640"/>
      <c r="CR384" s="640"/>
      <c r="CS384" s="640"/>
      <c r="CT384" s="640"/>
      <c r="CU384" s="640"/>
      <c r="CV384" s="640"/>
      <c r="CW384" s="640"/>
      <c r="CX384" s="640"/>
      <c r="CY384" s="640"/>
      <c r="CZ384" s="640"/>
      <c r="DA384" s="640"/>
      <c r="DB384" s="640"/>
      <c r="DC384" s="640"/>
      <c r="DD384" s="640"/>
      <c r="DE384" s="640"/>
      <c r="DF384" s="640"/>
      <c r="DG384" s="640"/>
    </row>
    <row r="385" spans="2:111">
      <c r="B385" s="581"/>
      <c r="C385" s="581"/>
      <c r="D385" s="581"/>
      <c r="E385" s="581"/>
      <c r="BV385" s="183"/>
      <c r="BW385" s="640"/>
      <c r="BX385" s="640"/>
      <c r="BY385" s="640"/>
      <c r="BZ385" s="640"/>
      <c r="CA385" s="640"/>
      <c r="CB385" s="640"/>
      <c r="CC385" s="640"/>
      <c r="CD385" s="640"/>
      <c r="CE385" s="640"/>
      <c r="CF385" s="640"/>
      <c r="CG385" s="640"/>
      <c r="CH385" s="640"/>
      <c r="CI385" s="640"/>
      <c r="CJ385" s="640"/>
      <c r="CK385" s="640"/>
      <c r="CL385" s="640"/>
      <c r="CM385" s="640"/>
      <c r="CN385" s="640"/>
      <c r="CO385" s="640"/>
      <c r="CP385" s="640"/>
      <c r="CQ385" s="640"/>
      <c r="CR385" s="640"/>
      <c r="CS385" s="640"/>
      <c r="CT385" s="640"/>
      <c r="CU385" s="640"/>
      <c r="CV385" s="640"/>
      <c r="CW385" s="640"/>
      <c r="CX385" s="640"/>
      <c r="CY385" s="640"/>
      <c r="CZ385" s="640"/>
      <c r="DA385" s="640"/>
      <c r="DB385" s="640"/>
      <c r="DC385" s="640"/>
      <c r="DD385" s="640"/>
      <c r="DE385" s="640"/>
      <c r="DF385" s="640"/>
      <c r="DG385" s="640"/>
    </row>
    <row r="386" spans="2:111">
      <c r="B386" s="581"/>
      <c r="C386" s="581"/>
      <c r="D386" s="581"/>
      <c r="E386" s="581"/>
      <c r="BV386" s="183"/>
      <c r="BW386" s="640"/>
      <c r="BX386" s="640"/>
      <c r="BY386" s="640"/>
      <c r="BZ386" s="640"/>
      <c r="CA386" s="640"/>
      <c r="CB386" s="640"/>
      <c r="CC386" s="640"/>
      <c r="CD386" s="640"/>
      <c r="CE386" s="640"/>
      <c r="CF386" s="640"/>
      <c r="CG386" s="640"/>
      <c r="CH386" s="640"/>
      <c r="CI386" s="640"/>
      <c r="CJ386" s="640"/>
      <c r="CK386" s="640"/>
      <c r="CL386" s="640"/>
      <c r="CM386" s="640"/>
      <c r="CN386" s="640"/>
      <c r="CO386" s="640"/>
      <c r="CP386" s="640"/>
      <c r="CQ386" s="640"/>
      <c r="CR386" s="640"/>
      <c r="CS386" s="640"/>
      <c r="CT386" s="640"/>
      <c r="CU386" s="640"/>
      <c r="CV386" s="640"/>
      <c r="CW386" s="640"/>
      <c r="CX386" s="640"/>
      <c r="CY386" s="640"/>
      <c r="CZ386" s="640"/>
      <c r="DA386" s="640"/>
      <c r="DB386" s="640"/>
      <c r="DC386" s="640"/>
      <c r="DD386" s="640"/>
      <c r="DE386" s="640"/>
      <c r="DF386" s="640"/>
      <c r="DG386" s="640"/>
    </row>
    <row r="387" spans="2:111">
      <c r="B387" s="581"/>
      <c r="C387" s="581"/>
      <c r="D387" s="581"/>
      <c r="E387" s="581"/>
      <c r="BV387" s="183"/>
      <c r="BW387" s="640"/>
      <c r="BX387" s="640"/>
      <c r="BY387" s="640"/>
      <c r="BZ387" s="640"/>
      <c r="CA387" s="640"/>
      <c r="CB387" s="640"/>
      <c r="CC387" s="640"/>
      <c r="CD387" s="640"/>
      <c r="CE387" s="640"/>
      <c r="CF387" s="640"/>
      <c r="CG387" s="640"/>
      <c r="CH387" s="640"/>
      <c r="CI387" s="640"/>
      <c r="CJ387" s="640"/>
      <c r="CK387" s="640"/>
      <c r="CL387" s="640"/>
      <c r="CM387" s="640"/>
      <c r="CN387" s="640"/>
      <c r="CO387" s="640"/>
      <c r="CP387" s="640"/>
      <c r="CQ387" s="640"/>
      <c r="CR387" s="640"/>
      <c r="CS387" s="640"/>
      <c r="CT387" s="640"/>
      <c r="CU387" s="640"/>
      <c r="CV387" s="640"/>
      <c r="CW387" s="640"/>
      <c r="CX387" s="640"/>
      <c r="CY387" s="640"/>
      <c r="CZ387" s="640"/>
      <c r="DA387" s="640"/>
      <c r="DB387" s="640"/>
      <c r="DC387" s="640"/>
      <c r="DD387" s="640"/>
      <c r="DE387" s="640"/>
      <c r="DF387" s="640"/>
      <c r="DG387" s="640"/>
    </row>
    <row r="388" spans="2:111">
      <c r="B388" s="581"/>
      <c r="C388" s="581"/>
      <c r="D388" s="581"/>
      <c r="E388" s="581"/>
      <c r="BV388" s="183"/>
      <c r="BW388" s="640"/>
      <c r="BX388" s="640"/>
      <c r="BY388" s="640"/>
      <c r="BZ388" s="640"/>
      <c r="CA388" s="640"/>
      <c r="CB388" s="640"/>
      <c r="CC388" s="640"/>
      <c r="CD388" s="640"/>
      <c r="CE388" s="640"/>
      <c r="CF388" s="640"/>
      <c r="CG388" s="640"/>
      <c r="CH388" s="640"/>
      <c r="CI388" s="640"/>
      <c r="CJ388" s="640"/>
      <c r="CK388" s="640"/>
      <c r="CL388" s="640"/>
      <c r="CM388" s="640"/>
      <c r="CN388" s="640"/>
      <c r="CO388" s="640"/>
      <c r="CP388" s="640"/>
      <c r="CQ388" s="640"/>
      <c r="CR388" s="640"/>
      <c r="CS388" s="640"/>
      <c r="CT388" s="640"/>
      <c r="CU388" s="640"/>
      <c r="CV388" s="640"/>
      <c r="CW388" s="640"/>
      <c r="CX388" s="640"/>
      <c r="CY388" s="640"/>
      <c r="CZ388" s="640"/>
      <c r="DA388" s="640"/>
      <c r="DB388" s="640"/>
      <c r="DC388" s="640"/>
      <c r="DD388" s="640"/>
      <c r="DE388" s="640"/>
      <c r="DF388" s="640"/>
      <c r="DG388" s="640"/>
    </row>
    <row r="389" spans="2:111">
      <c r="B389" s="581"/>
      <c r="C389" s="581"/>
      <c r="D389" s="581"/>
      <c r="E389" s="581"/>
      <c r="BV389" s="183"/>
      <c r="BW389" s="640"/>
      <c r="BX389" s="640"/>
      <c r="BY389" s="640"/>
      <c r="BZ389" s="640"/>
      <c r="CA389" s="640"/>
      <c r="CB389" s="640"/>
      <c r="CC389" s="640"/>
      <c r="CD389" s="640"/>
      <c r="CE389" s="640"/>
      <c r="CF389" s="640"/>
      <c r="CG389" s="640"/>
      <c r="CH389" s="640"/>
      <c r="CI389" s="640"/>
      <c r="CJ389" s="640"/>
      <c r="CK389" s="640"/>
      <c r="CL389" s="640"/>
      <c r="CM389" s="640"/>
      <c r="CN389" s="640"/>
      <c r="CO389" s="640"/>
      <c r="CP389" s="640"/>
      <c r="CQ389" s="640"/>
      <c r="CR389" s="640"/>
      <c r="CS389" s="640"/>
      <c r="CT389" s="640"/>
      <c r="CU389" s="640"/>
      <c r="CV389" s="640"/>
      <c r="CW389" s="640"/>
      <c r="CX389" s="640"/>
      <c r="CY389" s="640"/>
      <c r="CZ389" s="640"/>
      <c r="DA389" s="640"/>
      <c r="DB389" s="640"/>
      <c r="DC389" s="640"/>
      <c r="DD389" s="640"/>
      <c r="DE389" s="640"/>
      <c r="DF389" s="640"/>
      <c r="DG389" s="640"/>
    </row>
    <row r="390" spans="2:111">
      <c r="B390" s="581"/>
      <c r="C390" s="581"/>
      <c r="D390" s="581"/>
      <c r="E390" s="581"/>
      <c r="BV390" s="183"/>
      <c r="BW390" s="640"/>
      <c r="BX390" s="640"/>
      <c r="BY390" s="640"/>
      <c r="BZ390" s="640"/>
      <c r="CA390" s="640"/>
      <c r="CB390" s="640"/>
      <c r="CC390" s="640"/>
      <c r="CD390" s="640"/>
      <c r="CE390" s="640"/>
      <c r="CF390" s="640"/>
      <c r="CG390" s="640"/>
      <c r="CH390" s="640"/>
      <c r="CI390" s="640"/>
      <c r="CJ390" s="640"/>
      <c r="CK390" s="640"/>
      <c r="CL390" s="640"/>
      <c r="CM390" s="640"/>
      <c r="CN390" s="640"/>
      <c r="CO390" s="640"/>
      <c r="CP390" s="640"/>
      <c r="CQ390" s="640"/>
      <c r="CR390" s="640"/>
      <c r="CS390" s="640"/>
      <c r="CT390" s="640"/>
      <c r="CU390" s="640"/>
      <c r="CV390" s="640"/>
      <c r="CW390" s="640"/>
      <c r="CX390" s="640"/>
      <c r="CY390" s="640"/>
      <c r="CZ390" s="640"/>
      <c r="DA390" s="640"/>
      <c r="DB390" s="640"/>
      <c r="DC390" s="640"/>
      <c r="DD390" s="640"/>
      <c r="DE390" s="640"/>
      <c r="DF390" s="640"/>
      <c r="DG390" s="640"/>
    </row>
    <row r="391" spans="2:111">
      <c r="B391" s="581"/>
      <c r="C391" s="581"/>
      <c r="D391" s="581"/>
      <c r="E391" s="581"/>
      <c r="BV391" s="183"/>
      <c r="BW391" s="640"/>
      <c r="BX391" s="640"/>
      <c r="BY391" s="640"/>
      <c r="BZ391" s="640"/>
      <c r="CA391" s="640"/>
      <c r="CB391" s="640"/>
      <c r="CC391" s="640"/>
      <c r="CD391" s="640"/>
      <c r="CE391" s="640"/>
      <c r="CF391" s="640"/>
      <c r="CG391" s="640"/>
      <c r="CH391" s="640"/>
      <c r="CI391" s="640"/>
      <c r="CJ391" s="640"/>
      <c r="CK391" s="640"/>
      <c r="CL391" s="640"/>
      <c r="CM391" s="640"/>
      <c r="CN391" s="640"/>
      <c r="CO391" s="640"/>
      <c r="CP391" s="640"/>
      <c r="CQ391" s="640"/>
      <c r="CR391" s="640"/>
      <c r="CS391" s="640"/>
      <c r="CT391" s="640"/>
      <c r="CU391" s="640"/>
      <c r="CV391" s="640"/>
      <c r="CW391" s="640"/>
      <c r="CX391" s="640"/>
      <c r="CY391" s="640"/>
      <c r="CZ391" s="640"/>
      <c r="DA391" s="640"/>
      <c r="DB391" s="640"/>
      <c r="DC391" s="640"/>
      <c r="DD391" s="640"/>
      <c r="DE391" s="640"/>
      <c r="DF391" s="640"/>
      <c r="DG391" s="640"/>
    </row>
    <row r="392" spans="2:111">
      <c r="B392" s="581"/>
      <c r="C392" s="581"/>
      <c r="D392" s="581"/>
      <c r="E392" s="581"/>
      <c r="BV392" s="183"/>
      <c r="BW392" s="640"/>
      <c r="BX392" s="640"/>
      <c r="BY392" s="640"/>
      <c r="BZ392" s="640"/>
      <c r="CA392" s="640"/>
      <c r="CB392" s="640"/>
      <c r="CC392" s="640"/>
      <c r="CD392" s="640"/>
      <c r="CE392" s="640"/>
      <c r="CF392" s="640"/>
      <c r="CG392" s="640"/>
      <c r="CH392" s="640"/>
      <c r="CI392" s="640"/>
      <c r="CJ392" s="640"/>
      <c r="CK392" s="640"/>
      <c r="CL392" s="640"/>
      <c r="CM392" s="640"/>
      <c r="CN392" s="640"/>
      <c r="CO392" s="640"/>
      <c r="CP392" s="640"/>
      <c r="CQ392" s="640"/>
      <c r="CR392" s="640"/>
      <c r="CS392" s="640"/>
      <c r="CT392" s="640"/>
      <c r="CU392" s="640"/>
      <c r="CV392" s="640"/>
      <c r="CW392" s="640"/>
      <c r="CX392" s="640"/>
      <c r="CY392" s="640"/>
      <c r="CZ392" s="640"/>
      <c r="DA392" s="640"/>
      <c r="DB392" s="640"/>
      <c r="DC392" s="640"/>
      <c r="DD392" s="640"/>
      <c r="DE392" s="640"/>
      <c r="DF392" s="640"/>
      <c r="DG392" s="640"/>
    </row>
    <row r="393" spans="2:111">
      <c r="B393" s="581"/>
      <c r="C393" s="581"/>
      <c r="D393" s="581"/>
      <c r="E393" s="581"/>
      <c r="BV393" s="183"/>
      <c r="BW393" s="640"/>
      <c r="BX393" s="640"/>
      <c r="BY393" s="640"/>
      <c r="BZ393" s="640"/>
      <c r="CA393" s="640"/>
      <c r="CB393" s="640"/>
      <c r="CC393" s="640"/>
      <c r="CD393" s="640"/>
      <c r="CE393" s="640"/>
      <c r="CF393" s="640"/>
      <c r="CG393" s="640"/>
      <c r="CH393" s="640"/>
      <c r="CI393" s="640"/>
      <c r="CJ393" s="640"/>
      <c r="CK393" s="640"/>
      <c r="CL393" s="640"/>
      <c r="CM393" s="640"/>
      <c r="CN393" s="640"/>
      <c r="CO393" s="640"/>
      <c r="CP393" s="640"/>
      <c r="CQ393" s="640"/>
      <c r="CR393" s="640"/>
      <c r="CS393" s="640"/>
      <c r="CT393" s="640"/>
      <c r="CU393" s="640"/>
      <c r="CV393" s="640"/>
      <c r="CW393" s="640"/>
      <c r="CX393" s="640"/>
      <c r="CY393" s="640"/>
      <c r="CZ393" s="640"/>
      <c r="DA393" s="640"/>
      <c r="DB393" s="640"/>
      <c r="DC393" s="640"/>
      <c r="DD393" s="640"/>
      <c r="DE393" s="640"/>
      <c r="DF393" s="640"/>
      <c r="DG393" s="640"/>
    </row>
    <row r="394" spans="2:111">
      <c r="B394" s="581"/>
      <c r="C394" s="581"/>
      <c r="D394" s="581"/>
      <c r="E394" s="581"/>
      <c r="BV394" s="183"/>
      <c r="BW394" s="640"/>
      <c r="BX394" s="640"/>
      <c r="BY394" s="640"/>
      <c r="BZ394" s="640"/>
      <c r="CA394" s="640"/>
      <c r="CB394" s="640"/>
      <c r="CC394" s="640"/>
      <c r="CD394" s="640"/>
      <c r="CE394" s="640"/>
      <c r="CF394" s="640"/>
      <c r="CG394" s="640"/>
      <c r="CH394" s="640"/>
      <c r="CI394" s="640"/>
      <c r="CJ394" s="640"/>
      <c r="CK394" s="640"/>
      <c r="CL394" s="640"/>
      <c r="CM394" s="640"/>
      <c r="CN394" s="640"/>
      <c r="CO394" s="640"/>
      <c r="CP394" s="640"/>
      <c r="CQ394" s="640"/>
      <c r="CR394" s="640"/>
      <c r="CS394" s="640"/>
      <c r="CT394" s="640"/>
      <c r="CU394" s="640"/>
      <c r="CV394" s="640"/>
      <c r="CW394" s="640"/>
      <c r="CX394" s="640"/>
      <c r="CY394" s="640"/>
      <c r="CZ394" s="640"/>
      <c r="DA394" s="640"/>
      <c r="DB394" s="640"/>
      <c r="DC394" s="640"/>
      <c r="DD394" s="640"/>
      <c r="DE394" s="640"/>
      <c r="DF394" s="640"/>
      <c r="DG394" s="640"/>
    </row>
    <row r="395" spans="2:111">
      <c r="B395" s="581"/>
      <c r="C395" s="581"/>
      <c r="D395" s="581"/>
      <c r="E395" s="581"/>
      <c r="BV395" s="183"/>
      <c r="BW395" s="640"/>
      <c r="BX395" s="640"/>
      <c r="BY395" s="640"/>
      <c r="BZ395" s="640"/>
      <c r="CA395" s="640"/>
      <c r="CB395" s="640"/>
      <c r="CC395" s="640"/>
      <c r="CD395" s="640"/>
      <c r="CE395" s="640"/>
      <c r="CF395" s="640"/>
      <c r="CG395" s="640"/>
      <c r="CH395" s="640"/>
      <c r="CI395" s="640"/>
      <c r="CJ395" s="640"/>
      <c r="CK395" s="640"/>
      <c r="CL395" s="640"/>
      <c r="CM395" s="640"/>
      <c r="CN395" s="640"/>
      <c r="CO395" s="640"/>
      <c r="CP395" s="640"/>
      <c r="CQ395" s="640"/>
      <c r="CR395" s="640"/>
      <c r="CS395" s="640"/>
      <c r="CT395" s="640"/>
      <c r="CU395" s="640"/>
      <c r="CV395" s="640"/>
      <c r="CW395" s="640"/>
      <c r="CX395" s="640"/>
      <c r="CY395" s="640"/>
      <c r="CZ395" s="640"/>
      <c r="DA395" s="640"/>
      <c r="DB395" s="640"/>
      <c r="DC395" s="640"/>
      <c r="DD395" s="640"/>
      <c r="DE395" s="640"/>
      <c r="DF395" s="640"/>
      <c r="DG395" s="640"/>
    </row>
    <row r="396" spans="2:111">
      <c r="B396" s="581"/>
      <c r="C396" s="581"/>
      <c r="D396" s="581"/>
      <c r="E396" s="581"/>
      <c r="BV396" s="183"/>
      <c r="BW396" s="640"/>
      <c r="BX396" s="640"/>
      <c r="BY396" s="640"/>
      <c r="BZ396" s="640"/>
      <c r="CA396" s="640"/>
      <c r="CB396" s="640"/>
      <c r="CC396" s="640"/>
      <c r="CD396" s="640"/>
      <c r="CE396" s="640"/>
      <c r="CF396" s="640"/>
      <c r="CG396" s="640"/>
      <c r="CH396" s="640"/>
      <c r="CI396" s="640"/>
      <c r="CJ396" s="640"/>
      <c r="CK396" s="640"/>
      <c r="CL396" s="640"/>
      <c r="CM396" s="640"/>
      <c r="CN396" s="640"/>
      <c r="CO396" s="640"/>
      <c r="CP396" s="640"/>
      <c r="CQ396" s="640"/>
      <c r="CR396" s="640"/>
      <c r="CS396" s="640"/>
      <c r="CT396" s="640"/>
      <c r="CU396" s="640"/>
      <c r="CV396" s="640"/>
      <c r="CW396" s="640"/>
      <c r="CX396" s="640"/>
      <c r="CY396" s="640"/>
      <c r="CZ396" s="640"/>
      <c r="DA396" s="640"/>
      <c r="DB396" s="640"/>
      <c r="DC396" s="640"/>
      <c r="DD396" s="640"/>
      <c r="DE396" s="640"/>
      <c r="DF396" s="640"/>
      <c r="DG396" s="640"/>
    </row>
    <row r="397" spans="2:111">
      <c r="B397" s="581"/>
      <c r="C397" s="581"/>
      <c r="D397" s="581"/>
      <c r="E397" s="581"/>
      <c r="BV397" s="183"/>
      <c r="BW397" s="640"/>
      <c r="BX397" s="640"/>
      <c r="BY397" s="640"/>
      <c r="BZ397" s="640"/>
      <c r="CA397" s="640"/>
      <c r="CB397" s="640"/>
      <c r="CC397" s="640"/>
      <c r="CD397" s="640"/>
      <c r="CE397" s="640"/>
      <c r="CF397" s="640"/>
      <c r="CG397" s="640"/>
      <c r="CH397" s="640"/>
      <c r="CI397" s="640"/>
      <c r="CJ397" s="640"/>
      <c r="CK397" s="640"/>
      <c r="CL397" s="640"/>
      <c r="CM397" s="640"/>
      <c r="CN397" s="640"/>
      <c r="CO397" s="640"/>
      <c r="CP397" s="640"/>
      <c r="CQ397" s="640"/>
      <c r="CR397" s="640"/>
      <c r="CS397" s="640"/>
      <c r="CT397" s="640"/>
      <c r="CU397" s="640"/>
      <c r="CV397" s="640"/>
      <c r="CW397" s="640"/>
      <c r="CX397" s="640"/>
      <c r="CY397" s="640"/>
      <c r="CZ397" s="640"/>
      <c r="DA397" s="640"/>
      <c r="DB397" s="640"/>
      <c r="DC397" s="640"/>
      <c r="DD397" s="640"/>
      <c r="DE397" s="640"/>
      <c r="DF397" s="640"/>
      <c r="DG397" s="640"/>
    </row>
    <row r="398" spans="2:111">
      <c r="B398" s="581"/>
      <c r="C398" s="581"/>
      <c r="D398" s="581"/>
      <c r="E398" s="581"/>
      <c r="BV398" s="183"/>
      <c r="BW398" s="640"/>
      <c r="BX398" s="640"/>
      <c r="BY398" s="640"/>
      <c r="BZ398" s="640"/>
      <c r="CA398" s="640"/>
      <c r="CB398" s="640"/>
      <c r="CC398" s="640"/>
      <c r="CD398" s="640"/>
      <c r="CE398" s="640"/>
      <c r="CF398" s="640"/>
      <c r="CG398" s="640"/>
      <c r="CH398" s="640"/>
      <c r="CI398" s="640"/>
      <c r="CJ398" s="640"/>
      <c r="CK398" s="640"/>
      <c r="CL398" s="640"/>
      <c r="CM398" s="640"/>
      <c r="CN398" s="640"/>
      <c r="CO398" s="640"/>
      <c r="CP398" s="640"/>
      <c r="CQ398" s="640"/>
      <c r="CR398" s="640"/>
      <c r="CS398" s="640"/>
      <c r="CT398" s="640"/>
      <c r="CU398" s="640"/>
      <c r="CV398" s="640"/>
      <c r="CW398" s="640"/>
      <c r="CX398" s="640"/>
      <c r="CY398" s="640"/>
      <c r="CZ398" s="640"/>
      <c r="DA398" s="640"/>
      <c r="DB398" s="640"/>
      <c r="DC398" s="640"/>
      <c r="DD398" s="640"/>
      <c r="DE398" s="640"/>
      <c r="DF398" s="640"/>
      <c r="DG398" s="640"/>
    </row>
    <row r="399" spans="2:111">
      <c r="B399" s="581"/>
      <c r="C399" s="581"/>
      <c r="D399" s="581"/>
      <c r="E399" s="581"/>
      <c r="BV399" s="183"/>
      <c r="BW399" s="640"/>
      <c r="BX399" s="640"/>
      <c r="BY399" s="640"/>
      <c r="BZ399" s="640"/>
      <c r="CA399" s="640"/>
      <c r="CB399" s="640"/>
      <c r="CC399" s="640"/>
      <c r="CD399" s="640"/>
      <c r="CE399" s="640"/>
      <c r="CF399" s="640"/>
      <c r="CG399" s="640"/>
      <c r="CH399" s="640"/>
      <c r="CI399" s="640"/>
      <c r="CJ399" s="640"/>
      <c r="CK399" s="640"/>
      <c r="CL399" s="640"/>
      <c r="CM399" s="640"/>
      <c r="CN399" s="640"/>
      <c r="CO399" s="640"/>
      <c r="CP399" s="640"/>
      <c r="CQ399" s="640"/>
      <c r="CR399" s="640"/>
      <c r="CS399" s="640"/>
      <c r="CT399" s="640"/>
      <c r="CU399" s="640"/>
      <c r="CV399" s="640"/>
      <c r="CW399" s="640"/>
      <c r="CX399" s="640"/>
      <c r="CY399" s="640"/>
      <c r="CZ399" s="640"/>
      <c r="DA399" s="640"/>
      <c r="DB399" s="640"/>
      <c r="DC399" s="640"/>
      <c r="DD399" s="640"/>
      <c r="DE399" s="640"/>
      <c r="DF399" s="640"/>
      <c r="DG399" s="640"/>
    </row>
    <row r="400" spans="2:111">
      <c r="B400" s="581"/>
      <c r="C400" s="581"/>
      <c r="D400" s="581"/>
      <c r="E400" s="581"/>
      <c r="BV400" s="183"/>
      <c r="BW400" s="640"/>
      <c r="BX400" s="640"/>
      <c r="BY400" s="640"/>
      <c r="BZ400" s="640"/>
      <c r="CA400" s="640"/>
      <c r="CB400" s="640"/>
      <c r="CC400" s="640"/>
      <c r="CD400" s="640"/>
      <c r="CE400" s="640"/>
      <c r="CF400" s="640"/>
      <c r="CG400" s="640"/>
      <c r="CH400" s="640"/>
      <c r="CI400" s="640"/>
      <c r="CJ400" s="640"/>
      <c r="CK400" s="640"/>
      <c r="CL400" s="640"/>
      <c r="CM400" s="640"/>
      <c r="CN400" s="640"/>
      <c r="CO400" s="640"/>
      <c r="CP400" s="640"/>
      <c r="CQ400" s="640"/>
      <c r="CR400" s="640"/>
      <c r="CS400" s="640"/>
      <c r="CT400" s="640"/>
      <c r="CU400" s="640"/>
      <c r="CV400" s="640"/>
      <c r="CW400" s="640"/>
      <c r="CX400" s="640"/>
      <c r="CY400" s="640"/>
      <c r="CZ400" s="640"/>
      <c r="DA400" s="640"/>
      <c r="DB400" s="640"/>
      <c r="DC400" s="640"/>
      <c r="DD400" s="640"/>
      <c r="DE400" s="640"/>
      <c r="DF400" s="640"/>
      <c r="DG400" s="640"/>
    </row>
    <row r="401" spans="2:111">
      <c r="B401" s="581"/>
      <c r="C401" s="581"/>
      <c r="D401" s="581"/>
      <c r="E401" s="581"/>
      <c r="BV401" s="183"/>
      <c r="BW401" s="640"/>
      <c r="BX401" s="640"/>
      <c r="BY401" s="640"/>
      <c r="BZ401" s="640"/>
      <c r="CA401" s="640"/>
      <c r="CB401" s="640"/>
      <c r="CC401" s="640"/>
      <c r="CD401" s="640"/>
      <c r="CE401" s="640"/>
      <c r="CF401" s="640"/>
      <c r="CG401" s="640"/>
      <c r="CH401" s="640"/>
      <c r="CI401" s="640"/>
      <c r="CJ401" s="640"/>
      <c r="CK401" s="640"/>
      <c r="CL401" s="640"/>
      <c r="CM401" s="640"/>
      <c r="CN401" s="640"/>
      <c r="CO401" s="640"/>
      <c r="CP401" s="640"/>
      <c r="CQ401" s="640"/>
      <c r="CR401" s="640"/>
      <c r="CS401" s="640"/>
      <c r="CT401" s="640"/>
      <c r="CU401" s="640"/>
      <c r="CV401" s="640"/>
      <c r="CW401" s="640"/>
      <c r="CX401" s="640"/>
      <c r="CY401" s="640"/>
      <c r="CZ401" s="640"/>
      <c r="DA401" s="640"/>
      <c r="DB401" s="640"/>
      <c r="DC401" s="640"/>
      <c r="DD401" s="640"/>
      <c r="DE401" s="640"/>
      <c r="DF401" s="640"/>
      <c r="DG401" s="640"/>
    </row>
    <row r="402" spans="2:111">
      <c r="B402" s="581"/>
      <c r="C402" s="581"/>
      <c r="D402" s="581"/>
      <c r="E402" s="581"/>
      <c r="BV402" s="183"/>
      <c r="BW402" s="640"/>
      <c r="BX402" s="640"/>
      <c r="BY402" s="640"/>
      <c r="BZ402" s="640"/>
      <c r="CA402" s="640"/>
      <c r="CB402" s="640"/>
      <c r="CC402" s="640"/>
      <c r="CD402" s="640"/>
      <c r="CE402" s="640"/>
      <c r="CF402" s="640"/>
      <c r="CG402" s="640"/>
      <c r="CH402" s="640"/>
      <c r="CI402" s="640"/>
      <c r="CJ402" s="640"/>
      <c r="CK402" s="640"/>
      <c r="CL402" s="640"/>
      <c r="CM402" s="640"/>
      <c r="CN402" s="640"/>
      <c r="CO402" s="640"/>
      <c r="CP402" s="640"/>
      <c r="CQ402" s="640"/>
      <c r="CR402" s="640"/>
      <c r="CS402" s="640"/>
      <c r="CT402" s="640"/>
      <c r="CU402" s="640"/>
      <c r="CV402" s="640"/>
      <c r="CW402" s="640"/>
      <c r="CX402" s="640"/>
      <c r="CY402" s="640"/>
      <c r="CZ402" s="640"/>
      <c r="DA402" s="640"/>
      <c r="DB402" s="640"/>
      <c r="DC402" s="640"/>
      <c r="DD402" s="640"/>
      <c r="DE402" s="640"/>
      <c r="DF402" s="640"/>
      <c r="DG402" s="640"/>
    </row>
    <row r="403" spans="2:111">
      <c r="B403" s="581"/>
      <c r="C403" s="581"/>
      <c r="D403" s="581"/>
      <c r="E403" s="581"/>
      <c r="BV403" s="183"/>
      <c r="BW403" s="640"/>
      <c r="BX403" s="640"/>
      <c r="BY403" s="640"/>
      <c r="BZ403" s="640"/>
      <c r="CA403" s="640"/>
      <c r="CB403" s="640"/>
      <c r="CC403" s="640"/>
      <c r="CD403" s="640"/>
      <c r="CE403" s="640"/>
      <c r="CF403" s="640"/>
      <c r="CG403" s="640"/>
      <c r="CH403" s="640"/>
      <c r="CI403" s="640"/>
      <c r="CJ403" s="640"/>
      <c r="CK403" s="640"/>
      <c r="CL403" s="640"/>
      <c r="CM403" s="640"/>
      <c r="CN403" s="640"/>
      <c r="CO403" s="640"/>
      <c r="CP403" s="640"/>
      <c r="CQ403" s="640"/>
      <c r="CR403" s="640"/>
      <c r="CS403" s="640"/>
      <c r="CT403" s="640"/>
      <c r="CU403" s="640"/>
      <c r="CV403" s="640"/>
      <c r="CW403" s="640"/>
      <c r="CX403" s="640"/>
      <c r="CY403" s="640"/>
      <c r="CZ403" s="640"/>
      <c r="DA403" s="640"/>
      <c r="DB403" s="640"/>
      <c r="DC403" s="640"/>
      <c r="DD403" s="640"/>
      <c r="DE403" s="640"/>
      <c r="DF403" s="640"/>
      <c r="DG403" s="640"/>
    </row>
    <row r="404" spans="2:111">
      <c r="B404" s="581"/>
      <c r="C404" s="581"/>
      <c r="D404" s="581"/>
      <c r="E404" s="581"/>
      <c r="BV404" s="183"/>
      <c r="BW404" s="640"/>
      <c r="BX404" s="640"/>
      <c r="BY404" s="640"/>
      <c r="BZ404" s="640"/>
      <c r="CA404" s="640"/>
      <c r="CB404" s="640"/>
      <c r="CC404" s="640"/>
      <c r="CD404" s="640"/>
      <c r="CE404" s="640"/>
      <c r="CF404" s="640"/>
      <c r="CG404" s="640"/>
      <c r="CH404" s="640"/>
      <c r="CI404" s="640"/>
      <c r="CJ404" s="640"/>
      <c r="CK404" s="640"/>
      <c r="CL404" s="640"/>
      <c r="CM404" s="640"/>
      <c r="CN404" s="640"/>
      <c r="CO404" s="640"/>
      <c r="CP404" s="640"/>
      <c r="CQ404" s="640"/>
      <c r="CR404" s="640"/>
      <c r="CS404" s="640"/>
      <c r="CT404" s="640"/>
      <c r="CU404" s="640"/>
      <c r="CV404" s="640"/>
      <c r="CW404" s="640"/>
      <c r="CX404" s="640"/>
      <c r="CY404" s="640"/>
      <c r="CZ404" s="640"/>
      <c r="DA404" s="640"/>
      <c r="DB404" s="640"/>
      <c r="DC404" s="640"/>
      <c r="DD404" s="640"/>
      <c r="DE404" s="640"/>
      <c r="DF404" s="640"/>
      <c r="DG404" s="640"/>
    </row>
    <row r="405" spans="2:111">
      <c r="B405" s="581"/>
      <c r="C405" s="581"/>
      <c r="D405" s="581"/>
      <c r="E405" s="581"/>
      <c r="BV405" s="183"/>
      <c r="BW405" s="640"/>
      <c r="BX405" s="640"/>
      <c r="BY405" s="640"/>
      <c r="BZ405" s="640"/>
      <c r="CA405" s="640"/>
      <c r="CB405" s="640"/>
      <c r="CC405" s="640"/>
      <c r="CD405" s="640"/>
      <c r="CE405" s="640"/>
      <c r="CF405" s="640"/>
      <c r="CG405" s="640"/>
      <c r="CH405" s="640"/>
      <c r="CI405" s="640"/>
      <c r="CJ405" s="640"/>
      <c r="CK405" s="640"/>
      <c r="CL405" s="640"/>
      <c r="CM405" s="640"/>
      <c r="CN405" s="640"/>
      <c r="CO405" s="640"/>
      <c r="CP405" s="640"/>
      <c r="CQ405" s="640"/>
      <c r="CR405" s="640"/>
      <c r="CS405" s="640"/>
      <c r="CT405" s="640"/>
      <c r="CU405" s="640"/>
      <c r="CV405" s="640"/>
      <c r="CW405" s="640"/>
      <c r="CX405" s="640"/>
      <c r="CY405" s="640"/>
      <c r="CZ405" s="640"/>
      <c r="DA405" s="640"/>
      <c r="DB405" s="640"/>
      <c r="DC405" s="640"/>
      <c r="DD405" s="640"/>
      <c r="DE405" s="640"/>
      <c r="DF405" s="640"/>
      <c r="DG405" s="640"/>
    </row>
    <row r="406" spans="2:111">
      <c r="B406" s="581"/>
      <c r="C406" s="581"/>
      <c r="D406" s="581"/>
      <c r="E406" s="581"/>
      <c r="BV406" s="183"/>
      <c r="BW406" s="640"/>
      <c r="BX406" s="640"/>
      <c r="BY406" s="640"/>
      <c r="BZ406" s="640"/>
      <c r="CA406" s="640"/>
      <c r="CB406" s="640"/>
      <c r="CC406" s="640"/>
      <c r="CD406" s="640"/>
      <c r="CE406" s="640"/>
      <c r="CF406" s="640"/>
      <c r="CG406" s="640"/>
      <c r="CH406" s="640"/>
      <c r="CI406" s="640"/>
      <c r="CJ406" s="640"/>
      <c r="CK406" s="640"/>
      <c r="CL406" s="640"/>
      <c r="CM406" s="640"/>
      <c r="CN406" s="640"/>
      <c r="CO406" s="640"/>
      <c r="CP406" s="640"/>
      <c r="CQ406" s="640"/>
      <c r="CR406" s="640"/>
      <c r="CS406" s="640"/>
      <c r="CT406" s="640"/>
      <c r="CU406" s="640"/>
      <c r="CV406" s="640"/>
      <c r="CW406" s="640"/>
      <c r="CX406" s="640"/>
      <c r="CY406" s="640"/>
      <c r="CZ406" s="640"/>
      <c r="DA406" s="640"/>
      <c r="DB406" s="640"/>
      <c r="DC406" s="640"/>
      <c r="DD406" s="640"/>
      <c r="DE406" s="640"/>
      <c r="DF406" s="640"/>
      <c r="DG406" s="640"/>
    </row>
    <row r="407" spans="2:111">
      <c r="B407" s="581"/>
      <c r="C407" s="581"/>
      <c r="D407" s="581"/>
      <c r="E407" s="581"/>
      <c r="BV407" s="183"/>
      <c r="BW407" s="640"/>
      <c r="BX407" s="640"/>
      <c r="BY407" s="640"/>
      <c r="BZ407" s="640"/>
      <c r="CA407" s="640"/>
      <c r="CB407" s="640"/>
      <c r="CC407" s="640"/>
      <c r="CD407" s="640"/>
      <c r="CE407" s="640"/>
      <c r="CF407" s="640"/>
      <c r="CG407" s="640"/>
      <c r="CH407" s="640"/>
      <c r="CI407" s="640"/>
      <c r="CJ407" s="640"/>
      <c r="CK407" s="640"/>
      <c r="CL407" s="640"/>
      <c r="CM407" s="640"/>
      <c r="CN407" s="640"/>
      <c r="CO407" s="640"/>
      <c r="CP407" s="640"/>
      <c r="CQ407" s="640"/>
      <c r="CR407" s="640"/>
      <c r="CS407" s="640"/>
      <c r="CT407" s="640"/>
      <c r="CU407" s="640"/>
      <c r="CV407" s="640"/>
      <c r="CW407" s="640"/>
      <c r="CX407" s="640"/>
      <c r="CY407" s="640"/>
      <c r="CZ407" s="640"/>
      <c r="DA407" s="640"/>
      <c r="DB407" s="640"/>
      <c r="DC407" s="640"/>
      <c r="DD407" s="640"/>
      <c r="DE407" s="640"/>
      <c r="DF407" s="640"/>
      <c r="DG407" s="640"/>
    </row>
    <row r="408" spans="2:111">
      <c r="B408" s="581"/>
      <c r="C408" s="581"/>
      <c r="D408" s="581"/>
      <c r="E408" s="581"/>
      <c r="BV408" s="183"/>
      <c r="BW408" s="640"/>
      <c r="BX408" s="640"/>
      <c r="BY408" s="640"/>
      <c r="BZ408" s="640"/>
      <c r="CA408" s="640"/>
      <c r="CB408" s="640"/>
      <c r="CC408" s="640"/>
      <c r="CD408" s="640"/>
      <c r="CE408" s="640"/>
      <c r="CF408" s="640"/>
      <c r="CG408" s="640"/>
      <c r="CH408" s="640"/>
      <c r="CI408" s="640"/>
      <c r="CJ408" s="640"/>
      <c r="CK408" s="640"/>
      <c r="CL408" s="640"/>
      <c r="CM408" s="640"/>
      <c r="CN408" s="640"/>
      <c r="CO408" s="640"/>
      <c r="CP408" s="640"/>
      <c r="CQ408" s="640"/>
      <c r="CR408" s="640"/>
      <c r="CS408" s="640"/>
      <c r="CT408" s="640"/>
      <c r="CU408" s="640"/>
      <c r="CV408" s="640"/>
      <c r="CW408" s="640"/>
      <c r="CX408" s="640"/>
      <c r="CY408" s="640"/>
      <c r="CZ408" s="640"/>
      <c r="DA408" s="640"/>
      <c r="DB408" s="640"/>
      <c r="DC408" s="640"/>
      <c r="DD408" s="640"/>
      <c r="DE408" s="640"/>
      <c r="DF408" s="640"/>
      <c r="DG408" s="640"/>
    </row>
    <row r="409" spans="2:111">
      <c r="B409" s="581"/>
      <c r="C409" s="581"/>
      <c r="D409" s="581"/>
      <c r="E409" s="581"/>
      <c r="BV409" s="183"/>
      <c r="BW409" s="640"/>
      <c r="BX409" s="640"/>
      <c r="BY409" s="640"/>
      <c r="BZ409" s="640"/>
      <c r="CA409" s="640"/>
      <c r="CB409" s="640"/>
      <c r="CC409" s="640"/>
      <c r="CD409" s="640"/>
      <c r="CE409" s="640"/>
      <c r="CF409" s="640"/>
      <c r="CG409" s="640"/>
      <c r="CH409" s="640"/>
      <c r="CI409" s="640"/>
      <c r="CJ409" s="640"/>
      <c r="CK409" s="640"/>
      <c r="CL409" s="640"/>
      <c r="CM409" s="640"/>
      <c r="CN409" s="640"/>
      <c r="CO409" s="640"/>
      <c r="CP409" s="640"/>
      <c r="CQ409" s="640"/>
      <c r="CR409" s="640"/>
      <c r="CS409" s="640"/>
      <c r="CT409" s="640"/>
      <c r="CU409" s="640"/>
      <c r="CV409" s="640"/>
      <c r="CW409" s="640"/>
      <c r="CX409" s="640"/>
      <c r="CY409" s="640"/>
      <c r="CZ409" s="640"/>
      <c r="DA409" s="640"/>
      <c r="DB409" s="640"/>
      <c r="DC409" s="640"/>
      <c r="DD409" s="640"/>
      <c r="DE409" s="640"/>
      <c r="DF409" s="640"/>
      <c r="DG409" s="640"/>
    </row>
    <row r="410" spans="2:111">
      <c r="B410" s="581"/>
      <c r="C410" s="581"/>
      <c r="D410" s="581"/>
      <c r="E410" s="581"/>
      <c r="BV410" s="183"/>
      <c r="BW410" s="640"/>
      <c r="BX410" s="640"/>
      <c r="BY410" s="640"/>
      <c r="BZ410" s="640"/>
      <c r="CA410" s="640"/>
      <c r="CB410" s="640"/>
      <c r="CC410" s="640"/>
      <c r="CD410" s="640"/>
      <c r="CE410" s="640"/>
      <c r="CF410" s="640"/>
      <c r="CG410" s="640"/>
      <c r="CH410" s="640"/>
      <c r="CI410" s="640"/>
      <c r="CJ410" s="640"/>
      <c r="CK410" s="640"/>
      <c r="CL410" s="640"/>
      <c r="CM410" s="640"/>
      <c r="CN410" s="640"/>
      <c r="CO410" s="640"/>
      <c r="CP410" s="640"/>
      <c r="CQ410" s="640"/>
      <c r="CR410" s="640"/>
      <c r="CS410" s="640"/>
      <c r="CT410" s="640"/>
      <c r="CU410" s="640"/>
      <c r="CV410" s="640"/>
      <c r="CW410" s="640"/>
      <c r="CX410" s="640"/>
      <c r="CY410" s="640"/>
      <c r="CZ410" s="640"/>
      <c r="DA410" s="640"/>
      <c r="DB410" s="640"/>
      <c r="DC410" s="640"/>
      <c r="DD410" s="640"/>
      <c r="DE410" s="640"/>
      <c r="DF410" s="640"/>
      <c r="DG410" s="640"/>
    </row>
    <row r="411" spans="2:111">
      <c r="B411" s="581"/>
      <c r="C411" s="581"/>
      <c r="D411" s="581"/>
      <c r="E411" s="581"/>
      <c r="BV411" s="183"/>
      <c r="BW411" s="640"/>
      <c r="BX411" s="640"/>
      <c r="BY411" s="640"/>
      <c r="BZ411" s="640"/>
      <c r="CA411" s="640"/>
      <c r="CB411" s="640"/>
      <c r="CC411" s="640"/>
      <c r="CD411" s="640"/>
      <c r="CE411" s="640"/>
      <c r="CF411" s="640"/>
      <c r="CG411" s="640"/>
      <c r="CH411" s="640"/>
      <c r="CI411" s="640"/>
      <c r="CJ411" s="640"/>
      <c r="CK411" s="640"/>
      <c r="CL411" s="640"/>
      <c r="CM411" s="640"/>
      <c r="CN411" s="640"/>
      <c r="CO411" s="640"/>
      <c r="CP411" s="640"/>
      <c r="CQ411" s="640"/>
      <c r="CR411" s="640"/>
      <c r="CS411" s="640"/>
      <c r="CT411" s="640"/>
      <c r="CU411" s="640"/>
      <c r="CV411" s="640"/>
      <c r="CW411" s="640"/>
      <c r="CX411" s="640"/>
      <c r="CY411" s="640"/>
      <c r="CZ411" s="640"/>
      <c r="DA411" s="640"/>
      <c r="DB411" s="640"/>
      <c r="DC411" s="640"/>
      <c r="DD411" s="640"/>
      <c r="DE411" s="640"/>
      <c r="DF411" s="640"/>
      <c r="DG411" s="640"/>
    </row>
    <row r="412" spans="2:111">
      <c r="B412" s="581"/>
      <c r="C412" s="581"/>
      <c r="D412" s="581"/>
      <c r="E412" s="581"/>
      <c r="BV412" s="183"/>
      <c r="BW412" s="640"/>
      <c r="BX412" s="640"/>
      <c r="BY412" s="640"/>
      <c r="BZ412" s="640"/>
      <c r="CA412" s="640"/>
      <c r="CB412" s="640"/>
      <c r="CC412" s="640"/>
      <c r="CD412" s="640"/>
      <c r="CE412" s="640"/>
      <c r="CF412" s="640"/>
      <c r="CG412" s="640"/>
      <c r="CH412" s="640"/>
      <c r="CI412" s="640"/>
      <c r="CJ412" s="640"/>
      <c r="CK412" s="640"/>
      <c r="CL412" s="640"/>
      <c r="CM412" s="640"/>
      <c r="CN412" s="640"/>
      <c r="CO412" s="640"/>
      <c r="CP412" s="640"/>
      <c r="CQ412" s="640"/>
      <c r="CR412" s="640"/>
      <c r="CS412" s="640"/>
      <c r="CT412" s="640"/>
      <c r="CU412" s="640"/>
      <c r="CV412" s="640"/>
      <c r="CW412" s="640"/>
      <c r="CX412" s="640"/>
      <c r="CY412" s="640"/>
      <c r="CZ412" s="640"/>
      <c r="DA412" s="640"/>
      <c r="DB412" s="640"/>
      <c r="DC412" s="640"/>
      <c r="DD412" s="640"/>
      <c r="DE412" s="640"/>
      <c r="DF412" s="640"/>
      <c r="DG412" s="640"/>
    </row>
    <row r="413" spans="2:111">
      <c r="B413" s="581"/>
      <c r="C413" s="581"/>
      <c r="D413" s="581"/>
      <c r="E413" s="581"/>
      <c r="BV413" s="183"/>
      <c r="BW413" s="640"/>
      <c r="BX413" s="640"/>
      <c r="BY413" s="640"/>
      <c r="BZ413" s="640"/>
      <c r="CA413" s="640"/>
      <c r="CB413" s="640"/>
      <c r="CC413" s="640"/>
      <c r="CD413" s="640"/>
      <c r="CE413" s="640"/>
      <c r="CF413" s="640"/>
      <c r="CG413" s="640"/>
      <c r="CH413" s="640"/>
      <c r="CI413" s="640"/>
      <c r="CJ413" s="640"/>
      <c r="CK413" s="640"/>
      <c r="CL413" s="640"/>
      <c r="CM413" s="640"/>
      <c r="CN413" s="640"/>
      <c r="CO413" s="640"/>
      <c r="CP413" s="640"/>
      <c r="CQ413" s="640"/>
      <c r="CR413" s="640"/>
      <c r="CS413" s="640"/>
      <c r="CT413" s="640"/>
      <c r="CU413" s="640"/>
      <c r="CV413" s="640"/>
      <c r="CW413" s="640"/>
      <c r="CX413" s="640"/>
      <c r="CY413" s="640"/>
      <c r="CZ413" s="640"/>
      <c r="DA413" s="640"/>
      <c r="DB413" s="640"/>
      <c r="DC413" s="640"/>
      <c r="DD413" s="640"/>
      <c r="DE413" s="640"/>
      <c r="DF413" s="640"/>
      <c r="DG413" s="640"/>
    </row>
    <row r="414" spans="2:111">
      <c r="B414" s="581"/>
      <c r="C414" s="581"/>
      <c r="D414" s="581"/>
      <c r="E414" s="581"/>
      <c r="BV414" s="183"/>
      <c r="BW414" s="640"/>
      <c r="BX414" s="640"/>
      <c r="BY414" s="640"/>
      <c r="BZ414" s="640"/>
      <c r="CA414" s="640"/>
      <c r="CB414" s="640"/>
      <c r="CC414" s="640"/>
      <c r="CD414" s="640"/>
      <c r="CE414" s="640"/>
      <c r="CF414" s="640"/>
      <c r="CG414" s="640"/>
      <c r="CH414" s="640"/>
      <c r="CI414" s="640"/>
      <c r="CJ414" s="640"/>
      <c r="CK414" s="640"/>
      <c r="CL414" s="640"/>
      <c r="CM414" s="640"/>
      <c r="CN414" s="640"/>
      <c r="CO414" s="640"/>
      <c r="CP414" s="640"/>
      <c r="CQ414" s="640"/>
      <c r="CR414" s="640"/>
      <c r="CS414" s="640"/>
      <c r="CT414" s="640"/>
      <c r="CU414" s="640"/>
      <c r="CV414" s="640"/>
      <c r="CW414" s="640"/>
      <c r="CX414" s="640"/>
      <c r="CY414" s="640"/>
      <c r="CZ414" s="640"/>
      <c r="DA414" s="640"/>
      <c r="DB414" s="640"/>
      <c r="DC414" s="640"/>
      <c r="DD414" s="640"/>
      <c r="DE414" s="640"/>
      <c r="DF414" s="640"/>
      <c r="DG414" s="640"/>
    </row>
    <row r="415" spans="2:111">
      <c r="B415" s="581"/>
      <c r="C415" s="581"/>
      <c r="D415" s="581"/>
      <c r="E415" s="581"/>
      <c r="BV415" s="183"/>
      <c r="BW415" s="640"/>
      <c r="BX415" s="640"/>
      <c r="BY415" s="640"/>
      <c r="BZ415" s="640"/>
      <c r="CA415" s="640"/>
      <c r="CB415" s="640"/>
      <c r="CC415" s="640"/>
      <c r="CD415" s="640"/>
      <c r="CE415" s="640"/>
      <c r="CF415" s="640"/>
      <c r="CG415" s="640"/>
      <c r="CH415" s="640"/>
      <c r="CI415" s="640"/>
      <c r="CJ415" s="640"/>
      <c r="CK415" s="640"/>
      <c r="CL415" s="640"/>
      <c r="CM415" s="640"/>
      <c r="CN415" s="640"/>
      <c r="CO415" s="640"/>
      <c r="CP415" s="640"/>
      <c r="CQ415" s="640"/>
      <c r="CR415" s="640"/>
      <c r="CS415" s="640"/>
      <c r="CT415" s="640"/>
      <c r="CU415" s="640"/>
      <c r="CV415" s="640"/>
      <c r="CW415" s="640"/>
      <c r="CX415" s="640"/>
      <c r="CY415" s="640"/>
      <c r="CZ415" s="640"/>
      <c r="DA415" s="640"/>
      <c r="DB415" s="640"/>
      <c r="DC415" s="640"/>
      <c r="DD415" s="640"/>
      <c r="DE415" s="640"/>
      <c r="DF415" s="640"/>
      <c r="DG415" s="640"/>
    </row>
    <row r="416" spans="2:111">
      <c r="B416" s="581"/>
      <c r="C416" s="581"/>
      <c r="D416" s="581"/>
      <c r="E416" s="581"/>
      <c r="BV416" s="183"/>
      <c r="BW416" s="640"/>
      <c r="BX416" s="640"/>
      <c r="BY416" s="640"/>
      <c r="BZ416" s="640"/>
      <c r="CA416" s="640"/>
      <c r="CB416" s="640"/>
      <c r="CC416" s="640"/>
      <c r="CD416" s="640"/>
      <c r="CE416" s="640"/>
      <c r="CF416" s="640"/>
      <c r="CG416" s="640"/>
      <c r="CH416" s="640"/>
      <c r="CI416" s="640"/>
      <c r="CJ416" s="640"/>
      <c r="CK416" s="640"/>
      <c r="CL416" s="640"/>
      <c r="CM416" s="640"/>
      <c r="CN416" s="640"/>
      <c r="CO416" s="640"/>
      <c r="CP416" s="640"/>
      <c r="CQ416" s="640"/>
      <c r="CR416" s="640"/>
      <c r="CS416" s="640"/>
      <c r="CT416" s="640"/>
      <c r="CU416" s="640"/>
      <c r="CV416" s="640"/>
      <c r="CW416" s="640"/>
      <c r="CX416" s="640"/>
      <c r="CY416" s="640"/>
      <c r="CZ416" s="640"/>
      <c r="DA416" s="640"/>
      <c r="DB416" s="640"/>
      <c r="DC416" s="640"/>
      <c r="DD416" s="640"/>
      <c r="DE416" s="640"/>
      <c r="DF416" s="640"/>
      <c r="DG416" s="640"/>
    </row>
    <row r="417" spans="2:111">
      <c r="B417" s="581"/>
      <c r="C417" s="581"/>
      <c r="D417" s="581"/>
      <c r="E417" s="581"/>
      <c r="BV417" s="183"/>
      <c r="BW417" s="640"/>
      <c r="BX417" s="640"/>
      <c r="BY417" s="640"/>
      <c r="BZ417" s="640"/>
      <c r="CA417" s="640"/>
      <c r="CB417" s="640"/>
      <c r="CC417" s="640"/>
      <c r="CD417" s="640"/>
      <c r="CE417" s="640"/>
      <c r="CF417" s="640"/>
      <c r="CG417" s="640"/>
      <c r="CH417" s="640"/>
      <c r="CI417" s="640"/>
      <c r="CJ417" s="640"/>
      <c r="CK417" s="640"/>
      <c r="CL417" s="640"/>
      <c r="CM417" s="640"/>
      <c r="CN417" s="640"/>
      <c r="CO417" s="640"/>
      <c r="CP417" s="640"/>
      <c r="CQ417" s="640"/>
      <c r="CR417" s="640"/>
      <c r="CS417" s="640"/>
      <c r="CT417" s="640"/>
      <c r="CU417" s="640"/>
      <c r="CV417" s="640"/>
      <c r="CW417" s="640"/>
      <c r="CX417" s="640"/>
      <c r="CY417" s="640"/>
      <c r="CZ417" s="640"/>
      <c r="DA417" s="640"/>
      <c r="DB417" s="640"/>
      <c r="DC417" s="640"/>
      <c r="DD417" s="640"/>
      <c r="DE417" s="640"/>
      <c r="DF417" s="640"/>
      <c r="DG417" s="640"/>
    </row>
    <row r="418" spans="2:111">
      <c r="B418" s="581"/>
      <c r="C418" s="581"/>
      <c r="D418" s="581"/>
      <c r="E418" s="581"/>
      <c r="BV418" s="183"/>
      <c r="BW418" s="640"/>
      <c r="BX418" s="640"/>
      <c r="BY418" s="640"/>
      <c r="BZ418" s="640"/>
      <c r="CA418" s="640"/>
      <c r="CB418" s="640"/>
      <c r="CC418" s="640"/>
      <c r="CD418" s="640"/>
      <c r="CE418" s="640"/>
      <c r="CF418" s="640"/>
      <c r="CG418" s="640"/>
      <c r="CH418" s="640"/>
      <c r="CI418" s="640"/>
      <c r="CJ418" s="640"/>
      <c r="CK418" s="640"/>
      <c r="CL418" s="640"/>
      <c r="CM418" s="640"/>
      <c r="CN418" s="640"/>
      <c r="CO418" s="640"/>
      <c r="CP418" s="640"/>
      <c r="CQ418" s="640"/>
      <c r="CR418" s="640"/>
      <c r="CS418" s="640"/>
      <c r="CT418" s="640"/>
      <c r="CU418" s="640"/>
      <c r="CV418" s="640"/>
      <c r="CW418" s="640"/>
      <c r="CX418" s="640"/>
      <c r="CY418" s="640"/>
      <c r="CZ418" s="640"/>
      <c r="DA418" s="640"/>
      <c r="DB418" s="640"/>
      <c r="DC418" s="640"/>
      <c r="DD418" s="640"/>
      <c r="DE418" s="640"/>
      <c r="DF418" s="640"/>
      <c r="DG418" s="640"/>
    </row>
    <row r="419" spans="2:111">
      <c r="B419" s="581"/>
      <c r="C419" s="581"/>
      <c r="D419" s="581"/>
      <c r="E419" s="581"/>
      <c r="BV419" s="183"/>
      <c r="BW419" s="640"/>
      <c r="BX419" s="640"/>
      <c r="BY419" s="640"/>
      <c r="BZ419" s="640"/>
      <c r="CA419" s="640"/>
      <c r="CB419" s="640"/>
      <c r="CC419" s="640"/>
      <c r="CD419" s="640"/>
      <c r="CE419" s="640"/>
      <c r="CF419" s="640"/>
      <c r="CG419" s="640"/>
      <c r="CH419" s="640"/>
      <c r="CI419" s="640"/>
      <c r="CJ419" s="640"/>
      <c r="CK419" s="640"/>
      <c r="CL419" s="640"/>
      <c r="CM419" s="640"/>
      <c r="CN419" s="640"/>
      <c r="CO419" s="640"/>
      <c r="CP419" s="640"/>
      <c r="CQ419" s="640"/>
      <c r="CR419" s="640"/>
      <c r="CS419" s="640"/>
      <c r="CT419" s="640"/>
      <c r="CU419" s="640"/>
      <c r="CV419" s="640"/>
      <c r="CW419" s="640"/>
      <c r="CX419" s="640"/>
      <c r="CY419" s="640"/>
      <c r="CZ419" s="640"/>
      <c r="DA419" s="640"/>
      <c r="DB419" s="640"/>
      <c r="DC419" s="640"/>
      <c r="DD419" s="640"/>
      <c r="DE419" s="640"/>
      <c r="DF419" s="640"/>
      <c r="DG419" s="640"/>
    </row>
    <row r="420" spans="2:111">
      <c r="B420" s="581"/>
      <c r="C420" s="581"/>
      <c r="D420" s="581"/>
      <c r="E420" s="581"/>
      <c r="BV420" s="183"/>
      <c r="BW420" s="640"/>
      <c r="BX420" s="640"/>
      <c r="BY420" s="640"/>
      <c r="BZ420" s="640"/>
      <c r="CA420" s="640"/>
      <c r="CB420" s="640"/>
      <c r="CC420" s="640"/>
      <c r="CD420" s="640"/>
      <c r="CE420" s="640"/>
      <c r="CF420" s="640"/>
      <c r="CG420" s="640"/>
      <c r="CH420" s="640"/>
      <c r="CI420" s="640"/>
      <c r="CJ420" s="640"/>
      <c r="CK420" s="640"/>
      <c r="CL420" s="640"/>
      <c r="CM420" s="640"/>
      <c r="CN420" s="640"/>
      <c r="CO420" s="640"/>
      <c r="CP420" s="640"/>
      <c r="CQ420" s="640"/>
      <c r="CR420" s="640"/>
      <c r="CS420" s="640"/>
      <c r="CT420" s="640"/>
      <c r="CU420" s="640"/>
      <c r="CV420" s="640"/>
      <c r="CW420" s="640"/>
      <c r="CX420" s="640"/>
      <c r="CY420" s="640"/>
      <c r="CZ420" s="640"/>
      <c r="DA420" s="640"/>
      <c r="DB420" s="640"/>
      <c r="DC420" s="640"/>
      <c r="DD420" s="640"/>
      <c r="DE420" s="640"/>
      <c r="DF420" s="640"/>
      <c r="DG420" s="640"/>
    </row>
    <row r="421" spans="2:111">
      <c r="B421" s="581"/>
      <c r="C421" s="581"/>
      <c r="D421" s="581"/>
      <c r="E421" s="581"/>
      <c r="BV421" s="183"/>
      <c r="BW421" s="640"/>
      <c r="BX421" s="640"/>
      <c r="BY421" s="640"/>
      <c r="BZ421" s="640"/>
      <c r="CA421" s="640"/>
      <c r="CB421" s="640"/>
      <c r="CC421" s="640"/>
      <c r="CD421" s="640"/>
      <c r="CE421" s="640"/>
      <c r="CF421" s="640"/>
      <c r="CG421" s="640"/>
      <c r="CH421" s="640"/>
      <c r="CI421" s="640"/>
      <c r="CJ421" s="640"/>
      <c r="CK421" s="640"/>
      <c r="CL421" s="640"/>
      <c r="CM421" s="640"/>
      <c r="CN421" s="640"/>
      <c r="CO421" s="640"/>
      <c r="CP421" s="640"/>
      <c r="CQ421" s="640"/>
      <c r="CR421" s="640"/>
      <c r="CS421" s="640"/>
      <c r="CT421" s="640"/>
      <c r="CU421" s="640"/>
      <c r="CV421" s="640"/>
      <c r="CW421" s="640"/>
      <c r="CX421" s="640"/>
      <c r="CY421" s="640"/>
      <c r="CZ421" s="640"/>
      <c r="DA421" s="640"/>
      <c r="DB421" s="640"/>
      <c r="DC421" s="640"/>
      <c r="DD421" s="640"/>
      <c r="DE421" s="640"/>
      <c r="DF421" s="640"/>
      <c r="DG421" s="640"/>
    </row>
    <row r="422" spans="2:111">
      <c r="B422" s="581"/>
      <c r="C422" s="581"/>
      <c r="D422" s="581"/>
      <c r="E422" s="581"/>
      <c r="BV422" s="183"/>
      <c r="BW422" s="640"/>
      <c r="BX422" s="640"/>
      <c r="BY422" s="640"/>
      <c r="BZ422" s="640"/>
      <c r="CA422" s="640"/>
      <c r="CB422" s="640"/>
      <c r="CC422" s="640"/>
      <c r="CD422" s="640"/>
      <c r="CE422" s="640"/>
      <c r="CF422" s="640"/>
      <c r="CG422" s="640"/>
      <c r="CH422" s="640"/>
      <c r="CI422" s="640"/>
      <c r="CJ422" s="640"/>
      <c r="CK422" s="640"/>
      <c r="CL422" s="640"/>
      <c r="CM422" s="640"/>
      <c r="CN422" s="640"/>
      <c r="CO422" s="640"/>
      <c r="CP422" s="640"/>
      <c r="CQ422" s="640"/>
      <c r="CR422" s="640"/>
      <c r="CS422" s="640"/>
      <c r="CT422" s="640"/>
      <c r="CU422" s="640"/>
      <c r="CV422" s="640"/>
      <c r="CW422" s="640"/>
      <c r="CX422" s="640"/>
      <c r="CY422" s="640"/>
      <c r="CZ422" s="640"/>
      <c r="DA422" s="640"/>
      <c r="DB422" s="640"/>
      <c r="DC422" s="640"/>
      <c r="DD422" s="640"/>
      <c r="DE422" s="640"/>
      <c r="DF422" s="640"/>
      <c r="DG422" s="640"/>
    </row>
    <row r="423" spans="2:111">
      <c r="B423" s="581"/>
      <c r="C423" s="581"/>
      <c r="D423" s="581"/>
      <c r="E423" s="581"/>
      <c r="BV423" s="183"/>
      <c r="BW423" s="640"/>
      <c r="BX423" s="640"/>
      <c r="BY423" s="640"/>
      <c r="BZ423" s="640"/>
      <c r="CA423" s="640"/>
      <c r="CB423" s="640"/>
      <c r="CC423" s="640"/>
      <c r="CD423" s="640"/>
      <c r="CE423" s="640"/>
      <c r="CF423" s="640"/>
      <c r="CG423" s="640"/>
      <c r="CH423" s="640"/>
      <c r="CI423" s="640"/>
      <c r="CJ423" s="640"/>
      <c r="CK423" s="640"/>
      <c r="CL423" s="640"/>
      <c r="CM423" s="640"/>
      <c r="CN423" s="640"/>
      <c r="CO423" s="640"/>
      <c r="CP423" s="640"/>
      <c r="CQ423" s="640"/>
      <c r="CR423" s="640"/>
      <c r="CS423" s="640"/>
      <c r="CT423" s="640"/>
      <c r="CU423" s="640"/>
      <c r="CV423" s="640"/>
      <c r="CW423" s="640"/>
      <c r="CX423" s="640"/>
      <c r="CY423" s="640"/>
      <c r="CZ423" s="640"/>
      <c r="DA423" s="640"/>
      <c r="DB423" s="640"/>
      <c r="DC423" s="640"/>
      <c r="DD423" s="640"/>
      <c r="DE423" s="640"/>
      <c r="DF423" s="640"/>
      <c r="DG423" s="640"/>
    </row>
    <row r="424" spans="2:111">
      <c r="B424" s="581"/>
      <c r="C424" s="581"/>
      <c r="D424" s="581"/>
      <c r="E424" s="581"/>
      <c r="BV424" s="183"/>
      <c r="BW424" s="640"/>
      <c r="BX424" s="640"/>
      <c r="BY424" s="640"/>
      <c r="BZ424" s="640"/>
      <c r="CA424" s="640"/>
      <c r="CB424" s="640"/>
      <c r="CC424" s="640"/>
      <c r="CD424" s="640"/>
      <c r="CE424" s="640"/>
      <c r="CF424" s="640"/>
      <c r="CG424" s="640"/>
      <c r="CH424" s="640"/>
      <c r="CI424" s="640"/>
      <c r="CJ424" s="640"/>
      <c r="CK424" s="640"/>
      <c r="CL424" s="640"/>
      <c r="CM424" s="640"/>
      <c r="CN424" s="640"/>
      <c r="CO424" s="640"/>
      <c r="CP424" s="640"/>
      <c r="CQ424" s="640"/>
      <c r="CR424" s="640"/>
      <c r="CS424" s="640"/>
      <c r="CT424" s="640"/>
      <c r="CU424" s="640"/>
      <c r="CV424" s="640"/>
      <c r="CW424" s="640"/>
      <c r="CX424" s="640"/>
      <c r="CY424" s="640"/>
      <c r="CZ424" s="640"/>
      <c r="DA424" s="640"/>
      <c r="DB424" s="640"/>
      <c r="DC424" s="640"/>
      <c r="DD424" s="640"/>
      <c r="DE424" s="640"/>
      <c r="DF424" s="640"/>
      <c r="DG424" s="640"/>
    </row>
    <row r="425" spans="2:111">
      <c r="B425" s="581"/>
      <c r="C425" s="581"/>
      <c r="D425" s="581"/>
      <c r="E425" s="581"/>
      <c r="BV425" s="183"/>
      <c r="BW425" s="640"/>
      <c r="BX425" s="640"/>
      <c r="BY425" s="640"/>
      <c r="BZ425" s="640"/>
      <c r="CA425" s="640"/>
      <c r="CB425" s="640"/>
      <c r="CC425" s="640"/>
      <c r="CD425" s="640"/>
      <c r="CE425" s="640"/>
      <c r="CF425" s="640"/>
      <c r="CG425" s="640"/>
      <c r="CH425" s="640"/>
      <c r="CI425" s="640"/>
      <c r="CJ425" s="640"/>
      <c r="CK425" s="640"/>
      <c r="CL425" s="640"/>
      <c r="CM425" s="640"/>
      <c r="CN425" s="640"/>
      <c r="CO425" s="640"/>
      <c r="CP425" s="640"/>
      <c r="CQ425" s="640"/>
      <c r="CR425" s="640"/>
      <c r="CS425" s="640"/>
      <c r="CT425" s="640"/>
      <c r="CU425" s="640"/>
      <c r="CV425" s="640"/>
      <c r="CW425" s="640"/>
      <c r="CX425" s="640"/>
      <c r="CY425" s="640"/>
      <c r="CZ425" s="640"/>
      <c r="DA425" s="640"/>
      <c r="DB425" s="640"/>
      <c r="DC425" s="640"/>
      <c r="DD425" s="640"/>
      <c r="DE425" s="640"/>
      <c r="DF425" s="640"/>
      <c r="DG425" s="640"/>
    </row>
    <row r="426" spans="2:111">
      <c r="B426" s="581"/>
      <c r="C426" s="581"/>
      <c r="D426" s="581"/>
      <c r="E426" s="581"/>
      <c r="BV426" s="183"/>
      <c r="BW426" s="640"/>
      <c r="BX426" s="640"/>
      <c r="BY426" s="640"/>
      <c r="BZ426" s="640"/>
      <c r="CA426" s="640"/>
      <c r="CB426" s="640"/>
      <c r="CC426" s="640"/>
      <c r="CD426" s="640"/>
      <c r="CE426" s="640"/>
      <c r="CF426" s="640"/>
      <c r="CG426" s="640"/>
      <c r="CH426" s="640"/>
      <c r="CI426" s="640"/>
      <c r="CJ426" s="640"/>
      <c r="CK426" s="640"/>
      <c r="CL426" s="640"/>
      <c r="CM426" s="640"/>
      <c r="CN426" s="640"/>
      <c r="CO426" s="640"/>
      <c r="CP426" s="640"/>
      <c r="CQ426" s="640"/>
      <c r="CR426" s="640"/>
      <c r="CS426" s="640"/>
      <c r="CT426" s="640"/>
      <c r="CU426" s="640"/>
      <c r="CV426" s="640"/>
      <c r="CW426" s="640"/>
      <c r="CX426" s="640"/>
      <c r="CY426" s="640"/>
      <c r="CZ426" s="640"/>
      <c r="DA426" s="640"/>
      <c r="DB426" s="640"/>
      <c r="DC426" s="640"/>
      <c r="DD426" s="640"/>
      <c r="DE426" s="640"/>
      <c r="DF426" s="640"/>
      <c r="DG426" s="640"/>
    </row>
    <row r="427" spans="2:111">
      <c r="B427" s="581"/>
      <c r="C427" s="581"/>
      <c r="D427" s="581"/>
      <c r="E427" s="581"/>
      <c r="BV427" s="183"/>
      <c r="BW427" s="640"/>
      <c r="BX427" s="640"/>
      <c r="BY427" s="640"/>
      <c r="BZ427" s="640"/>
      <c r="CA427" s="640"/>
      <c r="CB427" s="640"/>
      <c r="CC427" s="640"/>
      <c r="CD427" s="640"/>
      <c r="CE427" s="640"/>
      <c r="CF427" s="640"/>
      <c r="CG427" s="640"/>
      <c r="CH427" s="640"/>
      <c r="CI427" s="640"/>
      <c r="CJ427" s="640"/>
      <c r="CK427" s="640"/>
      <c r="CL427" s="640"/>
      <c r="CM427" s="640"/>
      <c r="CN427" s="640"/>
      <c r="CO427" s="640"/>
      <c r="CP427" s="640"/>
      <c r="CQ427" s="640"/>
      <c r="CR427" s="640"/>
      <c r="CS427" s="640"/>
      <c r="CT427" s="640"/>
      <c r="CU427" s="640"/>
      <c r="CV427" s="640"/>
      <c r="CW427" s="640"/>
      <c r="CX427" s="640"/>
      <c r="CY427" s="640"/>
      <c r="CZ427" s="640"/>
      <c r="DA427" s="640"/>
      <c r="DB427" s="640"/>
      <c r="DC427" s="640"/>
      <c r="DD427" s="640"/>
      <c r="DE427" s="640"/>
      <c r="DF427" s="640"/>
      <c r="DG427" s="640"/>
    </row>
    <row r="428" spans="2:111">
      <c r="B428" s="581"/>
      <c r="C428" s="581"/>
      <c r="D428" s="581"/>
      <c r="E428" s="581"/>
      <c r="BV428" s="183"/>
      <c r="BW428" s="640"/>
      <c r="BX428" s="640"/>
      <c r="BY428" s="640"/>
      <c r="BZ428" s="640"/>
      <c r="CA428" s="640"/>
      <c r="CB428" s="640"/>
      <c r="CC428" s="640"/>
      <c r="CD428" s="640"/>
      <c r="CE428" s="640"/>
      <c r="CF428" s="640"/>
      <c r="CG428" s="640"/>
      <c r="CH428" s="640"/>
      <c r="CI428" s="640"/>
      <c r="CJ428" s="640"/>
      <c r="CK428" s="640"/>
      <c r="CL428" s="640"/>
      <c r="CM428" s="640"/>
      <c r="CN428" s="640"/>
      <c r="CO428" s="640"/>
      <c r="CP428" s="640"/>
      <c r="CQ428" s="640"/>
      <c r="CR428" s="640"/>
      <c r="CS428" s="640"/>
      <c r="CT428" s="640"/>
      <c r="CU428" s="640"/>
      <c r="CV428" s="640"/>
      <c r="CW428" s="640"/>
      <c r="CX428" s="640"/>
      <c r="CY428" s="640"/>
      <c r="CZ428" s="640"/>
      <c r="DA428" s="640"/>
      <c r="DB428" s="640"/>
      <c r="DC428" s="640"/>
      <c r="DD428" s="640"/>
      <c r="DE428" s="640"/>
      <c r="DF428" s="640"/>
      <c r="DG428" s="640"/>
    </row>
    <row r="429" spans="2:111">
      <c r="B429" s="581"/>
      <c r="C429" s="581"/>
      <c r="D429" s="581"/>
      <c r="E429" s="581"/>
      <c r="BV429" s="183"/>
      <c r="BW429" s="640"/>
      <c r="BX429" s="640"/>
      <c r="BY429" s="640"/>
      <c r="BZ429" s="640"/>
      <c r="CA429" s="640"/>
      <c r="CB429" s="640"/>
      <c r="CC429" s="640"/>
      <c r="CD429" s="640"/>
      <c r="CE429" s="640"/>
      <c r="CF429" s="640"/>
      <c r="CG429" s="640"/>
      <c r="CH429" s="640"/>
      <c r="CI429" s="640"/>
      <c r="CJ429" s="640"/>
      <c r="CK429" s="640"/>
      <c r="CL429" s="640"/>
      <c r="CM429" s="640"/>
      <c r="CN429" s="640"/>
      <c r="CO429" s="640"/>
      <c r="CP429" s="640"/>
      <c r="CQ429" s="640"/>
      <c r="CR429" s="640"/>
      <c r="CS429" s="640"/>
      <c r="CT429" s="640"/>
      <c r="CU429" s="640"/>
      <c r="CV429" s="640"/>
      <c r="CW429" s="640"/>
      <c r="CX429" s="640"/>
      <c r="CY429" s="640"/>
      <c r="CZ429" s="640"/>
      <c r="DA429" s="640"/>
      <c r="DB429" s="640"/>
      <c r="DC429" s="640"/>
      <c r="DD429" s="640"/>
      <c r="DE429" s="640"/>
      <c r="DF429" s="640"/>
      <c r="DG429" s="640"/>
    </row>
    <row r="430" spans="2:111">
      <c r="B430" s="581"/>
      <c r="C430" s="581"/>
      <c r="D430" s="581"/>
      <c r="E430" s="581"/>
      <c r="BV430" s="183"/>
      <c r="BW430" s="640"/>
      <c r="BX430" s="640"/>
      <c r="BY430" s="640"/>
      <c r="BZ430" s="640"/>
      <c r="CA430" s="640"/>
      <c r="CB430" s="640"/>
      <c r="CC430" s="640"/>
      <c r="CD430" s="640"/>
      <c r="CE430" s="640"/>
      <c r="CF430" s="640"/>
      <c r="CG430" s="640"/>
      <c r="CH430" s="640"/>
      <c r="CI430" s="640"/>
      <c r="CJ430" s="640"/>
      <c r="CK430" s="640"/>
      <c r="CL430" s="640"/>
      <c r="CM430" s="640"/>
      <c r="CN430" s="640"/>
      <c r="CO430" s="640"/>
      <c r="CP430" s="640"/>
      <c r="CQ430" s="640"/>
      <c r="CR430" s="640"/>
      <c r="CS430" s="640"/>
      <c r="CT430" s="640"/>
      <c r="CU430" s="640"/>
      <c r="CV430" s="640"/>
      <c r="CW430" s="640"/>
      <c r="CX430" s="640"/>
      <c r="CY430" s="640"/>
      <c r="CZ430" s="640"/>
      <c r="DA430" s="640"/>
      <c r="DB430" s="640"/>
      <c r="DC430" s="640"/>
      <c r="DD430" s="640"/>
      <c r="DE430" s="640"/>
      <c r="DF430" s="640"/>
      <c r="DG430" s="640"/>
    </row>
    <row r="431" spans="2:111">
      <c r="B431" s="581"/>
      <c r="C431" s="581"/>
      <c r="D431" s="581"/>
      <c r="E431" s="581"/>
      <c r="BV431" s="183"/>
      <c r="BW431" s="640"/>
      <c r="BX431" s="640"/>
      <c r="BY431" s="640"/>
      <c r="BZ431" s="640"/>
      <c r="CA431" s="640"/>
      <c r="CB431" s="640"/>
      <c r="CC431" s="640"/>
      <c r="CD431" s="640"/>
      <c r="CE431" s="640"/>
      <c r="CF431" s="640"/>
      <c r="CG431" s="640"/>
      <c r="CH431" s="640"/>
      <c r="CI431" s="640"/>
      <c r="CJ431" s="640"/>
      <c r="CK431" s="640"/>
      <c r="CL431" s="640"/>
      <c r="CM431" s="640"/>
      <c r="CN431" s="640"/>
      <c r="CO431" s="640"/>
      <c r="CP431" s="640"/>
      <c r="CQ431" s="640"/>
      <c r="CR431" s="640"/>
      <c r="CS431" s="640"/>
      <c r="CT431" s="640"/>
      <c r="CU431" s="640"/>
      <c r="CV431" s="640"/>
      <c r="CW431" s="640"/>
      <c r="CX431" s="640"/>
      <c r="CY431" s="640"/>
      <c r="CZ431" s="640"/>
      <c r="DA431" s="640"/>
      <c r="DB431" s="640"/>
      <c r="DC431" s="640"/>
      <c r="DD431" s="640"/>
      <c r="DE431" s="640"/>
      <c r="DF431" s="640"/>
      <c r="DG431" s="640"/>
    </row>
    <row r="432" spans="2:111">
      <c r="B432" s="581"/>
      <c r="C432" s="581"/>
      <c r="D432" s="581"/>
      <c r="E432" s="581"/>
      <c r="BV432" s="183"/>
      <c r="BW432" s="640"/>
      <c r="BX432" s="640"/>
      <c r="BY432" s="640"/>
      <c r="BZ432" s="640"/>
      <c r="CA432" s="640"/>
      <c r="CB432" s="640"/>
      <c r="CC432" s="640"/>
      <c r="CD432" s="640"/>
      <c r="CE432" s="640"/>
      <c r="CF432" s="640"/>
      <c r="CG432" s="640"/>
      <c r="CH432" s="640"/>
      <c r="CI432" s="640"/>
      <c r="CJ432" s="640"/>
      <c r="CK432" s="640"/>
      <c r="CL432" s="640"/>
      <c r="CM432" s="640"/>
      <c r="CN432" s="640"/>
      <c r="CO432" s="640"/>
      <c r="CP432" s="640"/>
      <c r="CQ432" s="640"/>
      <c r="CR432" s="640"/>
      <c r="CS432" s="640"/>
      <c r="CT432" s="640"/>
      <c r="CU432" s="640"/>
      <c r="CV432" s="640"/>
      <c r="CW432" s="640"/>
      <c r="CX432" s="640"/>
      <c r="CY432" s="640"/>
      <c r="CZ432" s="640"/>
      <c r="DA432" s="640"/>
      <c r="DB432" s="640"/>
      <c r="DC432" s="640"/>
      <c r="DD432" s="640"/>
      <c r="DE432" s="640"/>
      <c r="DF432" s="640"/>
      <c r="DG432" s="640"/>
    </row>
    <row r="433" spans="2:111">
      <c r="B433" s="581"/>
      <c r="C433" s="581"/>
      <c r="D433" s="581"/>
      <c r="E433" s="581"/>
      <c r="BV433" s="183"/>
      <c r="BW433" s="640"/>
      <c r="BX433" s="640"/>
      <c r="BY433" s="640"/>
      <c r="BZ433" s="640"/>
      <c r="CA433" s="640"/>
      <c r="CB433" s="640"/>
      <c r="CC433" s="640"/>
      <c r="CD433" s="640"/>
      <c r="CE433" s="640"/>
      <c r="CF433" s="640"/>
      <c r="CG433" s="640"/>
      <c r="CH433" s="640"/>
      <c r="CI433" s="640"/>
      <c r="CJ433" s="640"/>
      <c r="CK433" s="640"/>
      <c r="CL433" s="640"/>
      <c r="CM433" s="640"/>
      <c r="CN433" s="640"/>
      <c r="CO433" s="640"/>
      <c r="CP433" s="640"/>
      <c r="CQ433" s="640"/>
      <c r="CR433" s="640"/>
      <c r="CS433" s="640"/>
      <c r="CT433" s="640"/>
      <c r="CU433" s="640"/>
      <c r="CV433" s="640"/>
      <c r="CW433" s="640"/>
      <c r="CX433" s="640"/>
      <c r="CY433" s="640"/>
      <c r="CZ433" s="640"/>
      <c r="DA433" s="640"/>
      <c r="DB433" s="640"/>
      <c r="DC433" s="640"/>
      <c r="DD433" s="640"/>
      <c r="DE433" s="640"/>
      <c r="DF433" s="640"/>
      <c r="DG433" s="640"/>
    </row>
    <row r="434" spans="2:111">
      <c r="B434" s="581"/>
      <c r="C434" s="581"/>
      <c r="D434" s="581"/>
      <c r="E434" s="581"/>
      <c r="BV434" s="183"/>
      <c r="BW434" s="640"/>
      <c r="BX434" s="640"/>
      <c r="BY434" s="640"/>
      <c r="BZ434" s="640"/>
      <c r="CA434" s="640"/>
      <c r="CB434" s="640"/>
      <c r="CC434" s="640"/>
      <c r="CD434" s="640"/>
      <c r="CE434" s="640"/>
      <c r="CF434" s="640"/>
      <c r="CG434" s="640"/>
      <c r="CH434" s="640"/>
      <c r="CI434" s="640"/>
      <c r="CJ434" s="640"/>
      <c r="CK434" s="640"/>
      <c r="CL434" s="640"/>
      <c r="CM434" s="640"/>
      <c r="CN434" s="640"/>
      <c r="CO434" s="640"/>
      <c r="CP434" s="640"/>
      <c r="CQ434" s="640"/>
      <c r="CR434" s="640"/>
      <c r="CS434" s="640"/>
      <c r="CT434" s="640"/>
      <c r="CU434" s="640"/>
      <c r="CV434" s="640"/>
      <c r="CW434" s="640"/>
      <c r="CX434" s="640"/>
      <c r="CY434" s="640"/>
      <c r="CZ434" s="640"/>
      <c r="DA434" s="640"/>
      <c r="DB434" s="640"/>
      <c r="DC434" s="640"/>
      <c r="DD434" s="640"/>
      <c r="DE434" s="640"/>
      <c r="DF434" s="640"/>
      <c r="DG434" s="640"/>
    </row>
    <row r="435" spans="2:111">
      <c r="B435" s="581"/>
      <c r="C435" s="581"/>
      <c r="D435" s="581"/>
      <c r="E435" s="581"/>
      <c r="BV435" s="183"/>
      <c r="BW435" s="640"/>
      <c r="BX435" s="640"/>
      <c r="BY435" s="640"/>
      <c r="BZ435" s="640"/>
      <c r="CA435" s="640"/>
      <c r="CB435" s="640"/>
      <c r="CC435" s="640"/>
      <c r="CD435" s="640"/>
      <c r="CE435" s="640"/>
      <c r="CF435" s="640"/>
      <c r="CG435" s="640"/>
      <c r="CH435" s="640"/>
      <c r="CI435" s="640"/>
      <c r="CJ435" s="640"/>
      <c r="CK435" s="640"/>
      <c r="CL435" s="640"/>
      <c r="CM435" s="640"/>
      <c r="CN435" s="640"/>
      <c r="CO435" s="640"/>
      <c r="CP435" s="640"/>
      <c r="CQ435" s="640"/>
      <c r="CR435" s="640"/>
      <c r="CS435" s="640"/>
      <c r="CT435" s="640"/>
      <c r="CU435" s="640"/>
      <c r="CV435" s="640"/>
      <c r="CW435" s="640"/>
      <c r="CX435" s="640"/>
      <c r="CY435" s="640"/>
      <c r="CZ435" s="640"/>
      <c r="DA435" s="640"/>
      <c r="DB435" s="640"/>
      <c r="DC435" s="640"/>
      <c r="DD435" s="640"/>
      <c r="DE435" s="640"/>
      <c r="DF435" s="640"/>
      <c r="DG435" s="640"/>
    </row>
    <row r="436" spans="2:111">
      <c r="B436" s="581"/>
      <c r="C436" s="581"/>
      <c r="D436" s="581"/>
      <c r="E436" s="581"/>
      <c r="BV436" s="183"/>
      <c r="BW436" s="640"/>
      <c r="BX436" s="640"/>
      <c r="BY436" s="640"/>
      <c r="BZ436" s="640"/>
      <c r="CA436" s="640"/>
      <c r="CB436" s="640"/>
      <c r="CC436" s="640"/>
      <c r="CD436" s="640"/>
      <c r="CE436" s="640"/>
      <c r="CF436" s="640"/>
      <c r="CG436" s="640"/>
      <c r="CH436" s="640"/>
      <c r="CI436" s="640"/>
      <c r="CJ436" s="640"/>
      <c r="CK436" s="640"/>
      <c r="CL436" s="640"/>
      <c r="CM436" s="640"/>
      <c r="CN436" s="640"/>
      <c r="CO436" s="640"/>
      <c r="CP436" s="640"/>
      <c r="CQ436" s="640"/>
      <c r="CR436" s="640"/>
      <c r="CS436" s="640"/>
      <c r="CT436" s="640"/>
      <c r="CU436" s="640"/>
      <c r="CV436" s="640"/>
      <c r="CW436" s="640"/>
      <c r="CX436" s="640"/>
      <c r="CY436" s="640"/>
      <c r="CZ436" s="640"/>
      <c r="DA436" s="640"/>
      <c r="DB436" s="640"/>
      <c r="DC436" s="640"/>
      <c r="DD436" s="640"/>
      <c r="DE436" s="640"/>
      <c r="DF436" s="640"/>
      <c r="DG436" s="640"/>
    </row>
    <row r="437" spans="2:111">
      <c r="B437" s="581"/>
      <c r="C437" s="581"/>
      <c r="D437" s="581"/>
      <c r="E437" s="581"/>
      <c r="BV437" s="183"/>
      <c r="BW437" s="640"/>
      <c r="BX437" s="640"/>
      <c r="BY437" s="640"/>
      <c r="BZ437" s="640"/>
      <c r="CA437" s="640"/>
      <c r="CB437" s="640"/>
      <c r="CC437" s="640"/>
      <c r="CD437" s="640"/>
      <c r="CE437" s="640"/>
      <c r="CF437" s="640"/>
      <c r="CG437" s="640"/>
      <c r="CH437" s="640"/>
      <c r="CI437" s="640"/>
      <c r="CJ437" s="640"/>
      <c r="CK437" s="640"/>
      <c r="CL437" s="640"/>
      <c r="CM437" s="640"/>
      <c r="CN437" s="640"/>
      <c r="CO437" s="640"/>
      <c r="CP437" s="640"/>
      <c r="CQ437" s="640"/>
      <c r="CR437" s="640"/>
      <c r="CS437" s="640"/>
      <c r="CT437" s="640"/>
      <c r="CU437" s="640"/>
      <c r="CV437" s="640"/>
      <c r="CW437" s="640"/>
      <c r="CX437" s="640"/>
      <c r="CY437" s="640"/>
      <c r="CZ437" s="640"/>
      <c r="DA437" s="640"/>
      <c r="DB437" s="640"/>
      <c r="DC437" s="640"/>
      <c r="DD437" s="640"/>
      <c r="DE437" s="640"/>
      <c r="DF437" s="640"/>
      <c r="DG437" s="640"/>
    </row>
    <row r="438" spans="2:111">
      <c r="B438" s="581"/>
      <c r="C438" s="581"/>
      <c r="D438" s="581"/>
      <c r="E438" s="581"/>
      <c r="BV438" s="183"/>
      <c r="BW438" s="640"/>
      <c r="BX438" s="640"/>
      <c r="BY438" s="640"/>
      <c r="BZ438" s="640"/>
      <c r="CA438" s="640"/>
      <c r="CB438" s="640"/>
      <c r="CC438" s="640"/>
      <c r="CD438" s="640"/>
      <c r="CE438" s="640"/>
      <c r="CF438" s="640"/>
      <c r="CG438" s="640"/>
      <c r="CH438" s="640"/>
      <c r="CI438" s="640"/>
      <c r="CJ438" s="640"/>
      <c r="CK438" s="640"/>
      <c r="CL438" s="640"/>
      <c r="CM438" s="640"/>
      <c r="CN438" s="640"/>
      <c r="CO438" s="640"/>
      <c r="CP438" s="640"/>
      <c r="CQ438" s="640"/>
      <c r="CR438" s="640"/>
      <c r="CS438" s="640"/>
      <c r="CT438" s="640"/>
      <c r="CU438" s="640"/>
      <c r="CV438" s="640"/>
      <c r="CW438" s="640"/>
      <c r="CX438" s="640"/>
      <c r="CY438" s="640"/>
      <c r="CZ438" s="640"/>
      <c r="DA438" s="640"/>
      <c r="DB438" s="640"/>
      <c r="DC438" s="640"/>
      <c r="DD438" s="640"/>
      <c r="DE438" s="640"/>
      <c r="DF438" s="640"/>
      <c r="DG438" s="640"/>
    </row>
    <row r="439" spans="2:111">
      <c r="B439" s="581"/>
      <c r="C439" s="581"/>
      <c r="D439" s="581"/>
      <c r="E439" s="581"/>
      <c r="BV439" s="183"/>
      <c r="BW439" s="640"/>
      <c r="BX439" s="640"/>
      <c r="BY439" s="640"/>
      <c r="BZ439" s="640"/>
      <c r="CA439" s="640"/>
      <c r="CB439" s="640"/>
      <c r="CC439" s="640"/>
      <c r="CD439" s="640"/>
      <c r="CE439" s="640"/>
      <c r="CF439" s="640"/>
      <c r="CG439" s="640"/>
      <c r="CH439" s="640"/>
      <c r="CI439" s="640"/>
      <c r="CJ439" s="640"/>
      <c r="CK439" s="640"/>
      <c r="CL439" s="640"/>
      <c r="CM439" s="640"/>
      <c r="CN439" s="640"/>
      <c r="CO439" s="640"/>
      <c r="CP439" s="640"/>
      <c r="CQ439" s="640"/>
      <c r="CR439" s="640"/>
      <c r="CS439" s="640"/>
      <c r="CT439" s="640"/>
      <c r="CU439" s="640"/>
      <c r="CV439" s="640"/>
      <c r="CW439" s="640"/>
      <c r="CX439" s="640"/>
      <c r="CY439" s="640"/>
      <c r="CZ439" s="640"/>
      <c r="DA439" s="640"/>
      <c r="DB439" s="640"/>
      <c r="DC439" s="640"/>
      <c r="DD439" s="640"/>
      <c r="DE439" s="640"/>
      <c r="DF439" s="640"/>
      <c r="DG439" s="640"/>
    </row>
    <row r="440" spans="2:111">
      <c r="B440" s="581"/>
      <c r="C440" s="581"/>
      <c r="D440" s="581"/>
      <c r="E440" s="581"/>
      <c r="BV440" s="183"/>
      <c r="BW440" s="640"/>
      <c r="BX440" s="640"/>
      <c r="BY440" s="640"/>
      <c r="BZ440" s="640"/>
      <c r="CA440" s="640"/>
      <c r="CB440" s="640"/>
      <c r="CC440" s="640"/>
      <c r="CD440" s="640"/>
      <c r="CE440" s="640"/>
      <c r="CF440" s="640"/>
      <c r="CG440" s="640"/>
      <c r="CH440" s="640"/>
      <c r="CI440" s="640"/>
      <c r="CJ440" s="640"/>
      <c r="CK440" s="640"/>
      <c r="CL440" s="640"/>
      <c r="CM440" s="640"/>
      <c r="CN440" s="640"/>
      <c r="CO440" s="640"/>
      <c r="CP440" s="640"/>
      <c r="CQ440" s="640"/>
      <c r="CR440" s="640"/>
      <c r="CS440" s="640"/>
      <c r="CT440" s="640"/>
      <c r="CU440" s="640"/>
      <c r="CV440" s="640"/>
      <c r="CW440" s="640"/>
      <c r="CX440" s="640"/>
      <c r="CY440" s="640"/>
      <c r="CZ440" s="640"/>
      <c r="DA440" s="640"/>
      <c r="DB440" s="640"/>
      <c r="DC440" s="640"/>
      <c r="DD440" s="640"/>
      <c r="DE440" s="640"/>
      <c r="DF440" s="640"/>
      <c r="DG440" s="640"/>
    </row>
    <row r="441" spans="2:111">
      <c r="B441" s="581"/>
      <c r="C441" s="581"/>
      <c r="D441" s="581"/>
      <c r="E441" s="581"/>
      <c r="BV441" s="183"/>
      <c r="BW441" s="640"/>
      <c r="BX441" s="640"/>
      <c r="BY441" s="640"/>
      <c r="BZ441" s="640"/>
      <c r="CA441" s="640"/>
      <c r="CB441" s="640"/>
      <c r="CC441" s="640"/>
      <c r="CD441" s="640"/>
      <c r="CE441" s="640"/>
      <c r="CF441" s="640"/>
      <c r="CG441" s="640"/>
      <c r="CH441" s="640"/>
      <c r="CI441" s="640"/>
      <c r="CJ441" s="640"/>
      <c r="CK441" s="640"/>
      <c r="CL441" s="640"/>
      <c r="CM441" s="640"/>
      <c r="CN441" s="640"/>
      <c r="CO441" s="640"/>
      <c r="CP441" s="640"/>
      <c r="CQ441" s="640"/>
      <c r="CR441" s="640"/>
      <c r="CS441" s="640"/>
      <c r="CT441" s="640"/>
      <c r="CU441" s="640"/>
      <c r="CV441" s="640"/>
      <c r="CW441" s="640"/>
      <c r="CX441" s="640"/>
      <c r="CY441" s="640"/>
      <c r="CZ441" s="640"/>
      <c r="DA441" s="640"/>
      <c r="DB441" s="640"/>
      <c r="DC441" s="640"/>
      <c r="DD441" s="640"/>
      <c r="DE441" s="640"/>
      <c r="DF441" s="640"/>
      <c r="DG441" s="640"/>
    </row>
    <row r="442" spans="2:111">
      <c r="B442" s="581"/>
      <c r="C442" s="581"/>
      <c r="D442" s="581"/>
      <c r="E442" s="581"/>
      <c r="BV442" s="183"/>
      <c r="BW442" s="640"/>
      <c r="BX442" s="640"/>
      <c r="BY442" s="640"/>
      <c r="BZ442" s="640"/>
      <c r="CA442" s="640"/>
      <c r="CB442" s="640"/>
      <c r="CC442" s="640"/>
      <c r="CD442" s="640"/>
      <c r="CE442" s="640"/>
      <c r="CF442" s="640"/>
      <c r="CG442" s="640"/>
      <c r="CH442" s="640"/>
      <c r="CI442" s="640"/>
      <c r="CJ442" s="640"/>
      <c r="CK442" s="640"/>
      <c r="CL442" s="640"/>
      <c r="CM442" s="640"/>
      <c r="CN442" s="640"/>
      <c r="CO442" s="640"/>
      <c r="CP442" s="640"/>
      <c r="CQ442" s="640"/>
      <c r="CR442" s="640"/>
      <c r="CS442" s="640"/>
      <c r="CT442" s="640"/>
      <c r="CU442" s="640"/>
      <c r="CV442" s="640"/>
      <c r="CW442" s="640"/>
      <c r="CX442" s="640"/>
      <c r="CY442" s="640"/>
      <c r="CZ442" s="640"/>
      <c r="DA442" s="640"/>
      <c r="DB442" s="640"/>
      <c r="DC442" s="640"/>
      <c r="DD442" s="640"/>
      <c r="DE442" s="640"/>
      <c r="DF442" s="640"/>
      <c r="DG442" s="640"/>
    </row>
    <row r="443" spans="2:111">
      <c r="B443" s="581"/>
      <c r="C443" s="581"/>
      <c r="D443" s="581"/>
      <c r="E443" s="581"/>
      <c r="BV443" s="183"/>
      <c r="BW443" s="640"/>
      <c r="BX443" s="640"/>
      <c r="BY443" s="640"/>
      <c r="BZ443" s="640"/>
      <c r="CA443" s="640"/>
      <c r="CB443" s="640"/>
      <c r="CC443" s="640"/>
      <c r="CD443" s="640"/>
      <c r="CE443" s="640"/>
      <c r="CF443" s="640"/>
      <c r="CG443" s="640"/>
      <c r="CH443" s="640"/>
      <c r="CI443" s="640"/>
      <c r="CJ443" s="640"/>
      <c r="CK443" s="640"/>
      <c r="CL443" s="640"/>
      <c r="CM443" s="640"/>
      <c r="CN443" s="640"/>
      <c r="CO443" s="640"/>
      <c r="CP443" s="640"/>
      <c r="CQ443" s="640"/>
      <c r="CR443" s="640"/>
      <c r="CS443" s="640"/>
      <c r="CT443" s="640"/>
      <c r="CU443" s="640"/>
      <c r="CV443" s="640"/>
      <c r="CW443" s="640"/>
      <c r="CX443" s="640"/>
      <c r="CY443" s="640"/>
      <c r="CZ443" s="640"/>
      <c r="DA443" s="640"/>
      <c r="DB443" s="640"/>
      <c r="DC443" s="640"/>
      <c r="DD443" s="640"/>
      <c r="DE443" s="640"/>
      <c r="DF443" s="640"/>
      <c r="DG443" s="640"/>
    </row>
    <row r="444" spans="2:111">
      <c r="B444" s="581"/>
      <c r="C444" s="581"/>
      <c r="D444" s="581"/>
      <c r="E444" s="581"/>
      <c r="BV444" s="183"/>
      <c r="BW444" s="640"/>
      <c r="BX444" s="640"/>
      <c r="BY444" s="640"/>
      <c r="BZ444" s="640"/>
      <c r="CA444" s="640"/>
      <c r="CB444" s="640"/>
      <c r="CC444" s="640"/>
      <c r="CD444" s="640"/>
      <c r="CE444" s="640"/>
      <c r="CF444" s="640"/>
      <c r="CG444" s="640"/>
      <c r="CH444" s="640"/>
      <c r="CI444" s="640"/>
      <c r="CJ444" s="640"/>
      <c r="CK444" s="640"/>
      <c r="CL444" s="640"/>
      <c r="CM444" s="640"/>
      <c r="CN444" s="640"/>
      <c r="CO444" s="640"/>
      <c r="CP444" s="640"/>
      <c r="CQ444" s="640"/>
      <c r="CR444" s="640"/>
      <c r="CS444" s="640"/>
      <c r="CT444" s="640"/>
      <c r="CU444" s="640"/>
      <c r="CV444" s="640"/>
      <c r="CW444" s="640"/>
      <c r="CX444" s="640"/>
      <c r="CY444" s="640"/>
      <c r="CZ444" s="640"/>
      <c r="DA444" s="640"/>
      <c r="DB444" s="640"/>
      <c r="DC444" s="640"/>
      <c r="DD444" s="640"/>
      <c r="DE444" s="640"/>
      <c r="DF444" s="640"/>
      <c r="DG444" s="640"/>
    </row>
    <row r="445" spans="2:111">
      <c r="B445" s="581"/>
      <c r="C445" s="581"/>
      <c r="D445" s="581"/>
      <c r="E445" s="581"/>
      <c r="BV445" s="183"/>
      <c r="BW445" s="640"/>
      <c r="BX445" s="640"/>
      <c r="BY445" s="640"/>
      <c r="BZ445" s="640"/>
      <c r="CA445" s="640"/>
      <c r="CB445" s="640"/>
      <c r="CC445" s="640"/>
      <c r="CD445" s="640"/>
      <c r="CE445" s="640"/>
      <c r="CF445" s="640"/>
      <c r="CG445" s="640"/>
      <c r="CH445" s="640"/>
      <c r="CI445" s="640"/>
      <c r="CJ445" s="640"/>
      <c r="CK445" s="640"/>
      <c r="CL445" s="640"/>
      <c r="CM445" s="640"/>
      <c r="CN445" s="640"/>
      <c r="CO445" s="640"/>
      <c r="CP445" s="640"/>
      <c r="CQ445" s="640"/>
      <c r="CR445" s="640"/>
      <c r="CS445" s="640"/>
      <c r="CT445" s="640"/>
      <c r="CU445" s="640"/>
      <c r="CV445" s="640"/>
      <c r="CW445" s="640"/>
      <c r="CX445" s="640"/>
      <c r="CY445" s="640"/>
      <c r="CZ445" s="640"/>
      <c r="DA445" s="640"/>
      <c r="DB445" s="640"/>
      <c r="DC445" s="640"/>
      <c r="DD445" s="640"/>
      <c r="DE445" s="640"/>
      <c r="DF445" s="640"/>
      <c r="DG445" s="640"/>
    </row>
    <row r="446" spans="2:111">
      <c r="B446" s="581"/>
      <c r="C446" s="581"/>
      <c r="D446" s="581"/>
      <c r="E446" s="581"/>
      <c r="BV446" s="183"/>
      <c r="BW446" s="640"/>
      <c r="BX446" s="640"/>
      <c r="BY446" s="640"/>
      <c r="BZ446" s="640"/>
      <c r="CA446" s="640"/>
      <c r="CB446" s="640"/>
      <c r="CC446" s="640"/>
      <c r="CD446" s="640"/>
      <c r="CE446" s="640"/>
      <c r="CF446" s="640"/>
      <c r="CG446" s="640"/>
      <c r="CH446" s="640"/>
      <c r="CI446" s="640"/>
      <c r="CJ446" s="640"/>
      <c r="CK446" s="640"/>
      <c r="CL446" s="640"/>
      <c r="CM446" s="640"/>
      <c r="CN446" s="640"/>
      <c r="CO446" s="640"/>
      <c r="CP446" s="640"/>
      <c r="CQ446" s="640"/>
      <c r="CR446" s="640"/>
      <c r="CS446" s="640"/>
      <c r="CT446" s="640"/>
      <c r="CU446" s="640"/>
      <c r="CV446" s="640"/>
      <c r="CW446" s="640"/>
      <c r="CX446" s="640"/>
      <c r="CY446" s="640"/>
      <c r="CZ446" s="640"/>
      <c r="DA446" s="640"/>
      <c r="DB446" s="640"/>
      <c r="DC446" s="640"/>
      <c r="DD446" s="640"/>
      <c r="DE446" s="640"/>
      <c r="DF446" s="640"/>
      <c r="DG446" s="640"/>
    </row>
    <row r="447" spans="2:111">
      <c r="B447" s="581"/>
      <c r="C447" s="581"/>
      <c r="D447" s="581"/>
      <c r="E447" s="581"/>
      <c r="BV447" s="183"/>
      <c r="BW447" s="640"/>
      <c r="BX447" s="640"/>
      <c r="BY447" s="640"/>
      <c r="BZ447" s="640"/>
      <c r="CA447" s="640"/>
      <c r="CB447" s="640"/>
      <c r="CC447" s="640"/>
      <c r="CD447" s="640"/>
      <c r="CE447" s="640"/>
      <c r="CF447" s="640"/>
      <c r="CG447" s="640"/>
      <c r="CH447" s="640"/>
      <c r="CI447" s="640"/>
      <c r="CJ447" s="640"/>
      <c r="CK447" s="640"/>
      <c r="CL447" s="640"/>
      <c r="CM447" s="640"/>
      <c r="CN447" s="640"/>
      <c r="CO447" s="640"/>
      <c r="CP447" s="640"/>
      <c r="CQ447" s="640"/>
      <c r="CR447" s="640"/>
      <c r="CS447" s="640"/>
      <c r="CT447" s="640"/>
      <c r="CU447" s="640"/>
      <c r="CV447" s="640"/>
      <c r="CW447" s="640"/>
      <c r="CX447" s="640"/>
      <c r="CY447" s="640"/>
      <c r="CZ447" s="640"/>
      <c r="DA447" s="640"/>
      <c r="DB447" s="640"/>
      <c r="DC447" s="640"/>
      <c r="DD447" s="640"/>
      <c r="DE447" s="640"/>
      <c r="DF447" s="640"/>
      <c r="DG447" s="640"/>
    </row>
    <row r="448" spans="2:111">
      <c r="B448" s="581"/>
      <c r="C448" s="581"/>
      <c r="D448" s="581"/>
      <c r="E448" s="581"/>
      <c r="BV448" s="183"/>
      <c r="BW448" s="640"/>
      <c r="BX448" s="640"/>
      <c r="BY448" s="640"/>
      <c r="BZ448" s="640"/>
      <c r="CA448" s="640"/>
      <c r="CB448" s="640"/>
      <c r="CC448" s="640"/>
      <c r="CD448" s="640"/>
      <c r="CE448" s="640"/>
      <c r="CF448" s="640"/>
      <c r="CG448" s="640"/>
      <c r="CH448" s="640"/>
      <c r="CI448" s="640"/>
      <c r="CJ448" s="640"/>
      <c r="CK448" s="640"/>
      <c r="CL448" s="640"/>
      <c r="CM448" s="640"/>
      <c r="CN448" s="640"/>
      <c r="CO448" s="640"/>
      <c r="CP448" s="640"/>
      <c r="CQ448" s="640"/>
      <c r="CR448" s="640"/>
      <c r="CS448" s="640"/>
      <c r="CT448" s="640"/>
      <c r="CU448" s="640"/>
      <c r="CV448" s="640"/>
      <c r="CW448" s="640"/>
      <c r="CX448" s="640"/>
      <c r="CY448" s="640"/>
      <c r="CZ448" s="640"/>
      <c r="DA448" s="640"/>
      <c r="DB448" s="640"/>
      <c r="DC448" s="640"/>
      <c r="DD448" s="640"/>
      <c r="DE448" s="640"/>
      <c r="DF448" s="640"/>
      <c r="DG448" s="640"/>
    </row>
    <row r="449" spans="2:111">
      <c r="B449" s="581"/>
      <c r="C449" s="581"/>
      <c r="D449" s="581"/>
      <c r="E449" s="581"/>
      <c r="BV449" s="183"/>
      <c r="BW449" s="640"/>
      <c r="BX449" s="640"/>
      <c r="BY449" s="640"/>
      <c r="BZ449" s="640"/>
      <c r="CA449" s="640"/>
      <c r="CB449" s="640"/>
      <c r="CC449" s="640"/>
      <c r="CD449" s="640"/>
      <c r="CE449" s="640"/>
      <c r="CF449" s="640"/>
      <c r="CG449" s="640"/>
      <c r="CH449" s="640"/>
      <c r="CI449" s="640"/>
      <c r="CJ449" s="640"/>
      <c r="CK449" s="640"/>
      <c r="CL449" s="640"/>
      <c r="CM449" s="640"/>
      <c r="CN449" s="640"/>
      <c r="CO449" s="640"/>
      <c r="CP449" s="640"/>
      <c r="CQ449" s="640"/>
      <c r="CR449" s="640"/>
      <c r="CS449" s="640"/>
      <c r="CT449" s="640"/>
      <c r="CU449" s="640"/>
      <c r="CV449" s="640"/>
      <c r="CW449" s="640"/>
      <c r="CX449" s="640"/>
      <c r="CY449" s="640"/>
      <c r="CZ449" s="640"/>
      <c r="DA449" s="640"/>
      <c r="DB449" s="640"/>
      <c r="DC449" s="640"/>
      <c r="DD449" s="640"/>
      <c r="DE449" s="640"/>
      <c r="DF449" s="640"/>
      <c r="DG449" s="640"/>
    </row>
    <row r="450" spans="2:111">
      <c r="B450" s="581"/>
      <c r="C450" s="581"/>
      <c r="D450" s="581"/>
      <c r="E450" s="581"/>
      <c r="BV450" s="183"/>
      <c r="BW450" s="640"/>
      <c r="BX450" s="640"/>
      <c r="BY450" s="640"/>
      <c r="BZ450" s="640"/>
      <c r="CA450" s="640"/>
      <c r="CB450" s="640"/>
      <c r="CC450" s="640"/>
      <c r="CD450" s="640"/>
      <c r="CE450" s="640"/>
      <c r="CF450" s="640"/>
      <c r="CG450" s="640"/>
      <c r="CH450" s="640"/>
      <c r="CI450" s="640"/>
      <c r="CJ450" s="640"/>
      <c r="CK450" s="640"/>
      <c r="CL450" s="640"/>
      <c r="CM450" s="640"/>
      <c r="CN450" s="640"/>
      <c r="CO450" s="640"/>
      <c r="CP450" s="640"/>
      <c r="CQ450" s="640"/>
      <c r="CR450" s="640"/>
      <c r="CS450" s="640"/>
      <c r="CT450" s="640"/>
      <c r="CU450" s="640"/>
      <c r="CV450" s="640"/>
      <c r="CW450" s="640"/>
      <c r="CX450" s="640"/>
      <c r="CY450" s="640"/>
      <c r="CZ450" s="640"/>
      <c r="DA450" s="640"/>
      <c r="DB450" s="640"/>
      <c r="DC450" s="640"/>
      <c r="DD450" s="640"/>
      <c r="DE450" s="640"/>
      <c r="DF450" s="640"/>
      <c r="DG450" s="640"/>
    </row>
    <row r="451" spans="2:111">
      <c r="B451" s="581"/>
      <c r="C451" s="581"/>
      <c r="D451" s="581"/>
      <c r="E451" s="581"/>
      <c r="BV451" s="183"/>
      <c r="BW451" s="640"/>
      <c r="BX451" s="640"/>
      <c r="BY451" s="640"/>
      <c r="BZ451" s="640"/>
      <c r="CA451" s="640"/>
      <c r="CB451" s="640"/>
      <c r="CC451" s="640"/>
      <c r="CD451" s="640"/>
      <c r="CE451" s="640"/>
      <c r="CF451" s="640"/>
      <c r="CG451" s="640"/>
      <c r="CH451" s="640"/>
      <c r="CI451" s="640"/>
      <c r="CJ451" s="640"/>
      <c r="CK451" s="640"/>
      <c r="CL451" s="640"/>
      <c r="CM451" s="640"/>
      <c r="CN451" s="640"/>
      <c r="CO451" s="640"/>
      <c r="CP451" s="640"/>
      <c r="CQ451" s="640"/>
      <c r="CR451" s="640"/>
      <c r="CS451" s="640"/>
      <c r="CT451" s="640"/>
      <c r="CU451" s="640"/>
      <c r="CV451" s="640"/>
      <c r="CW451" s="640"/>
      <c r="CX451" s="640"/>
      <c r="CY451" s="640"/>
      <c r="CZ451" s="640"/>
      <c r="DA451" s="640"/>
      <c r="DB451" s="640"/>
      <c r="DC451" s="640"/>
      <c r="DD451" s="640"/>
      <c r="DE451" s="640"/>
      <c r="DF451" s="640"/>
      <c r="DG451" s="640"/>
    </row>
    <row r="452" spans="2:111">
      <c r="B452" s="581"/>
      <c r="C452" s="581"/>
      <c r="D452" s="581"/>
      <c r="E452" s="581"/>
      <c r="BV452" s="183"/>
      <c r="BW452" s="640"/>
      <c r="BX452" s="640"/>
      <c r="BY452" s="640"/>
      <c r="BZ452" s="640"/>
      <c r="CA452" s="640"/>
      <c r="CB452" s="640"/>
      <c r="CC452" s="640"/>
      <c r="CD452" s="640"/>
      <c r="CE452" s="640"/>
      <c r="CF452" s="640"/>
      <c r="CG452" s="640"/>
      <c r="CH452" s="640"/>
      <c r="CI452" s="640"/>
      <c r="CJ452" s="640"/>
      <c r="CK452" s="640"/>
      <c r="CL452" s="640"/>
      <c r="CM452" s="640"/>
      <c r="CN452" s="640"/>
      <c r="CO452" s="640"/>
      <c r="CP452" s="640"/>
      <c r="CQ452" s="640"/>
      <c r="CR452" s="640"/>
      <c r="CS452" s="640"/>
      <c r="CT452" s="640"/>
      <c r="CU452" s="640"/>
      <c r="CV452" s="640"/>
      <c r="CW452" s="640"/>
      <c r="CX452" s="640"/>
      <c r="CY452" s="640"/>
      <c r="CZ452" s="640"/>
      <c r="DA452" s="640"/>
      <c r="DB452" s="640"/>
      <c r="DC452" s="640"/>
      <c r="DD452" s="640"/>
      <c r="DE452" s="640"/>
      <c r="DF452" s="640"/>
      <c r="DG452" s="640"/>
    </row>
    <row r="453" spans="2:111">
      <c r="B453" s="581"/>
      <c r="C453" s="581"/>
      <c r="D453" s="581"/>
      <c r="E453" s="581"/>
      <c r="BV453" s="183"/>
      <c r="BW453" s="640"/>
      <c r="BX453" s="640"/>
      <c r="BY453" s="640"/>
      <c r="BZ453" s="640"/>
      <c r="CA453" s="640"/>
      <c r="CB453" s="640"/>
      <c r="CC453" s="640"/>
      <c r="CD453" s="640"/>
      <c r="CE453" s="640"/>
      <c r="CF453" s="640"/>
      <c r="CG453" s="640"/>
      <c r="CH453" s="640"/>
      <c r="CI453" s="640"/>
      <c r="CJ453" s="640"/>
      <c r="CK453" s="640"/>
      <c r="CL453" s="640"/>
      <c r="CM453" s="640"/>
      <c r="CN453" s="640"/>
      <c r="CO453" s="640"/>
      <c r="CP453" s="640"/>
      <c r="CQ453" s="640"/>
      <c r="CR453" s="640"/>
      <c r="CS453" s="640"/>
      <c r="CT453" s="640"/>
      <c r="CU453" s="640"/>
      <c r="CV453" s="640"/>
      <c r="CW453" s="640"/>
      <c r="CX453" s="640"/>
      <c r="CY453" s="640"/>
      <c r="CZ453" s="640"/>
      <c r="DA453" s="640"/>
      <c r="DB453" s="640"/>
      <c r="DC453" s="640"/>
      <c r="DD453" s="640"/>
      <c r="DE453" s="640"/>
      <c r="DF453" s="640"/>
      <c r="DG453" s="640"/>
    </row>
    <row r="454" spans="2:111">
      <c r="B454" s="581"/>
      <c r="C454" s="581"/>
      <c r="D454" s="581"/>
      <c r="E454" s="581"/>
      <c r="BV454" s="183"/>
      <c r="BW454" s="640"/>
      <c r="BX454" s="640"/>
      <c r="BY454" s="640"/>
      <c r="BZ454" s="640"/>
      <c r="CA454" s="640"/>
      <c r="CB454" s="640"/>
      <c r="CC454" s="640"/>
      <c r="CD454" s="640"/>
      <c r="CE454" s="640"/>
      <c r="CF454" s="640"/>
      <c r="CG454" s="640"/>
      <c r="CH454" s="640"/>
      <c r="CI454" s="640"/>
      <c r="CJ454" s="640"/>
      <c r="CK454" s="640"/>
      <c r="CL454" s="640"/>
      <c r="CM454" s="640"/>
      <c r="CN454" s="640"/>
      <c r="CO454" s="640"/>
      <c r="CP454" s="640"/>
      <c r="CQ454" s="640"/>
      <c r="CR454" s="640"/>
      <c r="CS454" s="640"/>
      <c r="CT454" s="640"/>
      <c r="CU454" s="640"/>
      <c r="CV454" s="640"/>
      <c r="CW454" s="640"/>
      <c r="CX454" s="640"/>
      <c r="CY454" s="640"/>
      <c r="CZ454" s="640"/>
      <c r="DA454" s="640"/>
      <c r="DB454" s="640"/>
      <c r="DC454" s="640"/>
      <c r="DD454" s="640"/>
      <c r="DE454" s="640"/>
      <c r="DF454" s="640"/>
      <c r="DG454" s="640"/>
    </row>
    <row r="455" spans="2:111">
      <c r="B455" s="581"/>
      <c r="C455" s="581"/>
      <c r="D455" s="581"/>
      <c r="E455" s="581"/>
      <c r="BV455" s="183"/>
      <c r="BW455" s="640"/>
      <c r="BX455" s="640"/>
      <c r="BY455" s="640"/>
      <c r="BZ455" s="640"/>
      <c r="CA455" s="640"/>
      <c r="CB455" s="640"/>
      <c r="CC455" s="640"/>
      <c r="CD455" s="640"/>
      <c r="CE455" s="640"/>
      <c r="CF455" s="640"/>
      <c r="CG455" s="640"/>
      <c r="CH455" s="640"/>
      <c r="CI455" s="640"/>
      <c r="CJ455" s="640"/>
      <c r="CK455" s="640"/>
      <c r="CL455" s="640"/>
      <c r="CM455" s="640"/>
      <c r="CN455" s="640"/>
      <c r="CO455" s="640"/>
      <c r="CP455" s="640"/>
      <c r="CQ455" s="640"/>
      <c r="CR455" s="640"/>
      <c r="CS455" s="640"/>
      <c r="CT455" s="640"/>
      <c r="CU455" s="640"/>
      <c r="CV455" s="640"/>
      <c r="CW455" s="640"/>
      <c r="CX455" s="640"/>
      <c r="CY455" s="640"/>
      <c r="CZ455" s="640"/>
      <c r="DA455" s="640"/>
      <c r="DB455" s="640"/>
      <c r="DC455" s="640"/>
      <c r="DD455" s="640"/>
      <c r="DE455" s="640"/>
      <c r="DF455" s="640"/>
      <c r="DG455" s="640"/>
    </row>
    <row r="456" spans="2:111">
      <c r="B456" s="581"/>
      <c r="C456" s="581"/>
      <c r="D456" s="581"/>
      <c r="E456" s="581"/>
      <c r="BV456" s="183"/>
      <c r="BW456" s="640"/>
      <c r="BX456" s="640"/>
      <c r="BY456" s="640"/>
      <c r="BZ456" s="640"/>
      <c r="CA456" s="640"/>
      <c r="CB456" s="640"/>
      <c r="CC456" s="640"/>
      <c r="CD456" s="640"/>
      <c r="CE456" s="640"/>
      <c r="CF456" s="640"/>
      <c r="CG456" s="640"/>
      <c r="CH456" s="640"/>
      <c r="CI456" s="640"/>
      <c r="CJ456" s="640"/>
      <c r="CK456" s="640"/>
      <c r="CL456" s="640"/>
      <c r="CM456" s="640"/>
      <c r="CN456" s="640"/>
      <c r="CO456" s="640"/>
      <c r="CP456" s="640"/>
      <c r="CQ456" s="640"/>
      <c r="CR456" s="640"/>
      <c r="CS456" s="640"/>
      <c r="CT456" s="640"/>
      <c r="CU456" s="640"/>
      <c r="CV456" s="640"/>
      <c r="CW456" s="640"/>
      <c r="CX456" s="640"/>
      <c r="CY456" s="640"/>
      <c r="CZ456" s="640"/>
      <c r="DA456" s="640"/>
      <c r="DB456" s="640"/>
      <c r="DC456" s="640"/>
      <c r="DD456" s="640"/>
      <c r="DE456" s="640"/>
      <c r="DF456" s="640"/>
      <c r="DG456" s="640"/>
    </row>
    <row r="457" spans="2:111">
      <c r="B457" s="581"/>
      <c r="C457" s="581"/>
      <c r="D457" s="581"/>
      <c r="E457" s="581"/>
      <c r="BV457" s="183"/>
      <c r="BW457" s="640"/>
      <c r="BX457" s="640"/>
      <c r="BY457" s="640"/>
      <c r="BZ457" s="640"/>
      <c r="CA457" s="640"/>
      <c r="CB457" s="640"/>
      <c r="CC457" s="640"/>
      <c r="CD457" s="640"/>
      <c r="CE457" s="640"/>
      <c r="CF457" s="640"/>
      <c r="CG457" s="640"/>
      <c r="CH457" s="640"/>
      <c r="CI457" s="640"/>
      <c r="CJ457" s="640"/>
      <c r="CK457" s="640"/>
      <c r="CL457" s="640"/>
      <c r="CM457" s="640"/>
      <c r="CN457" s="640"/>
      <c r="CO457" s="640"/>
      <c r="CP457" s="640"/>
      <c r="CQ457" s="640"/>
      <c r="CR457" s="640"/>
      <c r="CS457" s="640"/>
      <c r="CT457" s="640"/>
      <c r="CU457" s="640"/>
      <c r="CV457" s="640"/>
      <c r="CW457" s="640"/>
      <c r="CX457" s="640"/>
      <c r="CY457" s="640"/>
      <c r="CZ457" s="640"/>
      <c r="DA457" s="640"/>
      <c r="DB457" s="640"/>
      <c r="DC457" s="640"/>
      <c r="DD457" s="640"/>
      <c r="DE457" s="640"/>
      <c r="DF457" s="640"/>
      <c r="DG457" s="640"/>
    </row>
    <row r="458" spans="2:111">
      <c r="B458" s="581"/>
      <c r="C458" s="581"/>
      <c r="D458" s="581"/>
      <c r="E458" s="581"/>
      <c r="BV458" s="183"/>
      <c r="BW458" s="640"/>
      <c r="BX458" s="640"/>
      <c r="BY458" s="640"/>
      <c r="BZ458" s="640"/>
      <c r="CA458" s="640"/>
      <c r="CB458" s="640"/>
      <c r="CC458" s="640"/>
      <c r="CD458" s="640"/>
      <c r="CE458" s="640"/>
      <c r="CF458" s="640"/>
      <c r="CG458" s="640"/>
      <c r="CH458" s="640"/>
      <c r="CI458" s="640"/>
      <c r="CJ458" s="640"/>
      <c r="CK458" s="640"/>
      <c r="CL458" s="640"/>
      <c r="CM458" s="640"/>
      <c r="CN458" s="640"/>
      <c r="CO458" s="640"/>
      <c r="CP458" s="640"/>
      <c r="CQ458" s="640"/>
      <c r="CR458" s="640"/>
      <c r="CS458" s="640"/>
      <c r="CT458" s="640"/>
      <c r="CU458" s="640"/>
      <c r="CV458" s="640"/>
      <c r="CW458" s="640"/>
      <c r="CX458" s="640"/>
      <c r="CY458" s="640"/>
      <c r="CZ458" s="640"/>
      <c r="DA458" s="640"/>
      <c r="DB458" s="640"/>
      <c r="DC458" s="640"/>
      <c r="DD458" s="640"/>
      <c r="DE458" s="640"/>
      <c r="DF458" s="640"/>
      <c r="DG458" s="640"/>
    </row>
    <row r="459" spans="2:111">
      <c r="B459" s="581"/>
      <c r="C459" s="581"/>
      <c r="D459" s="581"/>
      <c r="E459" s="581"/>
      <c r="BV459" s="183"/>
      <c r="BW459" s="640"/>
      <c r="BX459" s="640"/>
      <c r="BY459" s="640"/>
      <c r="BZ459" s="640"/>
      <c r="CA459" s="640"/>
      <c r="CB459" s="640"/>
      <c r="CC459" s="640"/>
      <c r="CD459" s="640"/>
      <c r="CE459" s="640"/>
      <c r="CF459" s="640"/>
      <c r="CG459" s="640"/>
      <c r="CH459" s="640"/>
      <c r="CI459" s="640"/>
      <c r="CJ459" s="640"/>
      <c r="CK459" s="640"/>
      <c r="CL459" s="640"/>
      <c r="CM459" s="640"/>
      <c r="CN459" s="640"/>
      <c r="CO459" s="640"/>
      <c r="CP459" s="640"/>
      <c r="CQ459" s="640"/>
      <c r="CR459" s="640"/>
      <c r="CS459" s="640"/>
      <c r="CT459" s="640"/>
      <c r="CU459" s="640"/>
      <c r="CV459" s="640"/>
      <c r="CW459" s="640"/>
      <c r="CX459" s="640"/>
      <c r="CY459" s="640"/>
      <c r="CZ459" s="640"/>
      <c r="DA459" s="640"/>
      <c r="DB459" s="640"/>
      <c r="DC459" s="640"/>
      <c r="DD459" s="640"/>
      <c r="DE459" s="640"/>
      <c r="DF459" s="640"/>
      <c r="DG459" s="640"/>
    </row>
    <row r="460" spans="2:111">
      <c r="B460" s="581"/>
      <c r="C460" s="581"/>
      <c r="D460" s="581"/>
      <c r="E460" s="581"/>
      <c r="BV460" s="183"/>
      <c r="BW460" s="640"/>
      <c r="BX460" s="640"/>
      <c r="BY460" s="640"/>
      <c r="BZ460" s="640"/>
      <c r="CA460" s="640"/>
      <c r="CB460" s="640"/>
      <c r="CC460" s="640"/>
      <c r="CD460" s="640"/>
      <c r="CE460" s="640"/>
      <c r="CF460" s="640"/>
      <c r="CG460" s="640"/>
      <c r="CH460" s="640"/>
      <c r="CI460" s="640"/>
      <c r="CJ460" s="640"/>
      <c r="CK460" s="640"/>
      <c r="CL460" s="640"/>
      <c r="CM460" s="640"/>
      <c r="CN460" s="640"/>
      <c r="CO460" s="640"/>
      <c r="CP460" s="640"/>
      <c r="CQ460" s="640"/>
      <c r="CR460" s="640"/>
      <c r="CS460" s="640"/>
      <c r="CT460" s="640"/>
      <c r="CU460" s="640"/>
      <c r="CV460" s="640"/>
      <c r="CW460" s="640"/>
      <c r="CX460" s="640"/>
      <c r="CY460" s="640"/>
      <c r="CZ460" s="640"/>
      <c r="DA460" s="640"/>
      <c r="DB460" s="640"/>
      <c r="DC460" s="640"/>
      <c r="DD460" s="640"/>
      <c r="DE460" s="640"/>
      <c r="DF460" s="640"/>
      <c r="DG460" s="640"/>
    </row>
    <row r="461" spans="2:111">
      <c r="B461" s="581"/>
      <c r="C461" s="581"/>
      <c r="D461" s="581"/>
      <c r="E461" s="581"/>
      <c r="BV461" s="183"/>
      <c r="BW461" s="640"/>
      <c r="BX461" s="640"/>
      <c r="BY461" s="640"/>
      <c r="BZ461" s="640"/>
      <c r="CA461" s="640"/>
      <c r="CB461" s="640"/>
      <c r="CC461" s="640"/>
      <c r="CD461" s="640"/>
      <c r="CE461" s="640"/>
      <c r="CF461" s="640"/>
      <c r="CG461" s="640"/>
      <c r="CH461" s="640"/>
      <c r="CI461" s="640"/>
      <c r="CJ461" s="640"/>
      <c r="CK461" s="640"/>
      <c r="CL461" s="640"/>
      <c r="CM461" s="640"/>
      <c r="CN461" s="640"/>
      <c r="CO461" s="640"/>
      <c r="CP461" s="640"/>
      <c r="CQ461" s="640"/>
      <c r="CR461" s="640"/>
      <c r="CS461" s="640"/>
      <c r="CT461" s="640"/>
      <c r="CU461" s="640"/>
      <c r="CV461" s="640"/>
      <c r="CW461" s="640"/>
      <c r="CX461" s="640"/>
      <c r="CY461" s="640"/>
      <c r="CZ461" s="640"/>
      <c r="DA461" s="640"/>
      <c r="DB461" s="640"/>
      <c r="DC461" s="640"/>
      <c r="DD461" s="640"/>
      <c r="DE461" s="640"/>
      <c r="DF461" s="640"/>
      <c r="DG461" s="640"/>
    </row>
    <row r="462" spans="2:111">
      <c r="B462" s="581"/>
      <c r="C462" s="581"/>
      <c r="D462" s="581"/>
      <c r="E462" s="581"/>
      <c r="BV462" s="183"/>
      <c r="BW462" s="640"/>
      <c r="BX462" s="640"/>
      <c r="BY462" s="640"/>
      <c r="BZ462" s="640"/>
      <c r="CA462" s="640"/>
      <c r="CB462" s="640"/>
      <c r="CC462" s="640"/>
      <c r="CD462" s="640"/>
      <c r="CE462" s="640"/>
      <c r="CF462" s="640"/>
      <c r="CG462" s="640"/>
      <c r="CH462" s="640"/>
      <c r="CI462" s="640"/>
      <c r="CJ462" s="640"/>
      <c r="CK462" s="640"/>
      <c r="CL462" s="640"/>
      <c r="CM462" s="640"/>
      <c r="CN462" s="640"/>
      <c r="CO462" s="640"/>
      <c r="CP462" s="640"/>
      <c r="CQ462" s="640"/>
      <c r="CR462" s="640"/>
      <c r="CS462" s="640"/>
      <c r="CT462" s="640"/>
      <c r="CU462" s="640"/>
      <c r="CV462" s="640"/>
      <c r="CW462" s="640"/>
      <c r="CX462" s="640"/>
      <c r="CY462" s="640"/>
      <c r="CZ462" s="640"/>
      <c r="DA462" s="640"/>
      <c r="DB462" s="640"/>
      <c r="DC462" s="640"/>
      <c r="DD462" s="640"/>
      <c r="DE462" s="640"/>
      <c r="DF462" s="640"/>
      <c r="DG462" s="640"/>
    </row>
    <row r="463" spans="2:111">
      <c r="B463" s="581"/>
      <c r="C463" s="581"/>
      <c r="D463" s="581"/>
      <c r="E463" s="581"/>
      <c r="BV463" s="183"/>
      <c r="BW463" s="640"/>
      <c r="BX463" s="640"/>
      <c r="BY463" s="640"/>
      <c r="BZ463" s="640"/>
      <c r="CA463" s="640"/>
      <c r="CB463" s="640"/>
      <c r="CC463" s="640"/>
      <c r="CD463" s="640"/>
      <c r="CE463" s="640"/>
      <c r="CF463" s="640"/>
      <c r="CG463" s="640"/>
      <c r="CH463" s="640"/>
      <c r="CI463" s="640"/>
      <c r="CJ463" s="640"/>
      <c r="CK463" s="640"/>
      <c r="CL463" s="640"/>
      <c r="CM463" s="640"/>
      <c r="CN463" s="640"/>
      <c r="CO463" s="640"/>
      <c r="CP463" s="640"/>
      <c r="CQ463" s="640"/>
      <c r="CR463" s="640"/>
      <c r="CS463" s="640"/>
      <c r="CT463" s="640"/>
      <c r="CU463" s="640"/>
      <c r="CV463" s="640"/>
      <c r="CW463" s="640"/>
      <c r="CX463" s="640"/>
      <c r="CY463" s="640"/>
      <c r="CZ463" s="640"/>
      <c r="DA463" s="640"/>
      <c r="DB463" s="640"/>
      <c r="DC463" s="640"/>
      <c r="DD463" s="640"/>
      <c r="DE463" s="640"/>
      <c r="DF463" s="640"/>
      <c r="DG463" s="640"/>
    </row>
    <row r="464" spans="2:111">
      <c r="B464" s="581"/>
      <c r="C464" s="581"/>
      <c r="D464" s="581"/>
      <c r="E464" s="581"/>
      <c r="BV464" s="183"/>
      <c r="BW464" s="640"/>
      <c r="BX464" s="640"/>
      <c r="BY464" s="640"/>
      <c r="BZ464" s="640"/>
      <c r="CA464" s="640"/>
      <c r="CB464" s="640"/>
      <c r="CC464" s="640"/>
      <c r="CD464" s="640"/>
      <c r="CE464" s="640"/>
      <c r="CF464" s="640"/>
      <c r="CG464" s="640"/>
      <c r="CH464" s="640"/>
      <c r="CI464" s="640"/>
      <c r="CJ464" s="640"/>
      <c r="CK464" s="640"/>
      <c r="CL464" s="640"/>
      <c r="CM464" s="640"/>
      <c r="CN464" s="640"/>
      <c r="CO464" s="640"/>
      <c r="CP464" s="640"/>
      <c r="CQ464" s="640"/>
      <c r="CR464" s="640"/>
      <c r="CS464" s="640"/>
      <c r="CT464" s="640"/>
      <c r="CU464" s="640"/>
      <c r="CV464" s="640"/>
      <c r="CW464" s="640"/>
      <c r="CX464" s="640"/>
      <c r="CY464" s="640"/>
      <c r="CZ464" s="640"/>
      <c r="DA464" s="640"/>
      <c r="DB464" s="640"/>
      <c r="DC464" s="640"/>
      <c r="DD464" s="640"/>
      <c r="DE464" s="640"/>
      <c r="DF464" s="640"/>
      <c r="DG464" s="640"/>
    </row>
    <row r="465" spans="2:111">
      <c r="B465" s="581"/>
      <c r="C465" s="581"/>
      <c r="D465" s="581"/>
      <c r="E465" s="581"/>
      <c r="BV465" s="183"/>
      <c r="BW465" s="640"/>
      <c r="BX465" s="640"/>
      <c r="BY465" s="640"/>
      <c r="BZ465" s="640"/>
      <c r="CA465" s="640"/>
      <c r="CB465" s="640"/>
      <c r="CC465" s="640"/>
      <c r="CD465" s="640"/>
      <c r="CE465" s="640"/>
      <c r="CF465" s="640"/>
      <c r="CG465" s="640"/>
      <c r="CH465" s="640"/>
      <c r="CI465" s="640"/>
      <c r="CJ465" s="640"/>
      <c r="CK465" s="640"/>
      <c r="CL465" s="640"/>
      <c r="CM465" s="640"/>
      <c r="CN465" s="640"/>
      <c r="CO465" s="640"/>
      <c r="CP465" s="640"/>
      <c r="CQ465" s="640"/>
      <c r="CR465" s="640"/>
      <c r="CS465" s="640"/>
      <c r="CT465" s="640"/>
      <c r="CU465" s="640"/>
      <c r="CV465" s="640"/>
      <c r="CW465" s="640"/>
      <c r="CX465" s="640"/>
      <c r="CY465" s="640"/>
      <c r="CZ465" s="640"/>
      <c r="DA465" s="640"/>
      <c r="DB465" s="640"/>
      <c r="DC465" s="640"/>
      <c r="DD465" s="640"/>
      <c r="DE465" s="640"/>
      <c r="DF465" s="640"/>
      <c r="DG465" s="640"/>
    </row>
    <row r="466" spans="2:111">
      <c r="B466" s="581"/>
      <c r="C466" s="581"/>
      <c r="D466" s="581"/>
      <c r="E466" s="581"/>
      <c r="BV466" s="183"/>
      <c r="BW466" s="640"/>
      <c r="BX466" s="640"/>
      <c r="BY466" s="640"/>
      <c r="BZ466" s="640"/>
      <c r="CA466" s="640"/>
      <c r="CB466" s="640"/>
      <c r="CC466" s="640"/>
      <c r="CD466" s="640"/>
      <c r="CE466" s="640"/>
      <c r="CF466" s="640"/>
      <c r="CG466" s="640"/>
      <c r="CH466" s="640"/>
      <c r="CI466" s="640"/>
      <c r="CJ466" s="640"/>
      <c r="CK466" s="640"/>
      <c r="CL466" s="640"/>
      <c r="CM466" s="640"/>
      <c r="CN466" s="640"/>
      <c r="CO466" s="640"/>
      <c r="CP466" s="640"/>
      <c r="CQ466" s="640"/>
      <c r="CR466" s="640"/>
      <c r="CS466" s="640"/>
      <c r="CT466" s="640"/>
      <c r="CU466" s="640"/>
      <c r="CV466" s="640"/>
      <c r="CW466" s="640"/>
      <c r="CX466" s="640"/>
      <c r="CY466" s="640"/>
      <c r="CZ466" s="640"/>
      <c r="DA466" s="640"/>
      <c r="DB466" s="640"/>
      <c r="DC466" s="640"/>
      <c r="DD466" s="640"/>
      <c r="DE466" s="640"/>
      <c r="DF466" s="640"/>
      <c r="DG466" s="640"/>
    </row>
    <row r="467" spans="2:111">
      <c r="B467" s="581"/>
      <c r="C467" s="581"/>
      <c r="D467" s="581"/>
      <c r="E467" s="581"/>
      <c r="BV467" s="183"/>
      <c r="BW467" s="640"/>
      <c r="BX467" s="640"/>
      <c r="BY467" s="640"/>
      <c r="BZ467" s="640"/>
      <c r="CA467" s="640"/>
      <c r="CB467" s="640"/>
      <c r="CC467" s="640"/>
      <c r="CD467" s="640"/>
      <c r="CE467" s="640"/>
      <c r="CF467" s="640"/>
      <c r="CG467" s="640"/>
      <c r="CH467" s="640"/>
      <c r="CI467" s="640"/>
      <c r="CJ467" s="640"/>
      <c r="CK467" s="640"/>
      <c r="CL467" s="640"/>
      <c r="CM467" s="640"/>
      <c r="CN467" s="640"/>
      <c r="CO467" s="640"/>
      <c r="CP467" s="640"/>
      <c r="CQ467" s="640"/>
      <c r="CR467" s="640"/>
      <c r="CS467" s="640"/>
      <c r="CT467" s="640"/>
      <c r="CU467" s="640"/>
      <c r="CV467" s="640"/>
      <c r="CW467" s="640"/>
      <c r="CX467" s="640"/>
      <c r="CY467" s="640"/>
      <c r="CZ467" s="640"/>
      <c r="DA467" s="640"/>
      <c r="DB467" s="640"/>
      <c r="DC467" s="640"/>
      <c r="DD467" s="640"/>
      <c r="DE467" s="640"/>
      <c r="DF467" s="640"/>
      <c r="DG467" s="640"/>
    </row>
    <row r="468" spans="2:111">
      <c r="B468" s="581"/>
      <c r="C468" s="581"/>
      <c r="D468" s="581"/>
      <c r="E468" s="581"/>
      <c r="BV468" s="183"/>
      <c r="BW468" s="640"/>
      <c r="BX468" s="640"/>
      <c r="BY468" s="640"/>
      <c r="BZ468" s="640"/>
      <c r="CA468" s="640"/>
      <c r="CB468" s="640"/>
      <c r="CC468" s="640"/>
      <c r="CD468" s="640"/>
      <c r="CE468" s="640"/>
      <c r="CF468" s="640"/>
      <c r="CG468" s="640"/>
      <c r="CH468" s="640"/>
      <c r="CI468" s="640"/>
      <c r="CJ468" s="640"/>
      <c r="CK468" s="640"/>
      <c r="CL468" s="640"/>
      <c r="CM468" s="640"/>
      <c r="CN468" s="640"/>
      <c r="CO468" s="640"/>
      <c r="CP468" s="640"/>
      <c r="CQ468" s="640"/>
      <c r="CR468" s="640"/>
      <c r="CS468" s="640"/>
      <c r="CT468" s="640"/>
      <c r="CU468" s="640"/>
      <c r="CV468" s="640"/>
      <c r="CW468" s="640"/>
      <c r="CX468" s="640"/>
      <c r="CY468" s="640"/>
      <c r="CZ468" s="640"/>
      <c r="DA468" s="640"/>
      <c r="DB468" s="640"/>
      <c r="DC468" s="640"/>
      <c r="DD468" s="640"/>
      <c r="DE468" s="640"/>
      <c r="DF468" s="640"/>
      <c r="DG468" s="640"/>
    </row>
    <row r="469" spans="2:111">
      <c r="B469" s="581"/>
      <c r="C469" s="581"/>
      <c r="D469" s="581"/>
      <c r="E469" s="581"/>
      <c r="BV469" s="183"/>
      <c r="BW469" s="640"/>
      <c r="BX469" s="640"/>
      <c r="BY469" s="640"/>
      <c r="BZ469" s="640"/>
      <c r="CA469" s="640"/>
      <c r="CB469" s="640"/>
      <c r="CC469" s="640"/>
      <c r="CD469" s="640"/>
      <c r="CE469" s="640"/>
      <c r="CF469" s="640"/>
      <c r="CG469" s="640"/>
      <c r="CH469" s="640"/>
      <c r="CI469" s="640"/>
      <c r="CJ469" s="640"/>
      <c r="CK469" s="640"/>
      <c r="CL469" s="640"/>
      <c r="CM469" s="640"/>
      <c r="CN469" s="640"/>
      <c r="CO469" s="640"/>
      <c r="CP469" s="640"/>
      <c r="CQ469" s="640"/>
      <c r="CR469" s="640"/>
      <c r="CS469" s="640"/>
      <c r="CT469" s="640"/>
      <c r="CU469" s="640"/>
      <c r="CV469" s="640"/>
      <c r="CW469" s="640"/>
      <c r="CX469" s="640"/>
      <c r="CY469" s="640"/>
      <c r="CZ469" s="640"/>
      <c r="DA469" s="640"/>
      <c r="DB469" s="640"/>
      <c r="DC469" s="640"/>
      <c r="DD469" s="640"/>
      <c r="DE469" s="640"/>
      <c r="DF469" s="640"/>
      <c r="DG469" s="640"/>
    </row>
    <row r="470" spans="2:111">
      <c r="B470" s="581"/>
      <c r="C470" s="581"/>
      <c r="D470" s="581"/>
      <c r="E470" s="581"/>
      <c r="BV470" s="183"/>
      <c r="BW470" s="640"/>
      <c r="BX470" s="640"/>
      <c r="BY470" s="640"/>
      <c r="BZ470" s="640"/>
      <c r="CA470" s="640"/>
      <c r="CB470" s="640"/>
      <c r="CC470" s="640"/>
      <c r="CD470" s="640"/>
      <c r="CE470" s="640"/>
      <c r="CF470" s="640"/>
      <c r="CG470" s="640"/>
      <c r="CH470" s="640"/>
      <c r="CI470" s="640"/>
      <c r="CJ470" s="640"/>
      <c r="CK470" s="640"/>
      <c r="CL470" s="640"/>
      <c r="CM470" s="640"/>
      <c r="CN470" s="640"/>
      <c r="CO470" s="640"/>
      <c r="CP470" s="640"/>
      <c r="CQ470" s="640"/>
      <c r="CR470" s="640"/>
      <c r="CS470" s="640"/>
      <c r="CT470" s="640"/>
      <c r="CU470" s="640"/>
      <c r="CV470" s="640"/>
      <c r="CW470" s="640"/>
      <c r="CX470" s="640"/>
      <c r="CY470" s="640"/>
      <c r="CZ470" s="640"/>
      <c r="DA470" s="640"/>
      <c r="DB470" s="640"/>
      <c r="DC470" s="640"/>
      <c r="DD470" s="640"/>
      <c r="DE470" s="640"/>
      <c r="DF470" s="640"/>
      <c r="DG470" s="640"/>
    </row>
    <row r="471" spans="2:111">
      <c r="B471" s="581"/>
      <c r="C471" s="581"/>
      <c r="D471" s="581"/>
      <c r="E471" s="581"/>
      <c r="BV471" s="183"/>
      <c r="BW471" s="640"/>
      <c r="BX471" s="640"/>
      <c r="BY471" s="640"/>
      <c r="BZ471" s="640"/>
      <c r="CA471" s="640"/>
      <c r="CB471" s="640"/>
      <c r="CC471" s="640"/>
      <c r="CD471" s="640"/>
      <c r="CE471" s="640"/>
      <c r="CF471" s="640"/>
      <c r="CG471" s="640"/>
      <c r="CH471" s="640"/>
      <c r="CI471" s="640"/>
      <c r="CJ471" s="640"/>
      <c r="CK471" s="640"/>
      <c r="CL471" s="640"/>
      <c r="CM471" s="640"/>
      <c r="CN471" s="640"/>
      <c r="CO471" s="640"/>
      <c r="CP471" s="640"/>
      <c r="CQ471" s="640"/>
      <c r="CR471" s="640"/>
      <c r="CS471" s="640"/>
      <c r="CT471" s="640"/>
      <c r="CU471" s="640"/>
      <c r="CV471" s="640"/>
      <c r="CW471" s="640"/>
      <c r="CX471" s="640"/>
      <c r="CY471" s="640"/>
      <c r="CZ471" s="640"/>
      <c r="DA471" s="640"/>
      <c r="DB471" s="640"/>
      <c r="DC471" s="640"/>
      <c r="DD471" s="640"/>
      <c r="DE471" s="640"/>
      <c r="DF471" s="640"/>
      <c r="DG471" s="640"/>
    </row>
    <row r="472" spans="2:111">
      <c r="B472" s="581"/>
      <c r="C472" s="581"/>
      <c r="D472" s="581"/>
      <c r="E472" s="581"/>
      <c r="BV472" s="183"/>
      <c r="BW472" s="640"/>
      <c r="BX472" s="640"/>
      <c r="BY472" s="640"/>
      <c r="BZ472" s="640"/>
      <c r="CA472" s="640"/>
      <c r="CB472" s="640"/>
      <c r="CC472" s="640"/>
      <c r="CD472" s="640"/>
      <c r="CE472" s="640"/>
      <c r="CF472" s="640"/>
      <c r="CG472" s="640"/>
      <c r="CH472" s="640"/>
      <c r="CI472" s="640"/>
      <c r="CJ472" s="640"/>
      <c r="CK472" s="640"/>
      <c r="CL472" s="640"/>
      <c r="CM472" s="640"/>
      <c r="CN472" s="640"/>
      <c r="CO472" s="640"/>
      <c r="CP472" s="640"/>
      <c r="CQ472" s="640"/>
      <c r="CR472" s="640"/>
      <c r="CS472" s="640"/>
      <c r="CT472" s="640"/>
      <c r="CU472" s="640"/>
      <c r="CV472" s="640"/>
      <c r="CW472" s="640"/>
      <c r="CX472" s="640"/>
      <c r="CY472" s="640"/>
      <c r="CZ472" s="640"/>
      <c r="DA472" s="640"/>
      <c r="DB472" s="640"/>
      <c r="DC472" s="640"/>
      <c r="DD472" s="640"/>
      <c r="DE472" s="640"/>
      <c r="DF472" s="640"/>
      <c r="DG472" s="640"/>
    </row>
    <row r="473" spans="2:111">
      <c r="B473" s="581"/>
      <c r="C473" s="581"/>
      <c r="D473" s="581"/>
      <c r="E473" s="581"/>
      <c r="BV473" s="183"/>
      <c r="BW473" s="640"/>
      <c r="BX473" s="640"/>
      <c r="BY473" s="640"/>
      <c r="BZ473" s="640"/>
      <c r="CA473" s="640"/>
      <c r="CB473" s="640"/>
      <c r="CC473" s="640"/>
      <c r="CD473" s="640"/>
      <c r="CE473" s="640"/>
      <c r="CF473" s="640"/>
      <c r="CG473" s="640"/>
      <c r="CH473" s="640"/>
      <c r="CI473" s="640"/>
      <c r="CJ473" s="640"/>
      <c r="CK473" s="640"/>
      <c r="CL473" s="640"/>
      <c r="CM473" s="640"/>
      <c r="CN473" s="640"/>
      <c r="CO473" s="640"/>
      <c r="CP473" s="640"/>
      <c r="CQ473" s="640"/>
      <c r="CR473" s="640"/>
      <c r="CS473" s="640"/>
      <c r="CT473" s="640"/>
      <c r="CU473" s="640"/>
      <c r="CV473" s="640"/>
      <c r="CW473" s="640"/>
      <c r="CX473" s="640"/>
      <c r="CY473" s="640"/>
      <c r="CZ473" s="640"/>
      <c r="DA473" s="640"/>
      <c r="DB473" s="640"/>
      <c r="DC473" s="640"/>
      <c r="DD473" s="640"/>
      <c r="DE473" s="640"/>
      <c r="DF473" s="640"/>
      <c r="DG473" s="640"/>
    </row>
    <row r="474" spans="2:111">
      <c r="B474" s="581"/>
      <c r="C474" s="581"/>
      <c r="D474" s="581"/>
      <c r="E474" s="581"/>
      <c r="BV474" s="183"/>
      <c r="BW474" s="640"/>
      <c r="BX474" s="640"/>
      <c r="BY474" s="640"/>
      <c r="BZ474" s="640"/>
      <c r="CA474" s="640"/>
      <c r="CB474" s="640"/>
      <c r="CC474" s="640"/>
      <c r="CD474" s="640"/>
      <c r="CE474" s="640"/>
      <c r="CF474" s="640"/>
      <c r="CG474" s="640"/>
      <c r="CH474" s="640"/>
      <c r="CI474" s="640"/>
      <c r="CJ474" s="640"/>
      <c r="CK474" s="640"/>
      <c r="CL474" s="640"/>
      <c r="CM474" s="640"/>
      <c r="CN474" s="640"/>
      <c r="CO474" s="640"/>
      <c r="CP474" s="640"/>
      <c r="CQ474" s="640"/>
      <c r="CR474" s="640"/>
      <c r="CS474" s="640"/>
      <c r="CT474" s="640"/>
      <c r="CU474" s="640"/>
      <c r="CV474" s="640"/>
      <c r="CW474" s="640"/>
      <c r="CX474" s="640"/>
      <c r="CY474" s="640"/>
      <c r="CZ474" s="640"/>
      <c r="DA474" s="640"/>
      <c r="DB474" s="640"/>
      <c r="DC474" s="640"/>
      <c r="DD474" s="640"/>
      <c r="DE474" s="640"/>
      <c r="DF474" s="640"/>
      <c r="DG474" s="640"/>
    </row>
    <row r="475" spans="2:111">
      <c r="B475" s="581"/>
      <c r="C475" s="581"/>
      <c r="D475" s="581"/>
      <c r="E475" s="581"/>
      <c r="BV475" s="183"/>
      <c r="BW475" s="640"/>
      <c r="BX475" s="640"/>
      <c r="BY475" s="640"/>
      <c r="BZ475" s="640"/>
      <c r="CA475" s="640"/>
      <c r="CB475" s="640"/>
      <c r="CC475" s="640"/>
      <c r="CD475" s="640"/>
      <c r="CE475" s="640"/>
      <c r="CF475" s="640"/>
      <c r="CG475" s="640"/>
      <c r="CH475" s="640"/>
      <c r="CI475" s="640"/>
      <c r="CJ475" s="640"/>
      <c r="CK475" s="640"/>
      <c r="CL475" s="640"/>
      <c r="CM475" s="640"/>
      <c r="CN475" s="640"/>
      <c r="CO475" s="640"/>
      <c r="CP475" s="640"/>
      <c r="CQ475" s="640"/>
      <c r="CR475" s="640"/>
      <c r="CS475" s="640"/>
      <c r="CT475" s="640"/>
      <c r="CU475" s="640"/>
      <c r="CV475" s="640"/>
      <c r="CW475" s="640"/>
      <c r="CX475" s="640"/>
      <c r="CY475" s="640"/>
      <c r="CZ475" s="640"/>
      <c r="DA475" s="640"/>
      <c r="DB475" s="640"/>
      <c r="DC475" s="640"/>
      <c r="DD475" s="640"/>
      <c r="DE475" s="640"/>
      <c r="DF475" s="640"/>
      <c r="DG475" s="640"/>
    </row>
    <row r="476" spans="2:111">
      <c r="B476" s="581"/>
      <c r="C476" s="581"/>
      <c r="D476" s="581"/>
      <c r="E476" s="581"/>
      <c r="BV476" s="183"/>
      <c r="BW476" s="640"/>
      <c r="BX476" s="640"/>
      <c r="BY476" s="640"/>
      <c r="BZ476" s="640"/>
      <c r="CA476" s="640"/>
      <c r="CB476" s="640"/>
      <c r="CC476" s="640"/>
      <c r="CD476" s="640"/>
      <c r="CE476" s="640"/>
      <c r="CF476" s="640"/>
      <c r="CG476" s="640"/>
      <c r="CH476" s="640"/>
      <c r="CI476" s="640"/>
      <c r="CJ476" s="640"/>
      <c r="CK476" s="640"/>
      <c r="CL476" s="640"/>
      <c r="CM476" s="640"/>
      <c r="CN476" s="640"/>
      <c r="CO476" s="640"/>
      <c r="CP476" s="640"/>
      <c r="CQ476" s="640"/>
      <c r="CR476" s="640"/>
      <c r="CS476" s="640"/>
      <c r="CT476" s="640"/>
      <c r="CU476" s="640"/>
      <c r="CV476" s="640"/>
      <c r="CW476" s="640"/>
      <c r="CX476" s="640"/>
      <c r="CY476" s="640"/>
      <c r="CZ476" s="640"/>
      <c r="DA476" s="640"/>
      <c r="DB476" s="640"/>
      <c r="DC476" s="640"/>
      <c r="DD476" s="640"/>
      <c r="DE476" s="640"/>
      <c r="DF476" s="640"/>
      <c r="DG476" s="640"/>
    </row>
    <row r="477" spans="2:111">
      <c r="B477" s="581"/>
      <c r="C477" s="581"/>
      <c r="D477" s="581"/>
      <c r="E477" s="581"/>
      <c r="BV477" s="183"/>
      <c r="BW477" s="640"/>
      <c r="BX477" s="640"/>
      <c r="BY477" s="640"/>
      <c r="BZ477" s="640"/>
      <c r="CA477" s="640"/>
      <c r="CB477" s="640"/>
      <c r="CC477" s="640"/>
      <c r="CD477" s="640"/>
      <c r="CE477" s="640"/>
      <c r="CF477" s="640"/>
      <c r="CG477" s="640"/>
      <c r="CH477" s="640"/>
      <c r="CI477" s="640"/>
      <c r="CJ477" s="640"/>
      <c r="CK477" s="640"/>
      <c r="CL477" s="640"/>
      <c r="CM477" s="640"/>
      <c r="CN477" s="640"/>
      <c r="CO477" s="640"/>
      <c r="CP477" s="640"/>
      <c r="CQ477" s="640"/>
      <c r="CR477" s="640"/>
      <c r="CS477" s="640"/>
      <c r="CT477" s="640"/>
      <c r="CU477" s="640"/>
      <c r="CV477" s="640"/>
      <c r="CW477" s="640"/>
      <c r="CX477" s="640"/>
      <c r="CY477" s="640"/>
      <c r="CZ477" s="640"/>
      <c r="DA477" s="640"/>
      <c r="DB477" s="640"/>
      <c r="DC477" s="640"/>
      <c r="DD477" s="640"/>
      <c r="DE477" s="640"/>
      <c r="DF477" s="640"/>
      <c r="DG477" s="640"/>
    </row>
    <row r="478" spans="2:111">
      <c r="B478" s="581"/>
      <c r="C478" s="581"/>
      <c r="D478" s="581"/>
      <c r="E478" s="581"/>
      <c r="BV478" s="183"/>
      <c r="BW478" s="640"/>
      <c r="BX478" s="640"/>
      <c r="BY478" s="640"/>
      <c r="BZ478" s="640"/>
      <c r="CA478" s="640"/>
      <c r="CB478" s="640"/>
      <c r="CC478" s="640"/>
      <c r="CD478" s="640"/>
      <c r="CE478" s="640"/>
      <c r="CF478" s="640"/>
      <c r="CG478" s="640"/>
      <c r="CH478" s="640"/>
      <c r="CI478" s="640"/>
      <c r="CJ478" s="640"/>
      <c r="CK478" s="640"/>
      <c r="CL478" s="640"/>
      <c r="CM478" s="640"/>
      <c r="CN478" s="640"/>
      <c r="CO478" s="640"/>
      <c r="CP478" s="640"/>
      <c r="CQ478" s="640"/>
      <c r="CR478" s="640"/>
      <c r="CS478" s="640"/>
      <c r="CT478" s="640"/>
      <c r="CU478" s="640"/>
      <c r="CV478" s="640"/>
      <c r="CW478" s="640"/>
      <c r="CX478" s="640"/>
      <c r="CY478" s="640"/>
      <c r="CZ478" s="640"/>
      <c r="DA478" s="640"/>
      <c r="DB478" s="640"/>
      <c r="DC478" s="640"/>
      <c r="DD478" s="640"/>
      <c r="DE478" s="640"/>
      <c r="DF478" s="640"/>
      <c r="DG478" s="640"/>
    </row>
    <row r="479" spans="2:111">
      <c r="B479" s="581"/>
      <c r="C479" s="581"/>
      <c r="D479" s="581"/>
      <c r="E479" s="581"/>
      <c r="BV479" s="183"/>
      <c r="BW479" s="640"/>
      <c r="BX479" s="640"/>
      <c r="BY479" s="640"/>
      <c r="BZ479" s="640"/>
      <c r="CA479" s="640"/>
      <c r="CB479" s="640"/>
      <c r="CC479" s="640"/>
      <c r="CD479" s="640"/>
      <c r="CE479" s="640"/>
      <c r="CF479" s="640"/>
      <c r="CG479" s="640"/>
      <c r="CH479" s="640"/>
      <c r="CI479" s="640"/>
      <c r="CJ479" s="640"/>
      <c r="CK479" s="640"/>
      <c r="CL479" s="640"/>
      <c r="CM479" s="640"/>
      <c r="CN479" s="640"/>
      <c r="CO479" s="640"/>
      <c r="CP479" s="640"/>
      <c r="CQ479" s="640"/>
      <c r="CR479" s="640"/>
      <c r="CS479" s="640"/>
      <c r="CT479" s="640"/>
      <c r="CU479" s="640"/>
      <c r="CV479" s="640"/>
      <c r="CW479" s="640"/>
      <c r="CX479" s="640"/>
      <c r="CY479" s="640"/>
      <c r="CZ479" s="640"/>
      <c r="DA479" s="640"/>
      <c r="DB479" s="640"/>
      <c r="DC479" s="640"/>
      <c r="DD479" s="640"/>
      <c r="DE479" s="640"/>
      <c r="DF479" s="640"/>
      <c r="DG479" s="640"/>
    </row>
    <row r="480" spans="2:111">
      <c r="B480" s="581"/>
      <c r="C480" s="581"/>
      <c r="D480" s="581"/>
      <c r="E480" s="581"/>
      <c r="BV480" s="183"/>
      <c r="BW480" s="640"/>
      <c r="BX480" s="640"/>
      <c r="BY480" s="640"/>
      <c r="BZ480" s="640"/>
      <c r="CA480" s="640"/>
      <c r="CB480" s="640"/>
      <c r="CC480" s="640"/>
      <c r="CD480" s="640"/>
      <c r="CE480" s="640"/>
      <c r="CF480" s="640"/>
      <c r="CG480" s="640"/>
      <c r="CH480" s="640"/>
      <c r="CI480" s="640"/>
      <c r="CJ480" s="640"/>
      <c r="CK480" s="640"/>
      <c r="CL480" s="640"/>
      <c r="CM480" s="640"/>
      <c r="CN480" s="640"/>
      <c r="CO480" s="640"/>
      <c r="CP480" s="640"/>
      <c r="CQ480" s="640"/>
      <c r="CR480" s="640"/>
      <c r="CS480" s="640"/>
      <c r="CT480" s="640"/>
      <c r="CU480" s="640"/>
      <c r="CV480" s="640"/>
      <c r="CW480" s="640"/>
      <c r="CX480" s="640"/>
      <c r="CY480" s="640"/>
      <c r="CZ480" s="640"/>
      <c r="DA480" s="640"/>
      <c r="DB480" s="640"/>
      <c r="DC480" s="640"/>
      <c r="DD480" s="640"/>
      <c r="DE480" s="640"/>
      <c r="DF480" s="640"/>
      <c r="DG480" s="640"/>
    </row>
    <row r="481" spans="2:111">
      <c r="B481" s="581"/>
      <c r="C481" s="581"/>
      <c r="D481" s="581"/>
      <c r="E481" s="581"/>
      <c r="BV481" s="183"/>
      <c r="BW481" s="640"/>
      <c r="BX481" s="640"/>
      <c r="BY481" s="640"/>
      <c r="BZ481" s="640"/>
      <c r="CA481" s="640"/>
      <c r="CB481" s="640"/>
      <c r="CC481" s="640"/>
      <c r="CD481" s="640"/>
      <c r="CE481" s="640"/>
      <c r="CF481" s="640"/>
      <c r="CG481" s="640"/>
      <c r="CH481" s="640"/>
      <c r="CI481" s="640"/>
      <c r="CJ481" s="640"/>
      <c r="CK481" s="640"/>
      <c r="CL481" s="640"/>
      <c r="CM481" s="640"/>
      <c r="CN481" s="640"/>
      <c r="CO481" s="640"/>
      <c r="CP481" s="640"/>
      <c r="CQ481" s="640"/>
      <c r="CR481" s="640"/>
      <c r="CS481" s="640"/>
      <c r="CT481" s="640"/>
      <c r="CU481" s="640"/>
      <c r="CV481" s="640"/>
      <c r="CW481" s="640"/>
      <c r="CX481" s="640"/>
      <c r="CY481" s="640"/>
      <c r="CZ481" s="640"/>
      <c r="DA481" s="640"/>
      <c r="DB481" s="640"/>
      <c r="DC481" s="640"/>
      <c r="DD481" s="640"/>
      <c r="DE481" s="640"/>
      <c r="DF481" s="640"/>
      <c r="DG481" s="640"/>
    </row>
    <row r="482" spans="2:111">
      <c r="B482" s="581"/>
      <c r="C482" s="581"/>
      <c r="D482" s="581"/>
      <c r="E482" s="581"/>
      <c r="BV482" s="183"/>
      <c r="BW482" s="640"/>
      <c r="BX482" s="640"/>
      <c r="BY482" s="640"/>
      <c r="BZ482" s="640"/>
      <c r="CA482" s="640"/>
      <c r="CB482" s="640"/>
      <c r="CC482" s="640"/>
      <c r="CD482" s="640"/>
      <c r="CE482" s="640"/>
      <c r="CF482" s="640"/>
      <c r="CG482" s="640"/>
      <c r="CH482" s="640"/>
      <c r="CI482" s="640"/>
      <c r="CJ482" s="640"/>
      <c r="CK482" s="640"/>
      <c r="CL482" s="640"/>
      <c r="CM482" s="640"/>
      <c r="CN482" s="640"/>
      <c r="CO482" s="640"/>
      <c r="CP482" s="640"/>
      <c r="CQ482" s="640"/>
      <c r="CR482" s="640"/>
      <c r="CS482" s="640"/>
      <c r="CT482" s="640"/>
      <c r="CU482" s="640"/>
      <c r="CV482" s="640"/>
      <c r="CW482" s="640"/>
      <c r="CX482" s="640"/>
      <c r="CY482" s="640"/>
      <c r="CZ482" s="640"/>
      <c r="DA482" s="640"/>
      <c r="DB482" s="640"/>
      <c r="DC482" s="640"/>
      <c r="DD482" s="640"/>
      <c r="DE482" s="640"/>
      <c r="DF482" s="640"/>
      <c r="DG482" s="640"/>
    </row>
    <row r="483" spans="2:111">
      <c r="B483" s="581"/>
      <c r="C483" s="581"/>
      <c r="D483" s="581"/>
      <c r="E483" s="581"/>
      <c r="BV483" s="183"/>
      <c r="BW483" s="640"/>
      <c r="BX483" s="640"/>
      <c r="BY483" s="640"/>
      <c r="BZ483" s="640"/>
      <c r="CA483" s="640"/>
      <c r="CB483" s="640"/>
      <c r="CC483" s="640"/>
      <c r="CD483" s="640"/>
      <c r="CE483" s="640"/>
      <c r="CF483" s="640"/>
      <c r="CG483" s="640"/>
      <c r="CH483" s="640"/>
      <c r="CI483" s="640"/>
      <c r="CJ483" s="640"/>
      <c r="CK483" s="640"/>
      <c r="CL483" s="640"/>
      <c r="CM483" s="640"/>
      <c r="CN483" s="640"/>
      <c r="CO483" s="640"/>
      <c r="CP483" s="640"/>
      <c r="CQ483" s="640"/>
      <c r="CR483" s="640"/>
      <c r="CS483" s="640"/>
      <c r="CT483" s="640"/>
      <c r="CU483" s="640"/>
      <c r="CV483" s="640"/>
      <c r="CW483" s="640"/>
      <c r="CX483" s="640"/>
      <c r="CY483" s="640"/>
      <c r="CZ483" s="640"/>
      <c r="DA483" s="640"/>
      <c r="DB483" s="640"/>
      <c r="DC483" s="640"/>
      <c r="DD483" s="640"/>
      <c r="DE483" s="640"/>
      <c r="DF483" s="640"/>
      <c r="DG483" s="640"/>
    </row>
    <row r="484" spans="2:111">
      <c r="B484" s="581"/>
      <c r="C484" s="581"/>
      <c r="D484" s="581"/>
      <c r="E484" s="581"/>
      <c r="BV484" s="183"/>
      <c r="BW484" s="640"/>
      <c r="BX484" s="640"/>
      <c r="BY484" s="640"/>
      <c r="BZ484" s="640"/>
      <c r="CA484" s="640"/>
      <c r="CB484" s="640"/>
      <c r="CC484" s="640"/>
      <c r="CD484" s="640"/>
      <c r="CE484" s="640"/>
      <c r="CF484" s="640"/>
      <c r="CG484" s="640"/>
      <c r="CH484" s="640"/>
      <c r="CI484" s="640"/>
      <c r="CJ484" s="640"/>
      <c r="CK484" s="640"/>
      <c r="CL484" s="640"/>
      <c r="CM484" s="640"/>
      <c r="CN484" s="640"/>
      <c r="CO484" s="640"/>
      <c r="CP484" s="640"/>
      <c r="CQ484" s="640"/>
      <c r="CR484" s="640"/>
      <c r="CS484" s="640"/>
      <c r="CT484" s="640"/>
      <c r="CU484" s="640"/>
      <c r="CV484" s="640"/>
      <c r="CW484" s="640"/>
      <c r="CX484" s="640"/>
      <c r="CY484" s="640"/>
      <c r="CZ484" s="640"/>
      <c r="DA484" s="640"/>
      <c r="DB484" s="640"/>
      <c r="DC484" s="640"/>
      <c r="DD484" s="640"/>
      <c r="DE484" s="640"/>
      <c r="DF484" s="640"/>
      <c r="DG484" s="640"/>
    </row>
    <row r="485" spans="2:111">
      <c r="B485" s="581"/>
      <c r="C485" s="581"/>
      <c r="D485" s="581"/>
      <c r="E485" s="581"/>
      <c r="BV485" s="183"/>
      <c r="BW485" s="640"/>
      <c r="BX485" s="640"/>
      <c r="BY485" s="640"/>
      <c r="BZ485" s="640"/>
      <c r="CA485" s="640"/>
      <c r="CB485" s="640"/>
      <c r="CC485" s="640"/>
      <c r="CD485" s="640"/>
      <c r="CE485" s="640"/>
      <c r="CF485" s="640"/>
      <c r="CG485" s="640"/>
      <c r="CH485" s="640"/>
      <c r="CI485" s="640"/>
      <c r="CJ485" s="640"/>
      <c r="CK485" s="640"/>
      <c r="CL485" s="640"/>
      <c r="CM485" s="640"/>
      <c r="CN485" s="640"/>
      <c r="CO485" s="640"/>
      <c r="CP485" s="640"/>
      <c r="CQ485" s="640"/>
      <c r="CR485" s="640"/>
      <c r="CS485" s="640"/>
      <c r="CT485" s="640"/>
      <c r="CU485" s="640"/>
      <c r="CV485" s="640"/>
      <c r="CW485" s="640"/>
      <c r="CX485" s="640"/>
      <c r="CY485" s="640"/>
      <c r="CZ485" s="640"/>
      <c r="DA485" s="640"/>
      <c r="DB485" s="640"/>
      <c r="DC485" s="640"/>
      <c r="DD485" s="640"/>
      <c r="DE485" s="640"/>
      <c r="DF485" s="640"/>
      <c r="DG485" s="640"/>
    </row>
    <row r="486" spans="2:111">
      <c r="B486" s="581"/>
      <c r="C486" s="581"/>
      <c r="D486" s="581"/>
      <c r="E486" s="581"/>
      <c r="BV486" s="183"/>
      <c r="BW486" s="640"/>
      <c r="BX486" s="640"/>
      <c r="BY486" s="640"/>
      <c r="BZ486" s="640"/>
      <c r="CA486" s="640"/>
      <c r="CB486" s="640"/>
      <c r="CC486" s="640"/>
      <c r="CD486" s="640"/>
      <c r="CE486" s="640"/>
      <c r="CF486" s="640"/>
      <c r="CG486" s="640"/>
      <c r="CH486" s="640"/>
      <c r="CI486" s="640"/>
      <c r="CJ486" s="640"/>
      <c r="CK486" s="640"/>
      <c r="CL486" s="640"/>
      <c r="CM486" s="640"/>
      <c r="CN486" s="640"/>
      <c r="CO486" s="640"/>
      <c r="CP486" s="640"/>
      <c r="CQ486" s="640"/>
      <c r="CR486" s="640"/>
      <c r="CS486" s="640"/>
      <c r="CT486" s="640"/>
      <c r="CU486" s="640"/>
      <c r="CV486" s="640"/>
      <c r="CW486" s="640"/>
      <c r="CX486" s="640"/>
      <c r="CY486" s="640"/>
      <c r="CZ486" s="640"/>
      <c r="DA486" s="640"/>
      <c r="DB486" s="640"/>
      <c r="DC486" s="640"/>
      <c r="DD486" s="640"/>
      <c r="DE486" s="640"/>
      <c r="DF486" s="640"/>
      <c r="DG486" s="640"/>
    </row>
    <row r="487" spans="2:111">
      <c r="B487" s="581"/>
      <c r="C487" s="581"/>
      <c r="D487" s="581"/>
      <c r="E487" s="581"/>
      <c r="BV487" s="183"/>
      <c r="BW487" s="640"/>
      <c r="BX487" s="640"/>
      <c r="BY487" s="640"/>
      <c r="BZ487" s="640"/>
      <c r="CA487" s="640"/>
      <c r="CB487" s="640"/>
      <c r="CC487" s="640"/>
      <c r="CD487" s="640"/>
      <c r="CE487" s="640"/>
      <c r="CF487" s="640"/>
      <c r="CG487" s="640"/>
      <c r="CH487" s="640"/>
      <c r="CI487" s="640"/>
      <c r="CJ487" s="640"/>
      <c r="CK487" s="640"/>
      <c r="CL487" s="640"/>
      <c r="CM487" s="640"/>
      <c r="CN487" s="640"/>
      <c r="CO487" s="640"/>
      <c r="CP487" s="640"/>
      <c r="CQ487" s="640"/>
      <c r="CR487" s="640"/>
      <c r="CS487" s="640"/>
      <c r="CT487" s="640"/>
      <c r="CU487" s="640"/>
      <c r="CV487" s="640"/>
      <c r="CW487" s="640"/>
      <c r="CX487" s="640"/>
      <c r="CY487" s="640"/>
      <c r="CZ487" s="640"/>
      <c r="DA487" s="640"/>
      <c r="DB487" s="640"/>
      <c r="DC487" s="640"/>
      <c r="DD487" s="640"/>
      <c r="DE487" s="640"/>
      <c r="DF487" s="640"/>
      <c r="DG487" s="640"/>
    </row>
    <row r="488" spans="2:111">
      <c r="B488" s="581"/>
      <c r="C488" s="581"/>
      <c r="D488" s="581"/>
      <c r="E488" s="581"/>
      <c r="BV488" s="183"/>
      <c r="BW488" s="640"/>
      <c r="BX488" s="640"/>
      <c r="BY488" s="640"/>
      <c r="BZ488" s="640"/>
      <c r="CA488" s="640"/>
      <c r="CB488" s="640"/>
      <c r="CC488" s="640"/>
      <c r="CD488" s="640"/>
      <c r="CE488" s="640"/>
      <c r="CF488" s="640"/>
      <c r="CG488" s="640"/>
      <c r="CH488" s="640"/>
      <c r="CI488" s="640"/>
      <c r="CJ488" s="640"/>
      <c r="CK488" s="640"/>
      <c r="CL488" s="640"/>
      <c r="CM488" s="640"/>
      <c r="CN488" s="640"/>
      <c r="CO488" s="640"/>
      <c r="CP488" s="640"/>
      <c r="CQ488" s="640"/>
      <c r="CR488" s="640"/>
      <c r="CS488" s="640"/>
      <c r="CT488" s="640"/>
      <c r="CU488" s="640"/>
      <c r="CV488" s="640"/>
      <c r="CW488" s="640"/>
      <c r="CX488" s="640"/>
      <c r="CY488" s="640"/>
      <c r="CZ488" s="640"/>
      <c r="DA488" s="640"/>
      <c r="DB488" s="640"/>
      <c r="DC488" s="640"/>
      <c r="DD488" s="640"/>
      <c r="DE488" s="640"/>
      <c r="DF488" s="640"/>
      <c r="DG488" s="640"/>
    </row>
    <row r="489" spans="2:111">
      <c r="B489" s="581"/>
      <c r="C489" s="581"/>
      <c r="D489" s="581"/>
      <c r="E489" s="581"/>
      <c r="BV489" s="183"/>
      <c r="BW489" s="640"/>
      <c r="BX489" s="640"/>
      <c r="BY489" s="640"/>
      <c r="BZ489" s="640"/>
      <c r="CA489" s="640"/>
      <c r="CB489" s="640"/>
      <c r="CC489" s="640"/>
      <c r="CD489" s="640"/>
      <c r="CE489" s="640"/>
      <c r="CF489" s="640"/>
      <c r="CG489" s="640"/>
      <c r="CH489" s="640"/>
      <c r="CI489" s="640"/>
      <c r="CJ489" s="640"/>
      <c r="CK489" s="640"/>
      <c r="CL489" s="640"/>
      <c r="CM489" s="640"/>
      <c r="CN489" s="640"/>
      <c r="CO489" s="640"/>
      <c r="CP489" s="640"/>
      <c r="CQ489" s="640"/>
      <c r="CR489" s="640"/>
      <c r="CS489" s="640"/>
      <c r="CT489" s="640"/>
      <c r="CU489" s="640"/>
      <c r="CV489" s="640"/>
      <c r="CW489" s="640"/>
      <c r="CX489" s="640"/>
      <c r="CY489" s="640"/>
      <c r="CZ489" s="640"/>
      <c r="DA489" s="640"/>
      <c r="DB489" s="640"/>
      <c r="DC489" s="640"/>
      <c r="DD489" s="640"/>
      <c r="DE489" s="640"/>
      <c r="DF489" s="640"/>
      <c r="DG489" s="640"/>
    </row>
    <row r="490" spans="2:111">
      <c r="B490" s="581"/>
      <c r="C490" s="581"/>
      <c r="D490" s="581"/>
      <c r="E490" s="581"/>
      <c r="BV490" s="183"/>
      <c r="BW490" s="640"/>
      <c r="BX490" s="640"/>
      <c r="BY490" s="640"/>
      <c r="BZ490" s="640"/>
      <c r="CA490" s="640"/>
      <c r="CB490" s="640"/>
      <c r="CC490" s="640"/>
      <c r="CD490" s="640"/>
      <c r="CE490" s="640"/>
      <c r="CF490" s="640"/>
      <c r="CG490" s="640"/>
      <c r="CH490" s="640"/>
      <c r="CI490" s="640"/>
      <c r="CJ490" s="640"/>
      <c r="CK490" s="640"/>
      <c r="CL490" s="640"/>
      <c r="CM490" s="640"/>
      <c r="CN490" s="640"/>
      <c r="CO490" s="640"/>
      <c r="CP490" s="640"/>
      <c r="CQ490" s="640"/>
      <c r="CR490" s="640"/>
      <c r="CS490" s="640"/>
      <c r="CT490" s="640"/>
      <c r="CU490" s="640"/>
      <c r="CV490" s="640"/>
      <c r="CW490" s="640"/>
      <c r="CX490" s="640"/>
      <c r="CY490" s="640"/>
      <c r="CZ490" s="640"/>
      <c r="DA490" s="640"/>
      <c r="DB490" s="640"/>
      <c r="DC490" s="640"/>
      <c r="DD490" s="640"/>
      <c r="DE490" s="640"/>
      <c r="DF490" s="640"/>
      <c r="DG490" s="640"/>
    </row>
    <row r="491" spans="2:111">
      <c r="B491" s="581"/>
      <c r="C491" s="581"/>
      <c r="D491" s="581"/>
      <c r="E491" s="581"/>
      <c r="BV491" s="183"/>
      <c r="BW491" s="640"/>
      <c r="BX491" s="640"/>
      <c r="BY491" s="640"/>
      <c r="BZ491" s="640"/>
      <c r="CA491" s="640"/>
      <c r="CB491" s="640"/>
      <c r="CC491" s="640"/>
      <c r="CD491" s="640"/>
      <c r="CE491" s="640"/>
      <c r="CF491" s="640"/>
      <c r="CG491" s="640"/>
      <c r="CH491" s="640"/>
      <c r="CI491" s="640"/>
      <c r="CJ491" s="640"/>
      <c r="CK491" s="640"/>
      <c r="CL491" s="640"/>
      <c r="CM491" s="640"/>
      <c r="CN491" s="640"/>
      <c r="CO491" s="640"/>
      <c r="CP491" s="640"/>
      <c r="CQ491" s="640"/>
      <c r="CR491" s="640"/>
      <c r="CS491" s="640"/>
      <c r="CT491" s="640"/>
      <c r="CU491" s="640"/>
      <c r="CV491" s="640"/>
      <c r="CW491" s="640"/>
      <c r="CX491" s="640"/>
      <c r="CY491" s="640"/>
      <c r="CZ491" s="640"/>
      <c r="DA491" s="640"/>
      <c r="DB491" s="640"/>
      <c r="DC491" s="640"/>
      <c r="DD491" s="640"/>
      <c r="DE491" s="640"/>
      <c r="DF491" s="640"/>
      <c r="DG491" s="640"/>
    </row>
    <row r="492" spans="2:111">
      <c r="B492" s="581"/>
      <c r="C492" s="581"/>
      <c r="D492" s="581"/>
      <c r="E492" s="581"/>
      <c r="BV492" s="183"/>
      <c r="BW492" s="640"/>
      <c r="BX492" s="640"/>
      <c r="BY492" s="640"/>
      <c r="BZ492" s="640"/>
      <c r="CA492" s="640"/>
      <c r="CB492" s="640"/>
      <c r="CC492" s="640"/>
      <c r="CD492" s="640"/>
      <c r="CE492" s="640"/>
      <c r="CF492" s="640"/>
      <c r="CG492" s="640"/>
      <c r="CH492" s="640"/>
      <c r="CI492" s="640"/>
      <c r="CJ492" s="640"/>
      <c r="CK492" s="640"/>
      <c r="CL492" s="640"/>
      <c r="CM492" s="640"/>
      <c r="CN492" s="640"/>
      <c r="CO492" s="640"/>
      <c r="CP492" s="640"/>
      <c r="CQ492" s="640"/>
      <c r="CR492" s="640"/>
      <c r="CS492" s="640"/>
      <c r="CT492" s="640"/>
      <c r="CU492" s="640"/>
      <c r="CV492" s="640"/>
      <c r="CW492" s="640"/>
      <c r="CX492" s="640"/>
      <c r="CY492" s="640"/>
      <c r="CZ492" s="640"/>
      <c r="DA492" s="640"/>
      <c r="DB492" s="640"/>
      <c r="DC492" s="640"/>
      <c r="DD492" s="640"/>
      <c r="DE492" s="640"/>
      <c r="DF492" s="640"/>
      <c r="DG492" s="640"/>
    </row>
    <row r="493" spans="2:111">
      <c r="B493" s="581"/>
      <c r="C493" s="581"/>
      <c r="D493" s="581"/>
      <c r="E493" s="581"/>
      <c r="BV493" s="183"/>
      <c r="BW493" s="640"/>
      <c r="BX493" s="640"/>
      <c r="BY493" s="640"/>
      <c r="BZ493" s="640"/>
      <c r="CA493" s="640"/>
      <c r="CB493" s="640"/>
      <c r="CC493" s="640"/>
      <c r="CD493" s="640"/>
      <c r="CE493" s="640"/>
      <c r="CF493" s="640"/>
      <c r="CG493" s="640"/>
      <c r="CH493" s="640"/>
      <c r="CI493" s="640"/>
      <c r="CJ493" s="640"/>
      <c r="CK493" s="640"/>
      <c r="CL493" s="640"/>
      <c r="CM493" s="640"/>
      <c r="CN493" s="640"/>
      <c r="CO493" s="640"/>
      <c r="CP493" s="640"/>
      <c r="CQ493" s="640"/>
      <c r="CR493" s="640"/>
      <c r="CS493" s="640"/>
      <c r="CT493" s="640"/>
      <c r="CU493" s="640"/>
      <c r="CV493" s="640"/>
      <c r="CW493" s="640"/>
      <c r="CX493" s="640"/>
      <c r="CY493" s="640"/>
      <c r="CZ493" s="640"/>
      <c r="DA493" s="640"/>
      <c r="DB493" s="640"/>
      <c r="DC493" s="640"/>
      <c r="DD493" s="640"/>
      <c r="DE493" s="640"/>
      <c r="DF493" s="640"/>
      <c r="DG493" s="640"/>
    </row>
    <row r="494" spans="2:111">
      <c r="B494" s="581"/>
      <c r="C494" s="581"/>
      <c r="D494" s="581"/>
      <c r="E494" s="581"/>
      <c r="BV494" s="183"/>
      <c r="BW494" s="640"/>
      <c r="BX494" s="640"/>
      <c r="BY494" s="640"/>
      <c r="BZ494" s="640"/>
      <c r="CA494" s="640"/>
      <c r="CB494" s="640"/>
      <c r="CC494" s="640"/>
      <c r="CD494" s="640"/>
      <c r="CE494" s="640"/>
      <c r="CF494" s="640"/>
      <c r="CG494" s="640"/>
      <c r="CH494" s="640"/>
      <c r="CI494" s="640"/>
      <c r="CJ494" s="640"/>
      <c r="CK494" s="640"/>
      <c r="CL494" s="640"/>
      <c r="CM494" s="640"/>
      <c r="CN494" s="640"/>
      <c r="CO494" s="640"/>
      <c r="CP494" s="640"/>
      <c r="CQ494" s="640"/>
      <c r="CR494" s="640"/>
      <c r="CS494" s="640"/>
      <c r="CT494" s="640"/>
      <c r="CU494" s="640"/>
      <c r="CV494" s="640"/>
      <c r="CW494" s="640"/>
      <c r="CX494" s="640"/>
      <c r="CY494" s="640"/>
      <c r="CZ494" s="640"/>
      <c r="DA494" s="640"/>
      <c r="DB494" s="640"/>
      <c r="DC494" s="640"/>
      <c r="DD494" s="640"/>
      <c r="DE494" s="640"/>
      <c r="DF494" s="640"/>
      <c r="DG494" s="640"/>
    </row>
    <row r="495" spans="2:111">
      <c r="B495" s="581"/>
      <c r="C495" s="581"/>
      <c r="D495" s="581"/>
      <c r="E495" s="581"/>
      <c r="BV495" s="183"/>
      <c r="BW495" s="640"/>
      <c r="BX495" s="640"/>
      <c r="BY495" s="640"/>
      <c r="BZ495" s="640"/>
      <c r="CA495" s="640"/>
      <c r="CB495" s="640"/>
      <c r="CC495" s="640"/>
      <c r="CD495" s="640"/>
      <c r="CE495" s="640"/>
      <c r="CF495" s="640"/>
      <c r="CG495" s="640"/>
      <c r="CH495" s="640"/>
      <c r="CI495" s="640"/>
      <c r="CJ495" s="640"/>
      <c r="CK495" s="640"/>
      <c r="CL495" s="640"/>
      <c r="CM495" s="640"/>
      <c r="CN495" s="640"/>
      <c r="CO495" s="640"/>
      <c r="CP495" s="640"/>
      <c r="CQ495" s="640"/>
      <c r="CR495" s="640"/>
      <c r="CS495" s="640"/>
      <c r="CT495" s="640"/>
      <c r="CU495" s="640"/>
      <c r="CV495" s="640"/>
      <c r="CW495" s="640"/>
      <c r="CX495" s="640"/>
      <c r="CY495" s="640"/>
      <c r="CZ495" s="640"/>
      <c r="DA495" s="640"/>
      <c r="DB495" s="640"/>
      <c r="DC495" s="640"/>
      <c r="DD495" s="640"/>
      <c r="DE495" s="640"/>
      <c r="DF495" s="640"/>
      <c r="DG495" s="640"/>
    </row>
    <row r="496" spans="2:111">
      <c r="B496" s="581"/>
      <c r="C496" s="581"/>
      <c r="D496" s="581"/>
      <c r="E496" s="581"/>
      <c r="BV496" s="183"/>
      <c r="BW496" s="640"/>
      <c r="BX496" s="640"/>
      <c r="BY496" s="640"/>
      <c r="BZ496" s="640"/>
      <c r="CA496" s="640"/>
      <c r="CB496" s="640"/>
      <c r="CC496" s="640"/>
      <c r="CD496" s="640"/>
      <c r="CE496" s="640"/>
      <c r="CF496" s="640"/>
      <c r="CG496" s="640"/>
      <c r="CH496" s="640"/>
      <c r="CI496" s="640"/>
      <c r="CJ496" s="640"/>
      <c r="CK496" s="640"/>
      <c r="CL496" s="640"/>
      <c r="CM496" s="640"/>
      <c r="CN496" s="640"/>
      <c r="CO496" s="640"/>
      <c r="CP496" s="640"/>
      <c r="CQ496" s="640"/>
      <c r="CR496" s="640"/>
      <c r="CS496" s="640"/>
      <c r="CT496" s="640"/>
      <c r="CU496" s="640"/>
      <c r="CV496" s="640"/>
      <c r="CW496" s="640"/>
      <c r="CX496" s="640"/>
      <c r="CY496" s="640"/>
      <c r="CZ496" s="640"/>
      <c r="DA496" s="640"/>
      <c r="DB496" s="640"/>
      <c r="DC496" s="640"/>
      <c r="DD496" s="640"/>
      <c r="DE496" s="640"/>
      <c r="DF496" s="640"/>
      <c r="DG496" s="640"/>
    </row>
    <row r="497" spans="2:111">
      <c r="B497" s="581"/>
      <c r="C497" s="581"/>
      <c r="D497" s="581"/>
      <c r="E497" s="581"/>
      <c r="BV497" s="183"/>
      <c r="BW497" s="640"/>
      <c r="BX497" s="640"/>
      <c r="BY497" s="640"/>
      <c r="BZ497" s="640"/>
      <c r="CA497" s="640"/>
      <c r="CB497" s="640"/>
      <c r="CC497" s="640"/>
      <c r="CD497" s="640"/>
      <c r="CE497" s="640"/>
      <c r="CF497" s="640"/>
      <c r="CG497" s="640"/>
      <c r="CH497" s="640"/>
      <c r="CI497" s="640"/>
      <c r="CJ497" s="640"/>
      <c r="CK497" s="640"/>
      <c r="CL497" s="640"/>
      <c r="CM497" s="640"/>
      <c r="CN497" s="640"/>
      <c r="CO497" s="640"/>
      <c r="CP497" s="640"/>
      <c r="CQ497" s="640"/>
      <c r="CR497" s="640"/>
      <c r="CS497" s="640"/>
      <c r="CT497" s="640"/>
      <c r="CU497" s="640"/>
      <c r="CV497" s="640"/>
      <c r="CW497" s="640"/>
      <c r="CX497" s="640"/>
      <c r="CY497" s="640"/>
      <c r="CZ497" s="640"/>
      <c r="DA497" s="640"/>
      <c r="DB497" s="640"/>
      <c r="DC497" s="640"/>
      <c r="DD497" s="640"/>
      <c r="DE497" s="640"/>
      <c r="DF497" s="640"/>
      <c r="DG497" s="640"/>
    </row>
    <row r="498" spans="2:111">
      <c r="B498" s="581"/>
      <c r="C498" s="581"/>
      <c r="D498" s="581"/>
      <c r="E498" s="581"/>
      <c r="BV498" s="183"/>
      <c r="BW498" s="640"/>
      <c r="BX498" s="640"/>
      <c r="BY498" s="640"/>
      <c r="BZ498" s="640"/>
      <c r="CA498" s="640"/>
      <c r="CB498" s="640"/>
      <c r="CC498" s="640"/>
      <c r="CD498" s="640"/>
      <c r="CE498" s="640"/>
      <c r="CF498" s="640"/>
      <c r="CG498" s="640"/>
      <c r="CH498" s="640"/>
      <c r="CI498" s="640"/>
      <c r="CJ498" s="640"/>
      <c r="CK498" s="640"/>
      <c r="CL498" s="640"/>
      <c r="CM498" s="640"/>
      <c r="CN498" s="640"/>
      <c r="CO498" s="640"/>
      <c r="CP498" s="640"/>
      <c r="CQ498" s="640"/>
      <c r="CR498" s="640"/>
      <c r="CS498" s="640"/>
      <c r="CT498" s="640"/>
      <c r="CU498" s="640"/>
      <c r="CV498" s="640"/>
      <c r="CW498" s="640"/>
      <c r="CX498" s="640"/>
      <c r="CY498" s="640"/>
      <c r="CZ498" s="640"/>
      <c r="DA498" s="640"/>
      <c r="DB498" s="640"/>
      <c r="DC498" s="640"/>
      <c r="DD498" s="640"/>
      <c r="DE498" s="640"/>
      <c r="DF498" s="640"/>
      <c r="DG498" s="640"/>
    </row>
    <row r="499" spans="2:111">
      <c r="B499" s="581"/>
      <c r="C499" s="581"/>
      <c r="D499" s="581"/>
      <c r="E499" s="581"/>
      <c r="BV499" s="183"/>
      <c r="BW499" s="640"/>
      <c r="BX499" s="640"/>
      <c r="BY499" s="640"/>
      <c r="BZ499" s="640"/>
      <c r="CA499" s="640"/>
      <c r="CB499" s="640"/>
      <c r="CC499" s="640"/>
      <c r="CD499" s="640"/>
      <c r="CE499" s="640"/>
      <c r="CF499" s="640"/>
      <c r="CG499" s="640"/>
      <c r="CH499" s="640"/>
      <c r="CI499" s="640"/>
      <c r="CJ499" s="640"/>
      <c r="CK499" s="640"/>
      <c r="CL499" s="640"/>
      <c r="CM499" s="640"/>
      <c r="CN499" s="640"/>
      <c r="CO499" s="640"/>
      <c r="CP499" s="640"/>
      <c r="CQ499" s="640"/>
      <c r="CR499" s="640"/>
      <c r="CS499" s="640"/>
      <c r="CT499" s="640"/>
      <c r="CU499" s="640"/>
      <c r="CV499" s="640"/>
      <c r="CW499" s="640"/>
      <c r="CX499" s="640"/>
      <c r="CY499" s="640"/>
      <c r="CZ499" s="640"/>
      <c r="DA499" s="640"/>
      <c r="DB499" s="640"/>
      <c r="DC499" s="640"/>
      <c r="DD499" s="640"/>
      <c r="DE499" s="640"/>
      <c r="DF499" s="640"/>
      <c r="DG499" s="640"/>
    </row>
    <row r="500" spans="2:111">
      <c r="B500" s="581"/>
      <c r="C500" s="581"/>
      <c r="D500" s="581"/>
      <c r="E500" s="581"/>
      <c r="BV500" s="183"/>
      <c r="BW500" s="640"/>
      <c r="BX500" s="640"/>
      <c r="BY500" s="640"/>
      <c r="BZ500" s="640"/>
      <c r="CA500" s="640"/>
      <c r="CB500" s="640"/>
      <c r="CC500" s="640"/>
      <c r="CD500" s="640"/>
      <c r="CE500" s="640"/>
      <c r="CF500" s="640"/>
      <c r="CG500" s="640"/>
      <c r="CH500" s="640"/>
      <c r="CI500" s="640"/>
      <c r="CJ500" s="640"/>
      <c r="CK500" s="640"/>
      <c r="CL500" s="640"/>
      <c r="CM500" s="640"/>
      <c r="CN500" s="640"/>
      <c r="CO500" s="640"/>
      <c r="CP500" s="640"/>
      <c r="CQ500" s="640"/>
      <c r="CR500" s="640"/>
      <c r="CS500" s="640"/>
      <c r="CT500" s="640"/>
      <c r="CU500" s="640"/>
      <c r="CV500" s="640"/>
      <c r="CW500" s="640"/>
      <c r="CX500" s="640"/>
      <c r="CY500" s="640"/>
      <c r="CZ500" s="640"/>
      <c r="DA500" s="640"/>
      <c r="DB500" s="640"/>
      <c r="DC500" s="640"/>
      <c r="DD500" s="640"/>
      <c r="DE500" s="640"/>
      <c r="DF500" s="640"/>
      <c r="DG500" s="640"/>
    </row>
    <row r="501" spans="2:111">
      <c r="B501" s="581"/>
      <c r="C501" s="581"/>
      <c r="D501" s="581"/>
      <c r="E501" s="581"/>
      <c r="BV501" s="183"/>
      <c r="BW501" s="640"/>
      <c r="BX501" s="640"/>
      <c r="BY501" s="640"/>
      <c r="BZ501" s="640"/>
      <c r="CA501" s="640"/>
      <c r="CB501" s="640"/>
      <c r="CC501" s="640"/>
      <c r="CD501" s="640"/>
      <c r="CE501" s="640"/>
      <c r="CF501" s="640"/>
      <c r="CG501" s="640"/>
      <c r="CH501" s="640"/>
      <c r="CI501" s="640"/>
      <c r="CJ501" s="640"/>
      <c r="CK501" s="640"/>
      <c r="CL501" s="640"/>
      <c r="CM501" s="640"/>
      <c r="CN501" s="640"/>
      <c r="CO501" s="640"/>
      <c r="CP501" s="640"/>
      <c r="CQ501" s="640"/>
      <c r="CR501" s="640"/>
      <c r="CS501" s="640"/>
      <c r="CT501" s="640"/>
      <c r="CU501" s="640"/>
      <c r="CV501" s="640"/>
      <c r="CW501" s="640"/>
      <c r="CX501" s="640"/>
      <c r="CY501" s="640"/>
      <c r="CZ501" s="640"/>
      <c r="DA501" s="640"/>
      <c r="DB501" s="640"/>
      <c r="DC501" s="640"/>
      <c r="DD501" s="640"/>
      <c r="DE501" s="640"/>
      <c r="DF501" s="640"/>
      <c r="DG501" s="640"/>
    </row>
    <row r="502" spans="2:111">
      <c r="B502" s="581"/>
      <c r="C502" s="581"/>
      <c r="D502" s="581"/>
      <c r="E502" s="581"/>
      <c r="BV502" s="183"/>
      <c r="BW502" s="640"/>
      <c r="BX502" s="640"/>
      <c r="BY502" s="640"/>
      <c r="BZ502" s="640"/>
      <c r="CA502" s="640"/>
      <c r="CB502" s="640"/>
      <c r="CC502" s="640"/>
      <c r="CD502" s="640"/>
      <c r="CE502" s="640"/>
      <c r="CF502" s="640"/>
      <c r="CG502" s="640"/>
      <c r="CH502" s="640"/>
      <c r="CI502" s="640"/>
      <c r="CJ502" s="640"/>
      <c r="CK502" s="640"/>
      <c r="CL502" s="640"/>
      <c r="CM502" s="640"/>
      <c r="CN502" s="640"/>
      <c r="CO502" s="640"/>
      <c r="CP502" s="640"/>
      <c r="CQ502" s="640"/>
      <c r="CR502" s="640"/>
      <c r="CS502" s="640"/>
      <c r="CT502" s="640"/>
      <c r="CU502" s="640"/>
      <c r="CV502" s="640"/>
      <c r="CW502" s="640"/>
      <c r="CX502" s="640"/>
      <c r="CY502" s="640"/>
      <c r="CZ502" s="640"/>
      <c r="DA502" s="640"/>
      <c r="DB502" s="640"/>
      <c r="DC502" s="640"/>
      <c r="DD502" s="640"/>
      <c r="DE502" s="640"/>
      <c r="DF502" s="640"/>
      <c r="DG502" s="640"/>
    </row>
    <row r="503" spans="2:111">
      <c r="B503" s="581"/>
      <c r="C503" s="581"/>
      <c r="D503" s="581"/>
      <c r="E503" s="581"/>
      <c r="BV503" s="183"/>
      <c r="BW503" s="640"/>
      <c r="BX503" s="640"/>
      <c r="BY503" s="640"/>
      <c r="BZ503" s="640"/>
      <c r="CA503" s="640"/>
      <c r="CB503" s="640"/>
      <c r="CC503" s="640"/>
      <c r="CD503" s="640"/>
      <c r="CE503" s="640"/>
      <c r="CF503" s="640"/>
      <c r="CG503" s="640"/>
      <c r="CH503" s="640"/>
      <c r="CI503" s="640"/>
      <c r="CJ503" s="640"/>
      <c r="CK503" s="640"/>
      <c r="CL503" s="640"/>
      <c r="CM503" s="640"/>
      <c r="CN503" s="640"/>
      <c r="CO503" s="640"/>
      <c r="CP503" s="640"/>
      <c r="CQ503" s="640"/>
      <c r="CR503" s="640"/>
      <c r="CS503" s="640"/>
      <c r="CT503" s="640"/>
      <c r="CU503" s="640"/>
      <c r="CV503" s="640"/>
      <c r="CW503" s="640"/>
      <c r="CX503" s="640"/>
      <c r="CY503" s="640"/>
      <c r="CZ503" s="640"/>
      <c r="DA503" s="640"/>
      <c r="DB503" s="640"/>
      <c r="DC503" s="640"/>
      <c r="DD503" s="640"/>
      <c r="DE503" s="640"/>
      <c r="DF503" s="640"/>
      <c r="DG503" s="640"/>
    </row>
    <row r="504" spans="2:111">
      <c r="B504" s="581"/>
      <c r="C504" s="581"/>
      <c r="D504" s="581"/>
      <c r="E504" s="581"/>
      <c r="BV504" s="183"/>
      <c r="BW504" s="640"/>
      <c r="BX504" s="640"/>
      <c r="BY504" s="640"/>
      <c r="BZ504" s="640"/>
      <c r="CA504" s="640"/>
      <c r="CB504" s="640"/>
      <c r="CC504" s="640"/>
      <c r="CD504" s="640"/>
      <c r="CE504" s="640"/>
      <c r="CF504" s="640"/>
      <c r="CG504" s="640"/>
      <c r="CH504" s="640"/>
      <c r="CI504" s="640"/>
      <c r="CJ504" s="640"/>
      <c r="CK504" s="640"/>
      <c r="CL504" s="640"/>
      <c r="CM504" s="640"/>
      <c r="CN504" s="640"/>
      <c r="CO504" s="640"/>
      <c r="CP504" s="640"/>
      <c r="CQ504" s="640"/>
      <c r="CR504" s="640"/>
      <c r="CS504" s="640"/>
      <c r="CT504" s="640"/>
      <c r="CU504" s="640"/>
      <c r="CV504" s="640"/>
      <c r="CW504" s="640"/>
      <c r="CX504" s="640"/>
      <c r="CY504" s="640"/>
      <c r="CZ504" s="640"/>
      <c r="DA504" s="640"/>
      <c r="DB504" s="640"/>
      <c r="DC504" s="640"/>
      <c r="DD504" s="640"/>
      <c r="DE504" s="640"/>
      <c r="DF504" s="640"/>
      <c r="DG504" s="640"/>
    </row>
    <row r="505" spans="2:111">
      <c r="B505" s="581"/>
      <c r="C505" s="581"/>
      <c r="D505" s="581"/>
      <c r="E505" s="581"/>
      <c r="BV505" s="183"/>
      <c r="BW505" s="640"/>
      <c r="BX505" s="640"/>
      <c r="BY505" s="640"/>
      <c r="BZ505" s="640"/>
      <c r="CA505" s="640"/>
      <c r="CB505" s="640"/>
      <c r="CC505" s="640"/>
      <c r="CD505" s="640"/>
      <c r="CE505" s="640"/>
      <c r="CF505" s="640"/>
      <c r="CG505" s="640"/>
      <c r="CH505" s="640"/>
      <c r="CI505" s="640"/>
      <c r="CJ505" s="640"/>
      <c r="CK505" s="640"/>
      <c r="CL505" s="640"/>
      <c r="CM505" s="640"/>
      <c r="CN505" s="640"/>
      <c r="CO505" s="640"/>
      <c r="CP505" s="640"/>
      <c r="CQ505" s="640"/>
      <c r="CR505" s="640"/>
      <c r="CS505" s="640"/>
      <c r="CT505" s="640"/>
      <c r="CU505" s="640"/>
      <c r="CV505" s="640"/>
      <c r="CW505" s="640"/>
      <c r="CX505" s="640"/>
      <c r="CY505" s="640"/>
      <c r="CZ505" s="640"/>
      <c r="DA505" s="640"/>
      <c r="DB505" s="640"/>
      <c r="DC505" s="640"/>
      <c r="DD505" s="640"/>
      <c r="DE505" s="640"/>
      <c r="DF505" s="640"/>
      <c r="DG505" s="640"/>
    </row>
    <row r="506" spans="2:111">
      <c r="B506" s="581"/>
      <c r="C506" s="581"/>
      <c r="D506" s="581"/>
      <c r="E506" s="581"/>
      <c r="BV506" s="183"/>
      <c r="BW506" s="640"/>
      <c r="BX506" s="640"/>
      <c r="BY506" s="640"/>
      <c r="BZ506" s="640"/>
      <c r="CA506" s="640"/>
      <c r="CB506" s="640"/>
      <c r="CC506" s="640"/>
      <c r="CD506" s="640"/>
      <c r="CE506" s="640"/>
      <c r="CF506" s="640"/>
      <c r="CG506" s="640"/>
      <c r="CH506" s="640"/>
      <c r="CI506" s="640"/>
      <c r="CJ506" s="640"/>
      <c r="CK506" s="640"/>
      <c r="CL506" s="640"/>
      <c r="CM506" s="640"/>
      <c r="CN506" s="640"/>
      <c r="CO506" s="640"/>
      <c r="CP506" s="640"/>
      <c r="CQ506" s="640"/>
      <c r="CR506" s="640"/>
      <c r="CS506" s="640"/>
      <c r="CT506" s="640"/>
      <c r="CU506" s="640"/>
      <c r="CV506" s="640"/>
      <c r="CW506" s="640"/>
      <c r="CX506" s="640"/>
      <c r="CY506" s="640"/>
      <c r="CZ506" s="640"/>
      <c r="DA506" s="640"/>
      <c r="DB506" s="640"/>
      <c r="DC506" s="640"/>
      <c r="DD506" s="640"/>
      <c r="DE506" s="640"/>
      <c r="DF506" s="640"/>
      <c r="DG506" s="640"/>
    </row>
    <row r="507" spans="2:111">
      <c r="B507" s="581"/>
      <c r="C507" s="581"/>
      <c r="D507" s="581"/>
      <c r="E507" s="581"/>
      <c r="BV507" s="183"/>
      <c r="BW507" s="640"/>
      <c r="BX507" s="640"/>
      <c r="BY507" s="640"/>
      <c r="BZ507" s="640"/>
      <c r="CA507" s="640"/>
      <c r="CB507" s="640"/>
      <c r="CC507" s="640"/>
      <c r="CD507" s="640"/>
      <c r="CE507" s="640"/>
      <c r="CF507" s="640"/>
      <c r="CG507" s="640"/>
      <c r="CH507" s="640"/>
      <c r="CI507" s="640"/>
      <c r="CJ507" s="640"/>
      <c r="CK507" s="640"/>
      <c r="CL507" s="640"/>
      <c r="CM507" s="640"/>
      <c r="CN507" s="640"/>
      <c r="CO507" s="640"/>
      <c r="CP507" s="640"/>
      <c r="CQ507" s="640"/>
      <c r="CR507" s="640"/>
      <c r="CS507" s="640"/>
      <c r="CT507" s="640"/>
      <c r="CU507" s="640"/>
      <c r="CV507" s="640"/>
      <c r="CW507" s="640"/>
      <c r="CX507" s="640"/>
      <c r="CY507" s="640"/>
      <c r="CZ507" s="640"/>
      <c r="DA507" s="640"/>
      <c r="DB507" s="640"/>
      <c r="DC507" s="640"/>
      <c r="DD507" s="640"/>
      <c r="DE507" s="640"/>
      <c r="DF507" s="640"/>
      <c r="DG507" s="640"/>
    </row>
    <row r="508" spans="2:111">
      <c r="B508" s="581"/>
      <c r="C508" s="581"/>
      <c r="D508" s="581"/>
      <c r="E508" s="581"/>
      <c r="BV508" s="183"/>
      <c r="BW508" s="640"/>
      <c r="BX508" s="640"/>
      <c r="BY508" s="640"/>
      <c r="BZ508" s="640"/>
      <c r="CA508" s="640"/>
      <c r="CB508" s="640"/>
      <c r="CC508" s="640"/>
      <c r="CD508" s="640"/>
      <c r="CE508" s="640"/>
      <c r="CF508" s="640"/>
      <c r="CG508" s="640"/>
      <c r="CH508" s="640"/>
      <c r="CI508" s="640"/>
      <c r="CJ508" s="640"/>
      <c r="CK508" s="640"/>
      <c r="CL508" s="640"/>
      <c r="CM508" s="640"/>
      <c r="CN508" s="640"/>
      <c r="CO508" s="640"/>
      <c r="CP508" s="640"/>
      <c r="CQ508" s="640"/>
      <c r="CR508" s="640"/>
      <c r="CS508" s="640"/>
      <c r="CT508" s="640"/>
      <c r="CU508" s="640"/>
      <c r="CV508" s="640"/>
      <c r="CW508" s="640"/>
      <c r="CX508" s="640"/>
      <c r="CY508" s="640"/>
      <c r="CZ508" s="640"/>
      <c r="DA508" s="640"/>
      <c r="DB508" s="640"/>
      <c r="DC508" s="640"/>
      <c r="DD508" s="640"/>
      <c r="DE508" s="640"/>
      <c r="DF508" s="640"/>
      <c r="DG508" s="640"/>
    </row>
    <row r="509" spans="2:111">
      <c r="B509" s="581"/>
      <c r="C509" s="581"/>
      <c r="D509" s="581"/>
      <c r="E509" s="581"/>
      <c r="BV509" s="183"/>
      <c r="BW509" s="640"/>
      <c r="BX509" s="640"/>
      <c r="BY509" s="640"/>
      <c r="BZ509" s="640"/>
      <c r="CA509" s="640"/>
      <c r="CB509" s="640"/>
      <c r="CC509" s="640"/>
      <c r="CD509" s="640"/>
      <c r="CE509" s="640"/>
      <c r="CF509" s="640"/>
      <c r="CG509" s="640"/>
      <c r="CH509" s="640"/>
      <c r="CI509" s="640"/>
      <c r="CJ509" s="640"/>
      <c r="CK509" s="640"/>
      <c r="CL509" s="640"/>
      <c r="CM509" s="640"/>
      <c r="CN509" s="640"/>
      <c r="CO509" s="640"/>
      <c r="CP509" s="640"/>
      <c r="CQ509" s="640"/>
      <c r="CR509" s="640"/>
      <c r="CS509" s="640"/>
      <c r="CT509" s="640"/>
      <c r="CU509" s="640"/>
      <c r="CV509" s="640"/>
      <c r="CW509" s="640"/>
      <c r="CX509" s="640"/>
      <c r="CY509" s="640"/>
      <c r="CZ509" s="640"/>
      <c r="DA509" s="640"/>
      <c r="DB509" s="640"/>
      <c r="DC509" s="640"/>
      <c r="DD509" s="640"/>
      <c r="DE509" s="640"/>
      <c r="DF509" s="640"/>
      <c r="DG509" s="640"/>
    </row>
    <row r="510" spans="2:111">
      <c r="B510" s="581"/>
      <c r="C510" s="581"/>
      <c r="D510" s="581"/>
      <c r="E510" s="581"/>
      <c r="BV510" s="183"/>
      <c r="BW510" s="640"/>
      <c r="BX510" s="640"/>
      <c r="BY510" s="640"/>
      <c r="BZ510" s="640"/>
      <c r="CA510" s="640"/>
      <c r="CB510" s="640"/>
      <c r="CC510" s="640"/>
      <c r="CD510" s="640"/>
      <c r="CE510" s="640"/>
      <c r="CF510" s="640"/>
      <c r="CG510" s="640"/>
      <c r="CH510" s="640"/>
      <c r="CI510" s="640"/>
      <c r="CJ510" s="640"/>
      <c r="CK510" s="640"/>
      <c r="CL510" s="640"/>
      <c r="CM510" s="640"/>
      <c r="CN510" s="640"/>
      <c r="CO510" s="640"/>
      <c r="CP510" s="640"/>
      <c r="CQ510" s="640"/>
      <c r="CR510" s="640"/>
      <c r="CS510" s="640"/>
      <c r="CT510" s="640"/>
      <c r="CU510" s="640"/>
      <c r="CV510" s="640"/>
      <c r="CW510" s="640"/>
      <c r="CX510" s="640"/>
      <c r="CY510" s="640"/>
      <c r="CZ510" s="640"/>
      <c r="DA510" s="640"/>
      <c r="DB510" s="640"/>
      <c r="DC510" s="640"/>
      <c r="DD510" s="640"/>
      <c r="DE510" s="640"/>
      <c r="DF510" s="640"/>
      <c r="DG510" s="640"/>
    </row>
    <row r="511" spans="2:111">
      <c r="B511" s="581"/>
      <c r="C511" s="581"/>
      <c r="D511" s="581"/>
      <c r="E511" s="581"/>
      <c r="BV511" s="183"/>
      <c r="BW511" s="640"/>
      <c r="BX511" s="640"/>
      <c r="BY511" s="640"/>
      <c r="BZ511" s="640"/>
      <c r="CA511" s="640"/>
      <c r="CB511" s="640"/>
      <c r="CC511" s="640"/>
      <c r="CD511" s="640"/>
      <c r="CE511" s="640"/>
      <c r="CF511" s="640"/>
      <c r="CG511" s="640"/>
      <c r="CH511" s="640"/>
      <c r="CI511" s="640"/>
      <c r="CJ511" s="640"/>
      <c r="CK511" s="640"/>
      <c r="CL511" s="640"/>
      <c r="CM511" s="640"/>
      <c r="CN511" s="640"/>
      <c r="CO511" s="640"/>
      <c r="CP511" s="640"/>
      <c r="CQ511" s="640"/>
      <c r="CR511" s="640"/>
      <c r="CS511" s="640"/>
      <c r="CT511" s="640"/>
      <c r="CU511" s="640"/>
      <c r="CV511" s="640"/>
      <c r="CW511" s="640"/>
      <c r="CX511" s="640"/>
      <c r="CY511" s="640"/>
      <c r="CZ511" s="640"/>
      <c r="DA511" s="640"/>
      <c r="DB511" s="640"/>
      <c r="DC511" s="640"/>
      <c r="DD511" s="640"/>
      <c r="DE511" s="640"/>
      <c r="DF511" s="640"/>
      <c r="DG511" s="640"/>
    </row>
    <row r="512" spans="2:111">
      <c r="B512" s="581"/>
      <c r="C512" s="581"/>
      <c r="D512" s="581"/>
      <c r="E512" s="581"/>
      <c r="BV512" s="183"/>
      <c r="BW512" s="640"/>
      <c r="BX512" s="640"/>
      <c r="BY512" s="640"/>
      <c r="BZ512" s="640"/>
      <c r="CA512" s="640"/>
      <c r="CB512" s="640"/>
      <c r="CC512" s="640"/>
      <c r="CD512" s="640"/>
      <c r="CE512" s="640"/>
      <c r="CF512" s="640"/>
      <c r="CG512" s="640"/>
      <c r="CH512" s="640"/>
      <c r="CI512" s="640"/>
      <c r="CJ512" s="640"/>
      <c r="CK512" s="640"/>
      <c r="CL512" s="640"/>
      <c r="CM512" s="640"/>
      <c r="CN512" s="640"/>
      <c r="CO512" s="640"/>
      <c r="CP512" s="640"/>
      <c r="CQ512" s="640"/>
      <c r="CR512" s="640"/>
      <c r="CS512" s="640"/>
      <c r="CT512" s="640"/>
      <c r="CU512" s="640"/>
      <c r="CV512" s="640"/>
      <c r="CW512" s="640"/>
      <c r="CX512" s="640"/>
      <c r="CY512" s="640"/>
      <c r="CZ512" s="640"/>
      <c r="DA512" s="640"/>
      <c r="DB512" s="640"/>
      <c r="DC512" s="640"/>
      <c r="DD512" s="640"/>
      <c r="DE512" s="640"/>
      <c r="DF512" s="640"/>
      <c r="DG512" s="640"/>
    </row>
    <row r="513" spans="2:111">
      <c r="B513" s="581"/>
      <c r="C513" s="581"/>
      <c r="D513" s="581"/>
      <c r="E513" s="581"/>
      <c r="BV513" s="183"/>
      <c r="BW513" s="640"/>
      <c r="BX513" s="640"/>
      <c r="BY513" s="640"/>
      <c r="BZ513" s="640"/>
      <c r="CA513" s="640"/>
      <c r="CB513" s="640"/>
      <c r="CC513" s="640"/>
      <c r="CD513" s="640"/>
      <c r="CE513" s="640"/>
      <c r="CF513" s="640"/>
      <c r="CG513" s="640"/>
      <c r="CH513" s="640"/>
      <c r="CI513" s="640"/>
      <c r="CJ513" s="640"/>
      <c r="CK513" s="640"/>
      <c r="CL513" s="640"/>
      <c r="CM513" s="640"/>
      <c r="CN513" s="640"/>
      <c r="CO513" s="640"/>
      <c r="CP513" s="640"/>
      <c r="CQ513" s="640"/>
      <c r="CR513" s="640"/>
      <c r="CS513" s="640"/>
      <c r="CT513" s="640"/>
      <c r="CU513" s="640"/>
      <c r="CV513" s="640"/>
      <c r="CW513" s="640"/>
      <c r="CX513" s="640"/>
      <c r="CY513" s="640"/>
      <c r="CZ513" s="640"/>
      <c r="DA513" s="640"/>
      <c r="DB513" s="640"/>
      <c r="DC513" s="640"/>
      <c r="DD513" s="640"/>
      <c r="DE513" s="640"/>
      <c r="DF513" s="640"/>
      <c r="DG513" s="640"/>
    </row>
    <row r="514" spans="2:111">
      <c r="B514" s="581"/>
      <c r="C514" s="581"/>
      <c r="D514" s="581"/>
      <c r="E514" s="581"/>
      <c r="BV514" s="183"/>
      <c r="BW514" s="640"/>
      <c r="BX514" s="640"/>
      <c r="BY514" s="640"/>
      <c r="BZ514" s="640"/>
      <c r="CA514" s="640"/>
      <c r="CB514" s="640"/>
      <c r="CC514" s="640"/>
      <c r="CD514" s="640"/>
      <c r="CE514" s="640"/>
      <c r="CF514" s="640"/>
      <c r="CG514" s="640"/>
      <c r="CH514" s="640"/>
      <c r="CI514" s="640"/>
      <c r="CJ514" s="640"/>
      <c r="CK514" s="640"/>
      <c r="CL514" s="640"/>
      <c r="CM514" s="640"/>
      <c r="CN514" s="640"/>
      <c r="CO514" s="640"/>
      <c r="CP514" s="640"/>
      <c r="CQ514" s="640"/>
      <c r="CR514" s="640"/>
      <c r="CS514" s="640"/>
      <c r="CT514" s="640"/>
      <c r="CU514" s="640"/>
      <c r="CV514" s="640"/>
      <c r="CW514" s="640"/>
      <c r="CX514" s="640"/>
      <c r="CY514" s="640"/>
      <c r="CZ514" s="640"/>
      <c r="DA514" s="640"/>
      <c r="DB514" s="640"/>
      <c r="DC514" s="640"/>
      <c r="DD514" s="640"/>
      <c r="DE514" s="640"/>
      <c r="DF514" s="640"/>
      <c r="DG514" s="640"/>
    </row>
    <row r="515" spans="2:111">
      <c r="B515" s="581"/>
      <c r="C515" s="581"/>
      <c r="D515" s="581"/>
      <c r="E515" s="581"/>
      <c r="BV515" s="183"/>
      <c r="BW515" s="640"/>
      <c r="BX515" s="640"/>
      <c r="BY515" s="640"/>
      <c r="BZ515" s="640"/>
      <c r="CA515" s="640"/>
      <c r="CB515" s="640"/>
      <c r="CC515" s="640"/>
      <c r="CD515" s="640"/>
      <c r="CE515" s="640"/>
      <c r="CF515" s="640"/>
      <c r="CG515" s="640"/>
      <c r="CH515" s="640"/>
      <c r="CI515" s="640"/>
      <c r="CJ515" s="640"/>
      <c r="CK515" s="640"/>
      <c r="CL515" s="640"/>
      <c r="CM515" s="640"/>
      <c r="CN515" s="640"/>
      <c r="CO515" s="640"/>
      <c r="CP515" s="640"/>
      <c r="CQ515" s="640"/>
      <c r="CR515" s="640"/>
      <c r="CS515" s="640"/>
      <c r="CT515" s="640"/>
      <c r="CU515" s="640"/>
      <c r="CV515" s="640"/>
      <c r="CW515" s="640"/>
      <c r="CX515" s="640"/>
      <c r="CY515" s="640"/>
      <c r="CZ515" s="640"/>
      <c r="DA515" s="640"/>
      <c r="DB515" s="640"/>
      <c r="DC515" s="640"/>
      <c r="DD515" s="640"/>
      <c r="DE515" s="640"/>
      <c r="DF515" s="640"/>
      <c r="DG515" s="640"/>
    </row>
    <row r="516" spans="2:111">
      <c r="B516" s="581"/>
      <c r="C516" s="581"/>
      <c r="D516" s="581"/>
      <c r="E516" s="581"/>
      <c r="BV516" s="183"/>
      <c r="BW516" s="640"/>
      <c r="BX516" s="640"/>
      <c r="BY516" s="640"/>
      <c r="BZ516" s="640"/>
      <c r="CA516" s="640"/>
      <c r="CB516" s="640"/>
      <c r="CC516" s="640"/>
      <c r="CD516" s="640"/>
      <c r="CE516" s="640"/>
      <c r="CF516" s="640"/>
      <c r="CG516" s="640"/>
      <c r="CH516" s="640"/>
      <c r="CI516" s="640"/>
      <c r="CJ516" s="640"/>
      <c r="CK516" s="640"/>
      <c r="CL516" s="640"/>
      <c r="CM516" s="640"/>
      <c r="CN516" s="640"/>
      <c r="CO516" s="640"/>
      <c r="CP516" s="640"/>
      <c r="CQ516" s="640"/>
      <c r="CR516" s="640"/>
      <c r="CS516" s="640"/>
      <c r="CT516" s="640"/>
      <c r="CU516" s="640"/>
      <c r="CV516" s="640"/>
      <c r="CW516" s="640"/>
      <c r="CX516" s="640"/>
      <c r="CY516" s="640"/>
      <c r="CZ516" s="640"/>
      <c r="DA516" s="640"/>
      <c r="DB516" s="640"/>
      <c r="DC516" s="640"/>
      <c r="DD516" s="640"/>
      <c r="DE516" s="640"/>
      <c r="DF516" s="640"/>
      <c r="DG516" s="640"/>
    </row>
    <row r="517" spans="2:111">
      <c r="B517" s="581"/>
      <c r="C517" s="581"/>
      <c r="D517" s="581"/>
      <c r="E517" s="581"/>
      <c r="BV517" s="183"/>
      <c r="BW517" s="640"/>
      <c r="BX517" s="640"/>
      <c r="BY517" s="640"/>
      <c r="BZ517" s="640"/>
      <c r="CA517" s="640"/>
      <c r="CB517" s="640"/>
      <c r="CC517" s="640"/>
      <c r="CD517" s="640"/>
      <c r="CE517" s="640"/>
      <c r="CF517" s="640"/>
      <c r="CG517" s="640"/>
      <c r="CH517" s="640"/>
      <c r="CI517" s="640"/>
      <c r="CJ517" s="640"/>
      <c r="CK517" s="640"/>
      <c r="CL517" s="640"/>
      <c r="CM517" s="640"/>
      <c r="CN517" s="640"/>
      <c r="CO517" s="640"/>
      <c r="CP517" s="640"/>
      <c r="CQ517" s="640"/>
      <c r="CR517" s="640"/>
      <c r="CS517" s="640"/>
      <c r="CT517" s="640"/>
      <c r="CU517" s="640"/>
      <c r="CV517" s="640"/>
      <c r="CW517" s="640"/>
      <c r="CX517" s="640"/>
      <c r="CY517" s="640"/>
      <c r="CZ517" s="640"/>
      <c r="DA517" s="640"/>
      <c r="DB517" s="640"/>
      <c r="DC517" s="640"/>
      <c r="DD517" s="640"/>
      <c r="DE517" s="640"/>
      <c r="DF517" s="640"/>
      <c r="DG517" s="640"/>
    </row>
    <row r="518" spans="2:111">
      <c r="B518" s="581"/>
      <c r="C518" s="581"/>
      <c r="D518" s="581"/>
      <c r="E518" s="581"/>
      <c r="BV518" s="183"/>
      <c r="BW518" s="640"/>
      <c r="BX518" s="640"/>
      <c r="BY518" s="640"/>
      <c r="BZ518" s="640"/>
      <c r="CA518" s="640"/>
      <c r="CB518" s="640"/>
      <c r="CC518" s="640"/>
      <c r="CD518" s="640"/>
      <c r="CE518" s="640"/>
      <c r="CF518" s="640"/>
      <c r="CG518" s="640"/>
      <c r="CH518" s="640"/>
      <c r="CI518" s="640"/>
      <c r="CJ518" s="640"/>
      <c r="CK518" s="640"/>
      <c r="CL518" s="640"/>
      <c r="CM518" s="640"/>
      <c r="CN518" s="640"/>
      <c r="CO518" s="640"/>
      <c r="CP518" s="640"/>
      <c r="CQ518" s="640"/>
      <c r="CR518" s="640"/>
      <c r="CS518" s="640"/>
      <c r="CT518" s="640"/>
      <c r="CU518" s="640"/>
      <c r="CV518" s="640"/>
      <c r="CW518" s="640"/>
      <c r="CX518" s="640"/>
      <c r="CY518" s="640"/>
      <c r="CZ518" s="640"/>
      <c r="DA518" s="640"/>
      <c r="DB518" s="640"/>
      <c r="DC518" s="640"/>
      <c r="DD518" s="640"/>
      <c r="DE518" s="640"/>
      <c r="DF518" s="640"/>
      <c r="DG518" s="640"/>
    </row>
    <row r="519" spans="2:111">
      <c r="B519" s="581"/>
      <c r="C519" s="581"/>
      <c r="D519" s="581"/>
      <c r="E519" s="581"/>
      <c r="BV519" s="183"/>
      <c r="BW519" s="640"/>
      <c r="BX519" s="640"/>
      <c r="BY519" s="640"/>
      <c r="BZ519" s="640"/>
      <c r="CA519" s="640"/>
      <c r="CB519" s="640"/>
      <c r="CC519" s="640"/>
      <c r="CD519" s="640"/>
      <c r="CE519" s="640"/>
      <c r="CF519" s="640"/>
      <c r="CG519" s="640"/>
      <c r="CH519" s="640"/>
      <c r="CI519" s="640"/>
      <c r="CJ519" s="640"/>
      <c r="CK519" s="640"/>
      <c r="CL519" s="640"/>
      <c r="CM519" s="640"/>
      <c r="CN519" s="640"/>
      <c r="CO519" s="640"/>
      <c r="CP519" s="640"/>
      <c r="CQ519" s="640"/>
      <c r="CR519" s="640"/>
      <c r="CS519" s="640"/>
      <c r="CT519" s="640"/>
      <c r="CU519" s="640"/>
      <c r="CV519" s="640"/>
      <c r="CW519" s="640"/>
      <c r="CX519" s="640"/>
      <c r="CY519" s="640"/>
      <c r="CZ519" s="640"/>
      <c r="DA519" s="640"/>
      <c r="DB519" s="640"/>
      <c r="DC519" s="640"/>
      <c r="DD519" s="640"/>
      <c r="DE519" s="640"/>
      <c r="DF519" s="640"/>
      <c r="DG519" s="640"/>
    </row>
    <row r="520" spans="2:111">
      <c r="B520" s="581"/>
      <c r="C520" s="581"/>
      <c r="D520" s="581"/>
      <c r="E520" s="581"/>
      <c r="BV520" s="183"/>
      <c r="BW520" s="640"/>
      <c r="BX520" s="640"/>
      <c r="BY520" s="640"/>
      <c r="BZ520" s="640"/>
      <c r="CA520" s="640"/>
      <c r="CB520" s="640"/>
      <c r="CC520" s="640"/>
      <c r="CD520" s="640"/>
      <c r="CE520" s="640"/>
      <c r="CF520" s="640"/>
      <c r="CG520" s="640"/>
      <c r="CH520" s="640"/>
      <c r="CI520" s="640"/>
      <c r="CJ520" s="640"/>
      <c r="CK520" s="640"/>
      <c r="CL520" s="640"/>
      <c r="CM520" s="640"/>
      <c r="CN520" s="640"/>
      <c r="CO520" s="640"/>
      <c r="CP520" s="640"/>
      <c r="CQ520" s="640"/>
      <c r="CR520" s="640"/>
      <c r="CS520" s="640"/>
      <c r="CT520" s="640"/>
      <c r="CU520" s="640"/>
      <c r="CV520" s="640"/>
      <c r="CW520" s="640"/>
      <c r="CX520" s="640"/>
      <c r="CY520" s="640"/>
      <c r="CZ520" s="640"/>
      <c r="DA520" s="640"/>
      <c r="DB520" s="640"/>
      <c r="DC520" s="640"/>
      <c r="DD520" s="640"/>
      <c r="DE520" s="640"/>
      <c r="DF520" s="640"/>
      <c r="DG520" s="640"/>
    </row>
    <row r="521" spans="2:111">
      <c r="B521" s="581"/>
      <c r="C521" s="581"/>
      <c r="D521" s="581"/>
      <c r="E521" s="581"/>
      <c r="BV521" s="183"/>
      <c r="BW521" s="640"/>
      <c r="BX521" s="640"/>
      <c r="BY521" s="640"/>
      <c r="BZ521" s="640"/>
      <c r="CA521" s="640"/>
      <c r="CB521" s="640"/>
      <c r="CC521" s="640"/>
      <c r="CD521" s="640"/>
      <c r="CE521" s="640"/>
      <c r="CF521" s="640"/>
      <c r="CG521" s="640"/>
      <c r="CH521" s="640"/>
      <c r="CI521" s="640"/>
      <c r="CJ521" s="640"/>
      <c r="CK521" s="640"/>
      <c r="CL521" s="640"/>
      <c r="CM521" s="640"/>
      <c r="CN521" s="640"/>
      <c r="CO521" s="640"/>
      <c r="CP521" s="640"/>
      <c r="CQ521" s="640"/>
      <c r="CR521" s="640"/>
      <c r="CS521" s="640"/>
      <c r="CT521" s="640"/>
      <c r="CU521" s="640"/>
      <c r="CV521" s="640"/>
      <c r="CW521" s="640"/>
      <c r="CX521" s="640"/>
      <c r="CY521" s="640"/>
      <c r="CZ521" s="640"/>
      <c r="DA521" s="640"/>
      <c r="DB521" s="640"/>
      <c r="DC521" s="640"/>
      <c r="DD521" s="640"/>
      <c r="DE521" s="640"/>
      <c r="DF521" s="640"/>
      <c r="DG521" s="640"/>
    </row>
    <row r="522" spans="2:111">
      <c r="B522" s="581"/>
      <c r="C522" s="581"/>
      <c r="D522" s="581"/>
      <c r="E522" s="581"/>
      <c r="BV522" s="183"/>
      <c r="BW522" s="640"/>
      <c r="BX522" s="640"/>
      <c r="BY522" s="640"/>
      <c r="BZ522" s="640"/>
      <c r="CA522" s="640"/>
      <c r="CB522" s="640"/>
      <c r="CC522" s="640"/>
      <c r="CD522" s="640"/>
      <c r="CE522" s="640"/>
      <c r="CF522" s="640"/>
      <c r="CG522" s="640"/>
      <c r="CH522" s="640"/>
      <c r="CI522" s="640"/>
      <c r="CJ522" s="640"/>
      <c r="CK522" s="640"/>
      <c r="CL522" s="640"/>
      <c r="CM522" s="640"/>
      <c r="CN522" s="640"/>
      <c r="CO522" s="640"/>
      <c r="CP522" s="640"/>
      <c r="CQ522" s="640"/>
      <c r="CR522" s="640"/>
      <c r="CS522" s="640"/>
      <c r="CT522" s="640"/>
      <c r="CU522" s="640"/>
      <c r="CV522" s="640"/>
      <c r="CW522" s="640"/>
      <c r="CX522" s="640"/>
      <c r="CY522" s="640"/>
      <c r="CZ522" s="640"/>
      <c r="DA522" s="640"/>
      <c r="DB522" s="640"/>
      <c r="DC522" s="640"/>
      <c r="DD522" s="640"/>
      <c r="DE522" s="640"/>
      <c r="DF522" s="640"/>
      <c r="DG522" s="640"/>
    </row>
    <row r="523" spans="2:111">
      <c r="B523" s="581"/>
      <c r="C523" s="581"/>
      <c r="D523" s="581"/>
      <c r="E523" s="581"/>
      <c r="BV523" s="183"/>
      <c r="BW523" s="640"/>
      <c r="BX523" s="640"/>
      <c r="BY523" s="640"/>
      <c r="BZ523" s="640"/>
      <c r="CA523" s="640"/>
      <c r="CB523" s="640"/>
      <c r="CC523" s="640"/>
      <c r="CD523" s="640"/>
      <c r="CE523" s="640"/>
      <c r="CF523" s="640"/>
      <c r="CG523" s="640"/>
      <c r="CH523" s="640"/>
      <c r="CI523" s="640"/>
      <c r="CJ523" s="640"/>
      <c r="CK523" s="640"/>
      <c r="CL523" s="640"/>
      <c r="CM523" s="640"/>
      <c r="CN523" s="640"/>
      <c r="CO523" s="640"/>
      <c r="CP523" s="640"/>
      <c r="CQ523" s="640"/>
      <c r="CR523" s="640"/>
      <c r="CS523" s="640"/>
      <c r="CT523" s="640"/>
      <c r="CU523" s="640"/>
      <c r="CV523" s="640"/>
      <c r="CW523" s="640"/>
      <c r="CX523" s="640"/>
      <c r="CY523" s="640"/>
      <c r="CZ523" s="640"/>
      <c r="DA523" s="640"/>
      <c r="DB523" s="640"/>
      <c r="DC523" s="640"/>
      <c r="DD523" s="640"/>
      <c r="DE523" s="640"/>
      <c r="DF523" s="640"/>
      <c r="DG523" s="640"/>
    </row>
    <row r="524" spans="2:111">
      <c r="B524" s="581"/>
      <c r="C524" s="581"/>
      <c r="D524" s="581"/>
      <c r="E524" s="581"/>
      <c r="BV524" s="183"/>
      <c r="BW524" s="640"/>
      <c r="BX524" s="640"/>
      <c r="BY524" s="640"/>
      <c r="BZ524" s="640"/>
      <c r="CA524" s="640"/>
      <c r="CB524" s="640"/>
      <c r="CC524" s="640"/>
      <c r="CD524" s="640"/>
      <c r="CE524" s="640"/>
      <c r="CF524" s="640"/>
      <c r="CG524" s="640"/>
      <c r="CH524" s="640"/>
      <c r="CI524" s="640"/>
      <c r="CJ524" s="640"/>
      <c r="CK524" s="640"/>
      <c r="CL524" s="640"/>
      <c r="CM524" s="640"/>
      <c r="CN524" s="640"/>
      <c r="CO524" s="640"/>
      <c r="CP524" s="640"/>
      <c r="CQ524" s="640"/>
      <c r="CR524" s="640"/>
      <c r="CS524" s="640"/>
      <c r="CT524" s="640"/>
      <c r="CU524" s="640"/>
      <c r="CV524" s="640"/>
      <c r="CW524" s="640"/>
      <c r="CX524" s="640"/>
      <c r="CY524" s="640"/>
      <c r="CZ524" s="640"/>
      <c r="DA524" s="640"/>
      <c r="DB524" s="640"/>
      <c r="DC524" s="640"/>
      <c r="DD524" s="640"/>
      <c r="DE524" s="640"/>
      <c r="DF524" s="640"/>
      <c r="DG524" s="640"/>
    </row>
    <row r="525" spans="2:111">
      <c r="B525" s="581"/>
      <c r="C525" s="581"/>
      <c r="D525" s="581"/>
      <c r="E525" s="581"/>
      <c r="BV525" s="183"/>
      <c r="BW525" s="640"/>
      <c r="BX525" s="640"/>
      <c r="BY525" s="640"/>
      <c r="BZ525" s="640"/>
      <c r="CA525" s="640"/>
      <c r="CB525" s="640"/>
      <c r="CC525" s="640"/>
      <c r="CD525" s="640"/>
      <c r="CE525" s="640"/>
      <c r="CF525" s="640"/>
      <c r="CG525" s="640"/>
      <c r="CH525" s="640"/>
      <c r="CI525" s="640"/>
      <c r="CJ525" s="640"/>
      <c r="CK525" s="640"/>
      <c r="CL525" s="640"/>
      <c r="CM525" s="640"/>
      <c r="CN525" s="640"/>
      <c r="CO525" s="640"/>
      <c r="CP525" s="640"/>
      <c r="CQ525" s="640"/>
      <c r="CR525" s="640"/>
      <c r="CS525" s="640"/>
      <c r="CT525" s="640"/>
      <c r="CU525" s="640"/>
      <c r="CV525" s="640"/>
      <c r="CW525" s="640"/>
      <c r="CX525" s="640"/>
      <c r="CY525" s="640"/>
      <c r="CZ525" s="640"/>
      <c r="DA525" s="640"/>
      <c r="DB525" s="640"/>
      <c r="DC525" s="640"/>
      <c r="DD525" s="640"/>
      <c r="DE525" s="640"/>
      <c r="DF525" s="640"/>
      <c r="DG525" s="640"/>
    </row>
    <row r="526" spans="2:111">
      <c r="B526" s="581"/>
      <c r="C526" s="581"/>
      <c r="D526" s="581"/>
      <c r="E526" s="581"/>
      <c r="BV526" s="183"/>
      <c r="BW526" s="640"/>
      <c r="BX526" s="640"/>
      <c r="BY526" s="640"/>
      <c r="BZ526" s="640"/>
      <c r="CA526" s="640"/>
      <c r="CB526" s="640"/>
      <c r="CC526" s="640"/>
      <c r="CD526" s="640"/>
      <c r="CE526" s="640"/>
      <c r="CF526" s="640"/>
      <c r="CG526" s="640"/>
      <c r="CH526" s="640"/>
      <c r="CI526" s="640"/>
      <c r="CJ526" s="640"/>
      <c r="CK526" s="640"/>
      <c r="CL526" s="640"/>
      <c r="CM526" s="640"/>
      <c r="CN526" s="640"/>
      <c r="CO526" s="640"/>
      <c r="CP526" s="640"/>
      <c r="CQ526" s="640"/>
      <c r="CR526" s="640"/>
      <c r="CS526" s="640"/>
      <c r="CT526" s="640"/>
      <c r="CU526" s="640"/>
      <c r="CV526" s="640"/>
      <c r="CW526" s="640"/>
      <c r="CX526" s="640"/>
      <c r="CY526" s="640"/>
      <c r="CZ526" s="640"/>
      <c r="DA526" s="640"/>
      <c r="DB526" s="640"/>
      <c r="DC526" s="640"/>
      <c r="DD526" s="640"/>
      <c r="DE526" s="640"/>
      <c r="DF526" s="640"/>
      <c r="DG526" s="640"/>
    </row>
    <row r="527" spans="2:111">
      <c r="B527" s="581"/>
      <c r="C527" s="581"/>
      <c r="D527" s="581"/>
      <c r="E527" s="581"/>
      <c r="BV527" s="183"/>
      <c r="BW527" s="640"/>
      <c r="BX527" s="640"/>
      <c r="BY527" s="640"/>
      <c r="BZ527" s="640"/>
      <c r="CA527" s="640"/>
      <c r="CB527" s="640"/>
      <c r="CC527" s="640"/>
      <c r="CD527" s="640"/>
      <c r="CE527" s="640"/>
      <c r="CF527" s="640"/>
      <c r="CG527" s="640"/>
      <c r="CH527" s="640"/>
      <c r="CI527" s="640"/>
      <c r="CJ527" s="640"/>
      <c r="CK527" s="640"/>
      <c r="CL527" s="640"/>
      <c r="CM527" s="640"/>
      <c r="CN527" s="640"/>
      <c r="CO527" s="640"/>
      <c r="CP527" s="640"/>
      <c r="CQ527" s="640"/>
      <c r="CR527" s="640"/>
      <c r="CS527" s="640"/>
      <c r="CT527" s="640"/>
      <c r="CU527" s="640"/>
      <c r="CV527" s="640"/>
      <c r="CW527" s="640"/>
      <c r="CX527" s="640"/>
      <c r="CY527" s="640"/>
      <c r="CZ527" s="640"/>
      <c r="DA527" s="640"/>
      <c r="DB527" s="640"/>
      <c r="DC527" s="640"/>
      <c r="DD527" s="640"/>
      <c r="DE527" s="640"/>
      <c r="DF527" s="640"/>
      <c r="DG527" s="640"/>
    </row>
    <row r="528" spans="2:111">
      <c r="B528" s="581"/>
      <c r="C528" s="581"/>
      <c r="D528" s="581"/>
      <c r="E528" s="581"/>
      <c r="BV528" s="183"/>
      <c r="BW528" s="640"/>
      <c r="BX528" s="640"/>
      <c r="BY528" s="640"/>
      <c r="BZ528" s="640"/>
      <c r="CA528" s="640"/>
      <c r="CB528" s="640"/>
      <c r="CC528" s="640"/>
      <c r="CD528" s="640"/>
      <c r="CE528" s="640"/>
      <c r="CF528" s="640"/>
      <c r="CG528" s="640"/>
      <c r="CH528" s="640"/>
      <c r="CI528" s="640"/>
      <c r="CJ528" s="640"/>
      <c r="CK528" s="640"/>
      <c r="CL528" s="640"/>
      <c r="CM528" s="640"/>
      <c r="CN528" s="640"/>
      <c r="CO528" s="640"/>
      <c r="CP528" s="640"/>
      <c r="CQ528" s="640"/>
      <c r="CR528" s="640"/>
      <c r="CS528" s="640"/>
      <c r="CT528" s="640"/>
      <c r="CU528" s="640"/>
      <c r="CV528" s="640"/>
      <c r="CW528" s="640"/>
      <c r="CX528" s="640"/>
      <c r="CY528" s="640"/>
      <c r="CZ528" s="640"/>
      <c r="DA528" s="640"/>
      <c r="DB528" s="640"/>
      <c r="DC528" s="640"/>
      <c r="DD528" s="640"/>
      <c r="DE528" s="640"/>
      <c r="DF528" s="640"/>
      <c r="DG528" s="640"/>
    </row>
    <row r="529" spans="2:111">
      <c r="B529" s="581"/>
      <c r="C529" s="581"/>
      <c r="D529" s="581"/>
      <c r="E529" s="581"/>
      <c r="BV529" s="183"/>
      <c r="BW529" s="640"/>
      <c r="BX529" s="640"/>
      <c r="BY529" s="640"/>
      <c r="BZ529" s="640"/>
      <c r="CA529" s="640"/>
      <c r="CB529" s="640"/>
      <c r="CC529" s="640"/>
      <c r="CD529" s="640"/>
      <c r="CE529" s="640"/>
      <c r="CF529" s="640"/>
      <c r="CG529" s="640"/>
      <c r="CH529" s="640"/>
      <c r="CI529" s="640"/>
      <c r="CJ529" s="640"/>
      <c r="CK529" s="640"/>
      <c r="CL529" s="640"/>
      <c r="CM529" s="640"/>
      <c r="CN529" s="640"/>
      <c r="CO529" s="640"/>
      <c r="CP529" s="640"/>
      <c r="CQ529" s="640"/>
      <c r="CR529" s="640"/>
      <c r="CS529" s="640"/>
      <c r="CT529" s="640"/>
      <c r="CU529" s="640"/>
      <c r="CV529" s="640"/>
      <c r="CW529" s="640"/>
      <c r="CX529" s="640"/>
      <c r="CY529" s="640"/>
      <c r="CZ529" s="640"/>
      <c r="DA529" s="640"/>
      <c r="DB529" s="640"/>
      <c r="DC529" s="640"/>
      <c r="DD529" s="640"/>
      <c r="DE529" s="640"/>
      <c r="DF529" s="640"/>
      <c r="DG529" s="640"/>
    </row>
    <row r="530" spans="2:111">
      <c r="B530" s="581"/>
      <c r="C530" s="581"/>
      <c r="D530" s="581"/>
      <c r="E530" s="581"/>
      <c r="BV530" s="183"/>
      <c r="BW530" s="640"/>
      <c r="BX530" s="640"/>
      <c r="BY530" s="640"/>
      <c r="BZ530" s="640"/>
      <c r="CA530" s="640"/>
      <c r="CB530" s="640"/>
      <c r="CC530" s="640"/>
      <c r="CD530" s="640"/>
      <c r="CE530" s="640"/>
      <c r="CF530" s="640"/>
      <c r="CG530" s="640"/>
      <c r="CH530" s="640"/>
      <c r="CI530" s="640"/>
      <c r="CJ530" s="640"/>
      <c r="CK530" s="640"/>
      <c r="CL530" s="640"/>
      <c r="CM530" s="640"/>
      <c r="CN530" s="640"/>
      <c r="CO530" s="640"/>
      <c r="CP530" s="640"/>
      <c r="CQ530" s="640"/>
      <c r="CR530" s="640"/>
      <c r="CS530" s="640"/>
      <c r="CT530" s="640"/>
      <c r="CU530" s="640"/>
      <c r="CV530" s="640"/>
      <c r="CW530" s="640"/>
      <c r="CX530" s="640"/>
      <c r="CY530" s="640"/>
      <c r="CZ530" s="640"/>
      <c r="DA530" s="640"/>
      <c r="DB530" s="640"/>
      <c r="DC530" s="640"/>
      <c r="DD530" s="640"/>
      <c r="DE530" s="640"/>
      <c r="DF530" s="640"/>
      <c r="DG530" s="640"/>
    </row>
    <row r="531" spans="2:111">
      <c r="B531" s="581"/>
      <c r="C531" s="581"/>
      <c r="D531" s="581"/>
      <c r="E531" s="581"/>
      <c r="BV531" s="183"/>
      <c r="BW531" s="640"/>
      <c r="BX531" s="640"/>
      <c r="BY531" s="640"/>
      <c r="BZ531" s="640"/>
      <c r="CA531" s="640"/>
      <c r="CB531" s="640"/>
      <c r="CC531" s="640"/>
      <c r="CD531" s="640"/>
      <c r="CE531" s="640"/>
      <c r="CF531" s="640"/>
      <c r="CG531" s="640"/>
      <c r="CH531" s="640"/>
      <c r="CI531" s="640"/>
      <c r="CJ531" s="640"/>
      <c r="CK531" s="640"/>
      <c r="CL531" s="640"/>
      <c r="CM531" s="640"/>
      <c r="CN531" s="640"/>
      <c r="CO531" s="640"/>
      <c r="CP531" s="640"/>
      <c r="CQ531" s="640"/>
      <c r="CR531" s="640"/>
      <c r="CS531" s="640"/>
      <c r="CT531" s="640"/>
      <c r="CU531" s="640"/>
      <c r="CV531" s="640"/>
      <c r="CW531" s="640"/>
      <c r="CX531" s="640"/>
      <c r="CY531" s="640"/>
      <c r="CZ531" s="640"/>
      <c r="DA531" s="640"/>
      <c r="DB531" s="640"/>
      <c r="DC531" s="640"/>
      <c r="DD531" s="640"/>
      <c r="DE531" s="640"/>
      <c r="DF531" s="640"/>
      <c r="DG531" s="640"/>
    </row>
    <row r="532" spans="2:111">
      <c r="B532" s="581"/>
      <c r="C532" s="581"/>
      <c r="D532" s="581"/>
      <c r="E532" s="581"/>
      <c r="BV532" s="183"/>
      <c r="BW532" s="640"/>
      <c r="BX532" s="640"/>
      <c r="BY532" s="640"/>
      <c r="BZ532" s="640"/>
      <c r="CA532" s="640"/>
      <c r="CB532" s="640"/>
      <c r="CC532" s="640"/>
      <c r="CD532" s="640"/>
      <c r="CE532" s="640"/>
      <c r="CF532" s="640"/>
      <c r="CG532" s="640"/>
      <c r="CH532" s="640"/>
      <c r="CI532" s="640"/>
      <c r="CJ532" s="640"/>
      <c r="CK532" s="640"/>
      <c r="CL532" s="640"/>
      <c r="CM532" s="640"/>
      <c r="CN532" s="640"/>
      <c r="CO532" s="640"/>
      <c r="CP532" s="640"/>
      <c r="CQ532" s="640"/>
      <c r="CR532" s="640"/>
      <c r="CS532" s="640"/>
      <c r="CT532" s="640"/>
      <c r="CU532" s="640"/>
      <c r="CV532" s="640"/>
      <c r="CW532" s="640"/>
      <c r="CX532" s="640"/>
      <c r="CY532" s="640"/>
      <c r="CZ532" s="640"/>
      <c r="DA532" s="640"/>
      <c r="DB532" s="640"/>
      <c r="DC532" s="640"/>
      <c r="DD532" s="640"/>
      <c r="DE532" s="640"/>
      <c r="DF532" s="640"/>
      <c r="DG532" s="640"/>
    </row>
    <row r="533" spans="2:111">
      <c r="B533" s="581"/>
      <c r="C533" s="581"/>
      <c r="D533" s="581"/>
      <c r="E533" s="581"/>
      <c r="BV533" s="183"/>
      <c r="BW533" s="640"/>
      <c r="BX533" s="640"/>
      <c r="BY533" s="640"/>
      <c r="BZ533" s="640"/>
      <c r="CA533" s="640"/>
      <c r="CB533" s="640"/>
      <c r="CC533" s="640"/>
      <c r="CD533" s="640"/>
      <c r="CE533" s="640"/>
      <c r="CF533" s="640"/>
      <c r="CG533" s="640"/>
      <c r="CH533" s="640"/>
      <c r="CI533" s="640"/>
      <c r="CJ533" s="640"/>
      <c r="CK533" s="640"/>
      <c r="CL533" s="640"/>
      <c r="CM533" s="640"/>
      <c r="CN533" s="640"/>
      <c r="CO533" s="640"/>
      <c r="CP533" s="640"/>
      <c r="CQ533" s="640"/>
      <c r="CR533" s="640"/>
      <c r="CS533" s="640"/>
      <c r="CT533" s="640"/>
      <c r="CU533" s="640"/>
      <c r="CV533" s="640"/>
      <c r="CW533" s="640"/>
      <c r="CX533" s="640"/>
      <c r="CY533" s="640"/>
      <c r="CZ533" s="640"/>
      <c r="DA533" s="640"/>
      <c r="DB533" s="640"/>
      <c r="DC533" s="640"/>
      <c r="DD533" s="640"/>
      <c r="DE533" s="640"/>
      <c r="DF533" s="640"/>
      <c r="DG533" s="640"/>
    </row>
    <row r="534" spans="2:111">
      <c r="B534" s="581"/>
      <c r="C534" s="581"/>
      <c r="D534" s="581"/>
      <c r="E534" s="581"/>
      <c r="BV534" s="183"/>
      <c r="BW534" s="640"/>
      <c r="BX534" s="640"/>
      <c r="BY534" s="640"/>
      <c r="BZ534" s="640"/>
      <c r="CA534" s="640"/>
      <c r="CB534" s="640"/>
      <c r="CC534" s="640"/>
      <c r="CD534" s="640"/>
      <c r="CE534" s="640"/>
      <c r="CF534" s="640"/>
      <c r="CG534" s="640"/>
      <c r="CH534" s="640"/>
      <c r="CI534" s="640"/>
      <c r="CJ534" s="640"/>
      <c r="CK534" s="640"/>
      <c r="CL534" s="640"/>
      <c r="CM534" s="640"/>
      <c r="CN534" s="640"/>
      <c r="CO534" s="640"/>
      <c r="CP534" s="640"/>
      <c r="CQ534" s="640"/>
      <c r="CR534" s="640"/>
      <c r="CS534" s="640"/>
      <c r="CT534" s="640"/>
      <c r="CU534" s="640"/>
      <c r="CV534" s="640"/>
      <c r="CW534" s="640"/>
      <c r="CX534" s="640"/>
      <c r="CY534" s="640"/>
      <c r="CZ534" s="640"/>
      <c r="DA534" s="640"/>
      <c r="DB534" s="640"/>
      <c r="DC534" s="640"/>
      <c r="DD534" s="640"/>
      <c r="DE534" s="640"/>
      <c r="DF534" s="640"/>
      <c r="DG534" s="640"/>
    </row>
    <row r="535" spans="2:111">
      <c r="B535" s="581"/>
      <c r="C535" s="581"/>
      <c r="D535" s="581"/>
      <c r="E535" s="581"/>
      <c r="BV535" s="183"/>
      <c r="BW535" s="640"/>
      <c r="BX535" s="640"/>
      <c r="BY535" s="640"/>
      <c r="BZ535" s="640"/>
      <c r="CA535" s="640"/>
      <c r="CB535" s="640"/>
      <c r="CC535" s="640"/>
      <c r="CD535" s="640"/>
      <c r="CE535" s="640"/>
      <c r="CF535" s="640"/>
      <c r="CG535" s="640"/>
      <c r="CH535" s="640"/>
      <c r="CI535" s="640"/>
      <c r="CJ535" s="640"/>
      <c r="CK535" s="640"/>
      <c r="CL535" s="640"/>
      <c r="CM535" s="640"/>
      <c r="CN535" s="640"/>
      <c r="CO535" s="640"/>
      <c r="CP535" s="640"/>
      <c r="CQ535" s="640"/>
      <c r="CR535" s="640"/>
      <c r="CS535" s="640"/>
      <c r="CT535" s="640"/>
      <c r="CU535" s="640"/>
      <c r="CV535" s="640"/>
      <c r="CW535" s="640"/>
      <c r="CX535" s="640"/>
      <c r="CY535" s="640"/>
      <c r="CZ535" s="640"/>
      <c r="DA535" s="640"/>
      <c r="DB535" s="640"/>
      <c r="DC535" s="640"/>
      <c r="DD535" s="640"/>
      <c r="DE535" s="640"/>
      <c r="DF535" s="640"/>
      <c r="DG535" s="640"/>
    </row>
    <row r="536" spans="2:111">
      <c r="B536" s="581"/>
      <c r="C536" s="581"/>
      <c r="D536" s="581"/>
      <c r="E536" s="581"/>
      <c r="BV536" s="183"/>
      <c r="BW536" s="640"/>
      <c r="BX536" s="640"/>
      <c r="BY536" s="640"/>
      <c r="BZ536" s="640"/>
      <c r="CA536" s="640"/>
      <c r="CB536" s="640"/>
      <c r="CC536" s="640"/>
      <c r="CD536" s="640"/>
      <c r="CE536" s="640"/>
      <c r="CF536" s="640"/>
      <c r="CG536" s="640"/>
      <c r="CH536" s="640"/>
      <c r="CI536" s="640"/>
      <c r="CJ536" s="640"/>
      <c r="CK536" s="640"/>
      <c r="CL536" s="640"/>
      <c r="CM536" s="640"/>
      <c r="CN536" s="640"/>
      <c r="CO536" s="640"/>
      <c r="CP536" s="640"/>
      <c r="CQ536" s="640"/>
      <c r="CR536" s="640"/>
      <c r="CS536" s="640"/>
      <c r="CT536" s="640"/>
      <c r="CU536" s="640"/>
      <c r="CV536" s="640"/>
      <c r="CW536" s="640"/>
      <c r="CX536" s="640"/>
      <c r="CY536" s="640"/>
      <c r="CZ536" s="640"/>
      <c r="DA536" s="640"/>
      <c r="DB536" s="640"/>
      <c r="DC536" s="640"/>
      <c r="DD536" s="640"/>
      <c r="DE536" s="640"/>
      <c r="DF536" s="640"/>
      <c r="DG536" s="640"/>
    </row>
    <row r="537" spans="2:111">
      <c r="B537" s="581"/>
      <c r="C537" s="581"/>
      <c r="D537" s="581"/>
      <c r="E537" s="581"/>
      <c r="BV537" s="183"/>
      <c r="BW537" s="640"/>
      <c r="BX537" s="640"/>
      <c r="BY537" s="640"/>
      <c r="BZ537" s="640"/>
      <c r="CA537" s="640"/>
      <c r="CB537" s="640"/>
      <c r="CC537" s="640"/>
      <c r="CD537" s="640"/>
      <c r="CE537" s="640"/>
      <c r="CF537" s="640"/>
      <c r="CG537" s="640"/>
      <c r="CH537" s="640"/>
      <c r="CI537" s="640"/>
      <c r="CJ537" s="640"/>
      <c r="CK537" s="640"/>
      <c r="CL537" s="640"/>
      <c r="CM537" s="640"/>
      <c r="CN537" s="640"/>
      <c r="CO537" s="640"/>
      <c r="CP537" s="640"/>
      <c r="CQ537" s="640"/>
      <c r="CR537" s="640"/>
      <c r="CS537" s="640"/>
      <c r="CT537" s="640"/>
      <c r="CU537" s="640"/>
      <c r="CV537" s="640"/>
      <c r="CW537" s="640"/>
      <c r="CX537" s="640"/>
      <c r="CY537" s="640"/>
      <c r="CZ537" s="640"/>
      <c r="DA537" s="640"/>
      <c r="DB537" s="640"/>
      <c r="DC537" s="640"/>
      <c r="DD537" s="640"/>
      <c r="DE537" s="640"/>
      <c r="DF537" s="640"/>
      <c r="DG537" s="640"/>
    </row>
    <row r="538" spans="2:111">
      <c r="B538" s="581"/>
      <c r="C538" s="581"/>
      <c r="D538" s="581"/>
      <c r="E538" s="581"/>
      <c r="BV538" s="183"/>
      <c r="BW538" s="640"/>
      <c r="BX538" s="640"/>
      <c r="BY538" s="640"/>
      <c r="BZ538" s="640"/>
      <c r="CA538" s="640"/>
      <c r="CB538" s="640"/>
      <c r="CC538" s="640"/>
      <c r="CD538" s="640"/>
      <c r="CE538" s="640"/>
      <c r="CF538" s="640"/>
      <c r="CG538" s="640"/>
      <c r="CH538" s="640"/>
      <c r="CI538" s="640"/>
      <c r="CJ538" s="640"/>
      <c r="CK538" s="640"/>
      <c r="CL538" s="640"/>
      <c r="CM538" s="640"/>
      <c r="CN538" s="640"/>
      <c r="CO538" s="640"/>
      <c r="CP538" s="640"/>
      <c r="CQ538" s="640"/>
      <c r="CR538" s="640"/>
      <c r="CS538" s="640"/>
      <c r="CT538" s="640"/>
      <c r="CU538" s="640"/>
      <c r="CV538" s="640"/>
      <c r="CW538" s="640"/>
      <c r="CX538" s="640"/>
      <c r="CY538" s="640"/>
      <c r="CZ538" s="640"/>
      <c r="DA538" s="640"/>
      <c r="DB538" s="640"/>
      <c r="DC538" s="640"/>
      <c r="DD538" s="640"/>
      <c r="DE538" s="640"/>
      <c r="DF538" s="640"/>
      <c r="DG538" s="640"/>
    </row>
    <row r="539" spans="2:111">
      <c r="B539" s="581"/>
      <c r="C539" s="581"/>
      <c r="D539" s="581"/>
      <c r="E539" s="581"/>
      <c r="BV539" s="183"/>
      <c r="BW539" s="640"/>
      <c r="BX539" s="640"/>
      <c r="BY539" s="640"/>
      <c r="BZ539" s="640"/>
      <c r="CA539" s="640"/>
      <c r="CB539" s="640"/>
      <c r="CC539" s="640"/>
      <c r="CD539" s="640"/>
      <c r="CE539" s="640"/>
      <c r="CF539" s="640"/>
      <c r="CG539" s="640"/>
      <c r="CH539" s="640"/>
      <c r="CI539" s="640"/>
      <c r="CJ539" s="640"/>
      <c r="CK539" s="640"/>
      <c r="CL539" s="640"/>
      <c r="CM539" s="640"/>
      <c r="CN539" s="640"/>
      <c r="CO539" s="640"/>
      <c r="CP539" s="640"/>
      <c r="CQ539" s="640"/>
      <c r="CR539" s="640"/>
      <c r="CS539" s="640"/>
      <c r="CT539" s="640"/>
      <c r="CU539" s="640"/>
      <c r="CV539" s="640"/>
      <c r="CW539" s="640"/>
      <c r="CX539" s="640"/>
      <c r="CY539" s="640"/>
      <c r="CZ539" s="640"/>
      <c r="DA539" s="640"/>
      <c r="DB539" s="640"/>
      <c r="DC539" s="640"/>
      <c r="DD539" s="640"/>
      <c r="DE539" s="640"/>
      <c r="DF539" s="640"/>
      <c r="DG539" s="640"/>
    </row>
    <row r="540" spans="2:111">
      <c r="B540" s="581"/>
      <c r="C540" s="581"/>
      <c r="D540" s="581"/>
      <c r="E540" s="581"/>
      <c r="BV540" s="183"/>
      <c r="BW540" s="640"/>
      <c r="BX540" s="640"/>
      <c r="BY540" s="640"/>
      <c r="BZ540" s="640"/>
      <c r="CA540" s="640"/>
      <c r="CB540" s="640"/>
      <c r="CC540" s="640"/>
      <c r="CD540" s="640"/>
      <c r="CE540" s="640"/>
      <c r="CF540" s="640"/>
      <c r="CG540" s="640"/>
      <c r="CH540" s="640"/>
      <c r="CI540" s="640"/>
      <c r="CJ540" s="640"/>
      <c r="CK540" s="640"/>
      <c r="CL540" s="640"/>
      <c r="CM540" s="640"/>
      <c r="CN540" s="640"/>
      <c r="CO540" s="640"/>
      <c r="CP540" s="640"/>
      <c r="CQ540" s="640"/>
      <c r="CR540" s="640"/>
      <c r="CS540" s="640"/>
      <c r="CT540" s="640"/>
      <c r="CU540" s="640"/>
      <c r="CV540" s="640"/>
      <c r="CW540" s="640"/>
      <c r="CX540" s="640"/>
      <c r="CY540" s="640"/>
      <c r="CZ540" s="640"/>
      <c r="DA540" s="640"/>
      <c r="DB540" s="640"/>
      <c r="DC540" s="640"/>
      <c r="DD540" s="640"/>
      <c r="DE540" s="640"/>
      <c r="DF540" s="640"/>
      <c r="DG540" s="640"/>
    </row>
    <row r="541" spans="2:111">
      <c r="B541" s="581"/>
      <c r="C541" s="581"/>
      <c r="D541" s="581"/>
      <c r="E541" s="581"/>
      <c r="BV541" s="183"/>
      <c r="BW541" s="640"/>
      <c r="BX541" s="640"/>
      <c r="BY541" s="640"/>
      <c r="BZ541" s="640"/>
      <c r="CA541" s="640"/>
      <c r="CB541" s="640"/>
      <c r="CC541" s="640"/>
      <c r="CD541" s="640"/>
      <c r="CE541" s="640"/>
      <c r="CF541" s="640"/>
      <c r="CG541" s="640"/>
      <c r="CH541" s="640"/>
      <c r="CI541" s="640"/>
      <c r="CJ541" s="640"/>
      <c r="CK541" s="640"/>
      <c r="CL541" s="640"/>
      <c r="CM541" s="640"/>
      <c r="CN541" s="640"/>
      <c r="CO541" s="640"/>
      <c r="CP541" s="640"/>
      <c r="CQ541" s="640"/>
      <c r="CR541" s="640"/>
      <c r="CS541" s="640"/>
      <c r="CT541" s="640"/>
      <c r="CU541" s="640"/>
      <c r="CV541" s="640"/>
      <c r="CW541" s="640"/>
      <c r="CX541" s="640"/>
      <c r="CY541" s="640"/>
      <c r="CZ541" s="640"/>
      <c r="DA541" s="640"/>
      <c r="DB541" s="640"/>
      <c r="DC541" s="640"/>
      <c r="DD541" s="640"/>
      <c r="DE541" s="640"/>
      <c r="DF541" s="640"/>
      <c r="DG541" s="640"/>
    </row>
    <row r="542" spans="2:111">
      <c r="B542" s="581"/>
      <c r="C542" s="581"/>
      <c r="D542" s="581"/>
      <c r="E542" s="581"/>
      <c r="BV542" s="183"/>
      <c r="BW542" s="640"/>
      <c r="BX542" s="640"/>
      <c r="BY542" s="640"/>
      <c r="BZ542" s="640"/>
      <c r="CA542" s="640"/>
      <c r="CB542" s="640"/>
      <c r="CC542" s="640"/>
      <c r="CD542" s="640"/>
      <c r="CE542" s="640"/>
      <c r="CF542" s="640"/>
      <c r="CG542" s="640"/>
      <c r="CH542" s="640"/>
      <c r="CI542" s="640"/>
      <c r="CJ542" s="640"/>
      <c r="CK542" s="640"/>
      <c r="CL542" s="640"/>
      <c r="CM542" s="640"/>
      <c r="CN542" s="640"/>
      <c r="CO542" s="640"/>
      <c r="CP542" s="640"/>
      <c r="CQ542" s="640"/>
      <c r="CR542" s="640"/>
      <c r="CS542" s="640"/>
      <c r="CT542" s="640"/>
      <c r="CU542" s="640"/>
      <c r="CV542" s="640"/>
      <c r="CW542" s="640"/>
      <c r="CX542" s="640"/>
      <c r="CY542" s="640"/>
      <c r="CZ542" s="640"/>
      <c r="DA542" s="640"/>
      <c r="DB542" s="640"/>
      <c r="DC542" s="640"/>
      <c r="DD542" s="640"/>
      <c r="DE542" s="640"/>
      <c r="DF542" s="640"/>
      <c r="DG542" s="640"/>
    </row>
    <row r="543" spans="2:111">
      <c r="B543" s="581"/>
      <c r="C543" s="581"/>
      <c r="D543" s="581"/>
      <c r="E543" s="581"/>
      <c r="BV543" s="183"/>
      <c r="BW543" s="640"/>
      <c r="BX543" s="640"/>
      <c r="BY543" s="640"/>
      <c r="BZ543" s="640"/>
      <c r="CA543" s="640"/>
      <c r="CB543" s="640"/>
      <c r="CC543" s="640"/>
      <c r="CD543" s="640"/>
      <c r="CE543" s="640"/>
      <c r="CF543" s="640"/>
      <c r="CG543" s="640"/>
      <c r="CH543" s="640"/>
      <c r="CI543" s="640"/>
      <c r="CJ543" s="640"/>
      <c r="CK543" s="640"/>
      <c r="CL543" s="640"/>
      <c r="CM543" s="640"/>
      <c r="CN543" s="640"/>
      <c r="CO543" s="640"/>
      <c r="CP543" s="640"/>
      <c r="CQ543" s="640"/>
      <c r="CR543" s="640"/>
      <c r="CS543" s="640"/>
      <c r="CT543" s="640"/>
      <c r="CU543" s="640"/>
      <c r="CV543" s="640"/>
      <c r="CW543" s="640"/>
      <c r="CX543" s="640"/>
      <c r="CY543" s="640"/>
      <c r="CZ543" s="640"/>
      <c r="DA543" s="640"/>
      <c r="DB543" s="640"/>
      <c r="DC543" s="640"/>
      <c r="DD543" s="640"/>
      <c r="DE543" s="640"/>
      <c r="DF543" s="640"/>
      <c r="DG543" s="640"/>
    </row>
    <row r="544" spans="2:111">
      <c r="B544" s="581"/>
      <c r="C544" s="581"/>
      <c r="D544" s="581"/>
      <c r="E544" s="581"/>
      <c r="BV544" s="183"/>
      <c r="BW544" s="640"/>
      <c r="BX544" s="640"/>
      <c r="BY544" s="640"/>
      <c r="BZ544" s="640"/>
      <c r="CA544" s="640"/>
      <c r="CB544" s="640"/>
      <c r="CC544" s="640"/>
      <c r="CD544" s="640"/>
      <c r="CE544" s="640"/>
      <c r="CF544" s="640"/>
      <c r="CG544" s="640"/>
      <c r="CH544" s="640"/>
      <c r="CI544" s="640"/>
      <c r="CJ544" s="640"/>
      <c r="CK544" s="640"/>
      <c r="CL544" s="640"/>
      <c r="CM544" s="640"/>
      <c r="CN544" s="640"/>
      <c r="CO544" s="640"/>
      <c r="CP544" s="640"/>
      <c r="CQ544" s="640"/>
      <c r="CR544" s="640"/>
      <c r="CS544" s="640"/>
      <c r="CT544" s="640"/>
      <c r="CU544" s="640"/>
      <c r="CV544" s="640"/>
      <c r="CW544" s="640"/>
      <c r="CX544" s="640"/>
      <c r="CY544" s="640"/>
      <c r="CZ544" s="640"/>
      <c r="DA544" s="640"/>
      <c r="DB544" s="640"/>
      <c r="DC544" s="640"/>
      <c r="DD544" s="640"/>
      <c r="DE544" s="640"/>
      <c r="DF544" s="640"/>
      <c r="DG544" s="640"/>
    </row>
    <row r="545" spans="2:111">
      <c r="B545" s="581"/>
      <c r="C545" s="581"/>
      <c r="D545" s="581"/>
      <c r="E545" s="581"/>
      <c r="BV545" s="183"/>
      <c r="BW545" s="640"/>
      <c r="BX545" s="640"/>
      <c r="BY545" s="640"/>
      <c r="BZ545" s="640"/>
      <c r="CA545" s="640"/>
      <c r="CB545" s="640"/>
      <c r="CC545" s="640"/>
      <c r="CD545" s="640"/>
      <c r="CE545" s="640"/>
      <c r="CF545" s="640"/>
      <c r="CG545" s="640"/>
      <c r="CH545" s="640"/>
      <c r="CI545" s="640"/>
      <c r="CJ545" s="640"/>
      <c r="CK545" s="640"/>
      <c r="CL545" s="640"/>
      <c r="CM545" s="640"/>
      <c r="CN545" s="640"/>
      <c r="CO545" s="640"/>
      <c r="CP545" s="640"/>
      <c r="CQ545" s="640"/>
      <c r="CR545" s="640"/>
      <c r="CS545" s="640"/>
      <c r="CT545" s="640"/>
      <c r="CU545" s="640"/>
      <c r="CV545" s="640"/>
      <c r="CW545" s="640"/>
      <c r="CX545" s="640"/>
      <c r="CY545" s="640"/>
      <c r="CZ545" s="640"/>
      <c r="DA545" s="640"/>
      <c r="DB545" s="640"/>
      <c r="DC545" s="640"/>
      <c r="DD545" s="640"/>
      <c r="DE545" s="640"/>
      <c r="DF545" s="640"/>
      <c r="DG545" s="640"/>
    </row>
    <row r="546" spans="2:111">
      <c r="B546" s="581"/>
      <c r="C546" s="581"/>
      <c r="D546" s="581"/>
      <c r="E546" s="581"/>
      <c r="BV546" s="183"/>
      <c r="BW546" s="640"/>
      <c r="BX546" s="640"/>
      <c r="BY546" s="640"/>
      <c r="BZ546" s="640"/>
      <c r="CA546" s="640"/>
      <c r="CB546" s="640"/>
      <c r="CC546" s="640"/>
      <c r="CD546" s="640"/>
      <c r="CE546" s="640"/>
      <c r="CF546" s="640"/>
      <c r="CG546" s="640"/>
      <c r="CH546" s="640"/>
      <c r="CI546" s="640"/>
      <c r="CJ546" s="640"/>
      <c r="CK546" s="640"/>
      <c r="CL546" s="640"/>
      <c r="CM546" s="640"/>
      <c r="CN546" s="640"/>
      <c r="CO546" s="640"/>
      <c r="CP546" s="640"/>
      <c r="CQ546" s="640"/>
      <c r="CR546" s="640"/>
      <c r="CS546" s="640"/>
      <c r="CT546" s="640"/>
      <c r="CU546" s="640"/>
      <c r="CV546" s="640"/>
      <c r="CW546" s="640"/>
      <c r="CX546" s="640"/>
      <c r="CY546" s="640"/>
      <c r="CZ546" s="640"/>
      <c r="DA546" s="640"/>
      <c r="DB546" s="640"/>
      <c r="DC546" s="640"/>
      <c r="DD546" s="640"/>
      <c r="DE546" s="640"/>
      <c r="DF546" s="640"/>
      <c r="DG546" s="640"/>
    </row>
    <row r="547" spans="2:111">
      <c r="B547" s="581"/>
      <c r="C547" s="581"/>
      <c r="D547" s="581"/>
      <c r="E547" s="581"/>
      <c r="BV547" s="183"/>
      <c r="BW547" s="640"/>
      <c r="BX547" s="640"/>
      <c r="BY547" s="640"/>
      <c r="BZ547" s="640"/>
      <c r="CA547" s="640"/>
      <c r="CB547" s="640"/>
      <c r="CC547" s="640"/>
      <c r="CD547" s="640"/>
      <c r="CE547" s="640"/>
      <c r="CF547" s="640"/>
      <c r="CG547" s="640"/>
      <c r="CH547" s="640"/>
      <c r="CI547" s="640"/>
      <c r="CJ547" s="640"/>
      <c r="CK547" s="640"/>
      <c r="CL547" s="640"/>
      <c r="CM547" s="640"/>
      <c r="CN547" s="640"/>
      <c r="CO547" s="640"/>
      <c r="CP547" s="640"/>
      <c r="CQ547" s="640"/>
      <c r="CR547" s="640"/>
      <c r="CS547" s="640"/>
      <c r="CT547" s="640"/>
      <c r="CU547" s="640"/>
      <c r="CV547" s="640"/>
      <c r="CW547" s="640"/>
      <c r="CX547" s="640"/>
      <c r="CY547" s="640"/>
      <c r="CZ547" s="640"/>
      <c r="DA547" s="640"/>
      <c r="DB547" s="640"/>
      <c r="DC547" s="640"/>
      <c r="DD547" s="640"/>
      <c r="DE547" s="640"/>
      <c r="DF547" s="640"/>
      <c r="DG547" s="640"/>
    </row>
    <row r="548" spans="2:111">
      <c r="B548" s="581"/>
      <c r="C548" s="581"/>
      <c r="D548" s="581"/>
      <c r="E548" s="581"/>
      <c r="BV548" s="183"/>
      <c r="BW548" s="640"/>
      <c r="BX548" s="640"/>
      <c r="BY548" s="640"/>
      <c r="BZ548" s="640"/>
      <c r="CA548" s="640"/>
      <c r="CB548" s="640"/>
      <c r="CC548" s="640"/>
      <c r="CD548" s="640"/>
      <c r="CE548" s="640"/>
      <c r="CF548" s="640"/>
      <c r="CG548" s="640"/>
      <c r="CH548" s="640"/>
      <c r="CI548" s="640"/>
      <c r="CJ548" s="640"/>
      <c r="CK548" s="640"/>
      <c r="CL548" s="640"/>
      <c r="CM548" s="640"/>
      <c r="CN548" s="640"/>
      <c r="CO548" s="640"/>
      <c r="CP548" s="640"/>
      <c r="CQ548" s="640"/>
      <c r="CR548" s="640"/>
      <c r="CS548" s="640"/>
      <c r="CT548" s="640"/>
      <c r="CU548" s="640"/>
      <c r="CV548" s="640"/>
      <c r="CW548" s="640"/>
      <c r="CX548" s="640"/>
      <c r="CY548" s="640"/>
      <c r="CZ548" s="640"/>
      <c r="DA548" s="640"/>
      <c r="DB548" s="640"/>
      <c r="DC548" s="640"/>
      <c r="DD548" s="640"/>
      <c r="DE548" s="640"/>
      <c r="DF548" s="640"/>
      <c r="DG548" s="640"/>
    </row>
    <row r="549" spans="2:111">
      <c r="B549" s="581"/>
      <c r="C549" s="581"/>
      <c r="D549" s="581"/>
      <c r="E549" s="581"/>
      <c r="BV549" s="183"/>
      <c r="BW549" s="640"/>
      <c r="BX549" s="640"/>
      <c r="BY549" s="640"/>
      <c r="BZ549" s="640"/>
      <c r="CA549" s="640"/>
      <c r="CB549" s="640"/>
      <c r="CC549" s="640"/>
      <c r="CD549" s="640"/>
      <c r="CE549" s="640"/>
      <c r="CF549" s="640"/>
      <c r="CG549" s="640"/>
      <c r="CH549" s="640"/>
      <c r="CI549" s="640"/>
      <c r="CJ549" s="640"/>
      <c r="CK549" s="640"/>
      <c r="CL549" s="640"/>
      <c r="CM549" s="640"/>
      <c r="CN549" s="640"/>
      <c r="CO549" s="640"/>
      <c r="CP549" s="640"/>
      <c r="CQ549" s="640"/>
      <c r="CR549" s="640"/>
      <c r="CS549" s="640"/>
      <c r="CT549" s="640"/>
      <c r="CU549" s="640"/>
      <c r="CV549" s="640"/>
      <c r="CW549" s="640"/>
      <c r="CX549" s="640"/>
      <c r="CY549" s="640"/>
      <c r="CZ549" s="640"/>
      <c r="DA549" s="640"/>
      <c r="DB549" s="640"/>
      <c r="DC549" s="640"/>
      <c r="DD549" s="640"/>
      <c r="DE549" s="640"/>
      <c r="DF549" s="640"/>
      <c r="DG549" s="640"/>
    </row>
    <row r="550" spans="2:111">
      <c r="B550" s="581"/>
      <c r="C550" s="581"/>
      <c r="D550" s="581"/>
      <c r="E550" s="581"/>
      <c r="BV550" s="183"/>
      <c r="BW550" s="640"/>
      <c r="BX550" s="640"/>
      <c r="BY550" s="640"/>
      <c r="BZ550" s="640"/>
      <c r="CA550" s="640"/>
      <c r="CB550" s="640"/>
      <c r="CC550" s="640"/>
      <c r="CD550" s="640"/>
      <c r="CE550" s="640"/>
      <c r="CF550" s="640"/>
      <c r="CG550" s="640"/>
      <c r="CH550" s="640"/>
      <c r="CI550" s="640"/>
      <c r="CJ550" s="640"/>
      <c r="CK550" s="640"/>
      <c r="CL550" s="640"/>
      <c r="CM550" s="640"/>
      <c r="CN550" s="640"/>
      <c r="CO550" s="640"/>
      <c r="CP550" s="640"/>
      <c r="CQ550" s="640"/>
      <c r="CR550" s="640"/>
      <c r="CS550" s="640"/>
      <c r="CT550" s="640"/>
      <c r="CU550" s="640"/>
      <c r="CV550" s="640"/>
      <c r="CW550" s="640"/>
      <c r="CX550" s="640"/>
      <c r="CY550" s="640"/>
      <c r="CZ550" s="640"/>
      <c r="DA550" s="640"/>
      <c r="DB550" s="640"/>
      <c r="DC550" s="640"/>
      <c r="DD550" s="640"/>
      <c r="DE550" s="640"/>
      <c r="DF550" s="640"/>
      <c r="DG550" s="640"/>
    </row>
    <row r="551" spans="2:111">
      <c r="B551" s="581"/>
      <c r="C551" s="581"/>
      <c r="D551" s="581"/>
      <c r="E551" s="581"/>
      <c r="BV551" s="183"/>
      <c r="BW551" s="640"/>
      <c r="BX551" s="640"/>
      <c r="BY551" s="640"/>
      <c r="BZ551" s="640"/>
      <c r="CA551" s="640"/>
      <c r="CB551" s="640"/>
      <c r="CC551" s="640"/>
      <c r="CD551" s="640"/>
      <c r="CE551" s="640"/>
      <c r="CF551" s="640"/>
      <c r="CG551" s="640"/>
      <c r="CH551" s="640"/>
      <c r="CI551" s="640"/>
      <c r="CJ551" s="640"/>
      <c r="CK551" s="640"/>
      <c r="CL551" s="640"/>
      <c r="CM551" s="640"/>
      <c r="CN551" s="640"/>
      <c r="CO551" s="640"/>
      <c r="CP551" s="640"/>
      <c r="CQ551" s="640"/>
      <c r="CR551" s="640"/>
      <c r="CS551" s="640"/>
      <c r="CT551" s="640"/>
      <c r="CU551" s="640"/>
      <c r="CV551" s="640"/>
      <c r="CW551" s="640"/>
      <c r="CX551" s="640"/>
      <c r="CY551" s="640"/>
      <c r="CZ551" s="640"/>
      <c r="DA551" s="640"/>
      <c r="DB551" s="640"/>
      <c r="DC551" s="640"/>
      <c r="DD551" s="640"/>
      <c r="DE551" s="640"/>
      <c r="DF551" s="640"/>
      <c r="DG551" s="640"/>
    </row>
    <row r="552" spans="2:111">
      <c r="B552" s="581"/>
      <c r="C552" s="581"/>
      <c r="D552" s="581"/>
      <c r="E552" s="581"/>
      <c r="BV552" s="183"/>
      <c r="BW552" s="640"/>
      <c r="BX552" s="640"/>
      <c r="BY552" s="640"/>
      <c r="BZ552" s="640"/>
      <c r="CA552" s="640"/>
      <c r="CB552" s="640"/>
      <c r="CC552" s="640"/>
      <c r="CD552" s="640"/>
      <c r="CE552" s="640"/>
      <c r="CF552" s="640"/>
      <c r="CG552" s="640"/>
      <c r="CH552" s="640"/>
      <c r="CI552" s="640"/>
      <c r="CJ552" s="640"/>
      <c r="CK552" s="640"/>
      <c r="CL552" s="640"/>
      <c r="CM552" s="640"/>
      <c r="CN552" s="640"/>
      <c r="CO552" s="640"/>
      <c r="CP552" s="640"/>
      <c r="CQ552" s="640"/>
      <c r="CR552" s="640"/>
      <c r="CS552" s="640"/>
      <c r="CT552" s="640"/>
      <c r="CU552" s="640"/>
      <c r="CV552" s="640"/>
      <c r="CW552" s="640"/>
      <c r="CX552" s="640"/>
      <c r="CY552" s="640"/>
      <c r="CZ552" s="640"/>
      <c r="DA552" s="640"/>
      <c r="DB552" s="640"/>
      <c r="DC552" s="640"/>
      <c r="DD552" s="640"/>
      <c r="DE552" s="640"/>
      <c r="DF552" s="640"/>
      <c r="DG552" s="640"/>
    </row>
    <row r="553" spans="2:111">
      <c r="B553" s="581"/>
      <c r="C553" s="581"/>
      <c r="D553" s="581"/>
      <c r="E553" s="581"/>
      <c r="BV553" s="183"/>
      <c r="BW553" s="640"/>
      <c r="BX553" s="640"/>
      <c r="BY553" s="640"/>
      <c r="BZ553" s="640"/>
      <c r="CA553" s="640"/>
      <c r="CB553" s="640"/>
      <c r="CC553" s="640"/>
      <c r="CD553" s="640"/>
      <c r="CE553" s="640"/>
      <c r="CF553" s="640"/>
      <c r="CG553" s="640"/>
      <c r="CH553" s="640"/>
      <c r="CI553" s="640"/>
      <c r="CJ553" s="640"/>
      <c r="CK553" s="640"/>
      <c r="CL553" s="640"/>
      <c r="CM553" s="640"/>
      <c r="CN553" s="640"/>
      <c r="CO553" s="640"/>
      <c r="CP553" s="640"/>
      <c r="CQ553" s="640"/>
      <c r="CR553" s="640"/>
      <c r="CS553" s="640"/>
      <c r="CT553" s="640"/>
      <c r="CU553" s="640"/>
      <c r="CV553" s="640"/>
      <c r="CW553" s="640"/>
      <c r="CX553" s="640"/>
      <c r="CY553" s="640"/>
      <c r="CZ553" s="640"/>
      <c r="DA553" s="640"/>
      <c r="DB553" s="640"/>
      <c r="DC553" s="640"/>
      <c r="DD553" s="640"/>
      <c r="DE553" s="640"/>
      <c r="DF553" s="640"/>
      <c r="DG553" s="640"/>
    </row>
    <row r="554" spans="2:111">
      <c r="B554" s="581"/>
      <c r="C554" s="581"/>
      <c r="D554" s="581"/>
      <c r="E554" s="581"/>
      <c r="BV554" s="183"/>
      <c r="BW554" s="640"/>
      <c r="BX554" s="640"/>
      <c r="BY554" s="640"/>
      <c r="BZ554" s="640"/>
      <c r="CA554" s="640"/>
      <c r="CB554" s="640"/>
      <c r="CC554" s="640"/>
      <c r="CD554" s="640"/>
      <c r="CE554" s="640"/>
      <c r="CF554" s="640"/>
      <c r="CG554" s="640"/>
      <c r="CH554" s="640"/>
      <c r="CI554" s="640"/>
      <c r="CJ554" s="640"/>
      <c r="CK554" s="640"/>
      <c r="CL554" s="640"/>
      <c r="CM554" s="640"/>
      <c r="CN554" s="640"/>
      <c r="CO554" s="640"/>
      <c r="CP554" s="640"/>
      <c r="CQ554" s="640"/>
      <c r="CR554" s="640"/>
      <c r="CS554" s="640"/>
      <c r="CT554" s="640"/>
      <c r="CU554" s="640"/>
      <c r="CV554" s="640"/>
      <c r="CW554" s="640"/>
      <c r="CX554" s="640"/>
      <c r="CY554" s="640"/>
      <c r="CZ554" s="640"/>
      <c r="DA554" s="640"/>
      <c r="DB554" s="640"/>
      <c r="DC554" s="640"/>
      <c r="DD554" s="640"/>
      <c r="DE554" s="640"/>
      <c r="DF554" s="640"/>
      <c r="DG554" s="640"/>
    </row>
    <row r="555" spans="2:111">
      <c r="B555" s="581"/>
      <c r="C555" s="581"/>
      <c r="D555" s="581"/>
      <c r="E555" s="581"/>
      <c r="BV555" s="183"/>
      <c r="BW555" s="640"/>
      <c r="BX555" s="640"/>
      <c r="BY555" s="640"/>
      <c r="BZ555" s="640"/>
      <c r="CA555" s="640"/>
      <c r="CB555" s="640"/>
      <c r="CC555" s="640"/>
      <c r="CD555" s="640"/>
      <c r="CE555" s="640"/>
      <c r="CF555" s="640"/>
      <c r="CG555" s="640"/>
      <c r="CH555" s="640"/>
      <c r="CI555" s="640"/>
      <c r="CJ555" s="640"/>
      <c r="CK555" s="640"/>
      <c r="CL555" s="640"/>
      <c r="CM555" s="640"/>
      <c r="CN555" s="640"/>
      <c r="CO555" s="640"/>
      <c r="CP555" s="640"/>
      <c r="CQ555" s="640"/>
      <c r="CR555" s="640"/>
      <c r="CS555" s="640"/>
      <c r="CT555" s="640"/>
      <c r="CU555" s="640"/>
      <c r="CV555" s="640"/>
      <c r="CW555" s="640"/>
      <c r="CX555" s="640"/>
      <c r="CY555" s="640"/>
      <c r="CZ555" s="640"/>
      <c r="DA555" s="640"/>
      <c r="DB555" s="640"/>
      <c r="DC555" s="640"/>
      <c r="DD555" s="640"/>
      <c r="DE555" s="640"/>
      <c r="DF555" s="640"/>
      <c r="DG555" s="640"/>
    </row>
    <row r="556" spans="2:111">
      <c r="B556" s="581"/>
      <c r="C556" s="581"/>
      <c r="D556" s="581"/>
      <c r="E556" s="581"/>
      <c r="BV556" s="183"/>
      <c r="BW556" s="640"/>
      <c r="BX556" s="640"/>
      <c r="BY556" s="640"/>
      <c r="BZ556" s="640"/>
      <c r="CA556" s="640"/>
      <c r="CB556" s="640"/>
      <c r="CC556" s="640"/>
      <c r="CD556" s="640"/>
      <c r="CE556" s="640"/>
      <c r="CF556" s="640"/>
      <c r="CG556" s="640"/>
      <c r="CH556" s="640"/>
      <c r="CI556" s="640"/>
      <c r="CJ556" s="640"/>
      <c r="CK556" s="640"/>
      <c r="CL556" s="640"/>
      <c r="CM556" s="640"/>
      <c r="CN556" s="640"/>
      <c r="CO556" s="640"/>
      <c r="CP556" s="640"/>
      <c r="CQ556" s="640"/>
      <c r="CR556" s="640"/>
      <c r="CS556" s="640"/>
      <c r="CT556" s="640"/>
      <c r="CU556" s="640"/>
      <c r="CV556" s="640"/>
      <c r="CW556" s="640"/>
      <c r="CX556" s="640"/>
      <c r="CY556" s="640"/>
      <c r="CZ556" s="640"/>
      <c r="DA556" s="640"/>
      <c r="DB556" s="640"/>
      <c r="DC556" s="640"/>
      <c r="DD556" s="640"/>
      <c r="DE556" s="640"/>
      <c r="DF556" s="640"/>
      <c r="DG556" s="640"/>
    </row>
    <row r="557" spans="2:111">
      <c r="B557" s="581"/>
      <c r="C557" s="581"/>
      <c r="D557" s="581"/>
      <c r="E557" s="581"/>
      <c r="BV557" s="183"/>
      <c r="BW557" s="640"/>
      <c r="BX557" s="640"/>
      <c r="BY557" s="640"/>
      <c r="BZ557" s="640"/>
      <c r="CA557" s="640"/>
      <c r="CB557" s="640"/>
      <c r="CC557" s="640"/>
      <c r="CD557" s="640"/>
      <c r="CE557" s="640"/>
      <c r="CF557" s="640"/>
      <c r="CG557" s="640"/>
      <c r="CH557" s="640"/>
      <c r="CI557" s="640"/>
      <c r="CJ557" s="640"/>
      <c r="CK557" s="640"/>
      <c r="CL557" s="640"/>
      <c r="CM557" s="640"/>
      <c r="CN557" s="640"/>
      <c r="CO557" s="640"/>
      <c r="CP557" s="640"/>
      <c r="CQ557" s="640"/>
      <c r="CR557" s="640"/>
      <c r="CS557" s="640"/>
      <c r="CT557" s="640"/>
      <c r="CU557" s="640"/>
      <c r="CV557" s="640"/>
      <c r="CW557" s="640"/>
      <c r="CX557" s="640"/>
      <c r="CY557" s="640"/>
      <c r="CZ557" s="640"/>
      <c r="DA557" s="640"/>
      <c r="DB557" s="640"/>
      <c r="DC557" s="640"/>
      <c r="DD557" s="640"/>
      <c r="DE557" s="640"/>
      <c r="DF557" s="640"/>
      <c r="DG557" s="640"/>
    </row>
    <row r="558" spans="2:111">
      <c r="B558" s="581"/>
      <c r="C558" s="581"/>
      <c r="D558" s="581"/>
      <c r="E558" s="581"/>
      <c r="BV558" s="183"/>
      <c r="BW558" s="640"/>
      <c r="BX558" s="640"/>
      <c r="BY558" s="640"/>
      <c r="BZ558" s="640"/>
      <c r="CA558" s="640"/>
      <c r="CB558" s="640"/>
      <c r="CC558" s="640"/>
      <c r="CD558" s="640"/>
      <c r="CE558" s="640"/>
      <c r="CF558" s="640"/>
      <c r="CG558" s="640"/>
      <c r="CH558" s="640"/>
      <c r="CI558" s="640"/>
      <c r="CJ558" s="640"/>
      <c r="CK558" s="640"/>
      <c r="CL558" s="640"/>
      <c r="CM558" s="640"/>
      <c r="CN558" s="640"/>
      <c r="CO558" s="640"/>
      <c r="CP558" s="640"/>
      <c r="CQ558" s="640"/>
      <c r="CR558" s="640"/>
      <c r="CS558" s="640"/>
      <c r="CT558" s="640"/>
      <c r="CU558" s="640"/>
      <c r="CV558" s="640"/>
      <c r="CW558" s="640"/>
      <c r="CX558" s="640"/>
      <c r="CY558" s="640"/>
      <c r="CZ558" s="640"/>
      <c r="DA558" s="640"/>
      <c r="DB558" s="640"/>
      <c r="DC558" s="640"/>
      <c r="DD558" s="640"/>
      <c r="DE558" s="640"/>
      <c r="DF558" s="640"/>
      <c r="DG558" s="640"/>
    </row>
    <row r="559" spans="2:111">
      <c r="B559" s="581"/>
      <c r="C559" s="581"/>
      <c r="D559" s="581"/>
      <c r="E559" s="581"/>
      <c r="BV559" s="183"/>
      <c r="BW559" s="640"/>
      <c r="BX559" s="640"/>
      <c r="BY559" s="640"/>
      <c r="BZ559" s="640"/>
      <c r="CA559" s="640"/>
      <c r="CB559" s="640"/>
      <c r="CC559" s="640"/>
      <c r="CD559" s="640"/>
      <c r="CE559" s="640"/>
      <c r="CF559" s="640"/>
      <c r="CG559" s="640"/>
      <c r="CH559" s="640"/>
      <c r="CI559" s="640"/>
      <c r="CJ559" s="640"/>
      <c r="CK559" s="640"/>
      <c r="CL559" s="640"/>
      <c r="CM559" s="640"/>
      <c r="CN559" s="640"/>
      <c r="CO559" s="640"/>
      <c r="CP559" s="640"/>
      <c r="CQ559" s="640"/>
      <c r="CR559" s="640"/>
      <c r="CS559" s="640"/>
      <c r="CT559" s="640"/>
      <c r="CU559" s="640"/>
      <c r="CV559" s="640"/>
      <c r="CW559" s="640"/>
      <c r="CX559" s="640"/>
      <c r="CY559" s="640"/>
      <c r="CZ559" s="640"/>
      <c r="DA559" s="640"/>
      <c r="DB559" s="640"/>
      <c r="DC559" s="640"/>
      <c r="DD559" s="640"/>
      <c r="DE559" s="640"/>
      <c r="DF559" s="640"/>
      <c r="DG559" s="640"/>
    </row>
    <row r="560" spans="2:111">
      <c r="B560" s="581"/>
      <c r="C560" s="581"/>
      <c r="D560" s="581"/>
      <c r="E560" s="581"/>
      <c r="BV560" s="183"/>
      <c r="BW560" s="640"/>
      <c r="BX560" s="640"/>
      <c r="BY560" s="640"/>
      <c r="BZ560" s="640"/>
      <c r="CA560" s="640"/>
      <c r="CB560" s="640"/>
      <c r="CC560" s="640"/>
      <c r="CD560" s="640"/>
      <c r="CE560" s="640"/>
      <c r="CF560" s="640"/>
      <c r="CG560" s="640"/>
      <c r="CH560" s="640"/>
      <c r="CI560" s="640"/>
      <c r="CJ560" s="640"/>
      <c r="CK560" s="640"/>
      <c r="CL560" s="640"/>
      <c r="CM560" s="640"/>
      <c r="CN560" s="640"/>
      <c r="CO560" s="640"/>
      <c r="CP560" s="640"/>
      <c r="CQ560" s="640"/>
      <c r="CR560" s="640"/>
      <c r="CS560" s="640"/>
      <c r="CT560" s="640"/>
      <c r="CU560" s="640"/>
      <c r="CV560" s="640"/>
      <c r="CW560" s="640"/>
      <c r="CX560" s="640"/>
      <c r="CY560" s="640"/>
      <c r="CZ560" s="640"/>
      <c r="DA560" s="640"/>
      <c r="DB560" s="640"/>
      <c r="DC560" s="640"/>
      <c r="DD560" s="640"/>
      <c r="DE560" s="640"/>
      <c r="DF560" s="640"/>
      <c r="DG560" s="640"/>
    </row>
    <row r="561" spans="2:111">
      <c r="B561" s="581"/>
      <c r="C561" s="581"/>
      <c r="D561" s="581"/>
      <c r="E561" s="581"/>
      <c r="BW561" s="640"/>
      <c r="BX561" s="640"/>
      <c r="BY561" s="640"/>
      <c r="BZ561" s="640"/>
      <c r="CA561" s="640"/>
      <c r="CB561" s="640"/>
      <c r="CC561" s="640"/>
      <c r="CD561" s="640"/>
      <c r="CE561" s="640"/>
      <c r="CF561" s="640"/>
      <c r="CG561" s="640"/>
      <c r="CH561" s="640"/>
      <c r="CI561" s="640"/>
      <c r="CJ561" s="640"/>
      <c r="CK561" s="640"/>
      <c r="CL561" s="640"/>
      <c r="CM561" s="640"/>
      <c r="CN561" s="640"/>
      <c r="CO561" s="640"/>
      <c r="CP561" s="640"/>
      <c r="CQ561" s="640"/>
      <c r="CR561" s="640"/>
      <c r="CS561" s="640"/>
      <c r="CT561" s="640"/>
      <c r="CU561" s="640"/>
      <c r="CV561" s="640"/>
      <c r="CW561" s="640"/>
      <c r="CX561" s="640"/>
      <c r="CY561" s="640"/>
      <c r="CZ561" s="640"/>
      <c r="DA561" s="640"/>
      <c r="DB561" s="640"/>
      <c r="DC561" s="640"/>
      <c r="DD561" s="640"/>
      <c r="DE561" s="640"/>
      <c r="DF561" s="640"/>
      <c r="DG561" s="640"/>
    </row>
    <row r="562" spans="2:111">
      <c r="BW562" s="640"/>
      <c r="BX562" s="640"/>
      <c r="BY562" s="640"/>
      <c r="BZ562" s="640"/>
      <c r="CA562" s="640"/>
      <c r="CB562" s="640"/>
      <c r="CC562" s="640"/>
      <c r="CD562" s="640"/>
      <c r="CE562" s="640"/>
      <c r="CF562" s="640"/>
      <c r="CG562" s="640"/>
      <c r="CH562" s="640"/>
      <c r="CI562" s="640"/>
      <c r="CJ562" s="640"/>
      <c r="CK562" s="640"/>
      <c r="CL562" s="640"/>
      <c r="CM562" s="640"/>
      <c r="CN562" s="640"/>
      <c r="CO562" s="640"/>
      <c r="CP562" s="640"/>
      <c r="CQ562" s="640"/>
      <c r="CR562" s="640"/>
      <c r="CS562" s="640"/>
      <c r="CT562" s="640"/>
      <c r="CU562" s="640"/>
      <c r="CV562" s="640"/>
      <c r="CW562" s="640"/>
      <c r="CX562" s="640"/>
      <c r="CY562" s="640"/>
      <c r="CZ562" s="640"/>
      <c r="DA562" s="640"/>
      <c r="DB562" s="640"/>
      <c r="DC562" s="640"/>
      <c r="DD562" s="640"/>
      <c r="DE562" s="640"/>
      <c r="DF562" s="640"/>
      <c r="DG562" s="640"/>
    </row>
    <row r="563" spans="2:111">
      <c r="BW563" s="640"/>
      <c r="BX563" s="640"/>
      <c r="BY563" s="640"/>
      <c r="BZ563" s="640"/>
      <c r="CA563" s="640"/>
      <c r="CB563" s="640"/>
      <c r="CC563" s="640"/>
      <c r="CD563" s="640"/>
      <c r="CE563" s="640"/>
      <c r="CF563" s="640"/>
      <c r="CG563" s="640"/>
      <c r="CH563" s="640"/>
      <c r="CI563" s="640"/>
      <c r="CJ563" s="640"/>
      <c r="CK563" s="640"/>
      <c r="CL563" s="640"/>
      <c r="CM563" s="640"/>
      <c r="CN563" s="640"/>
      <c r="CO563" s="640"/>
      <c r="CP563" s="640"/>
      <c r="CQ563" s="640"/>
      <c r="CR563" s="640"/>
      <c r="CS563" s="640"/>
      <c r="CT563" s="640"/>
      <c r="CU563" s="640"/>
      <c r="CV563" s="640"/>
      <c r="CW563" s="640"/>
      <c r="CX563" s="640"/>
      <c r="CY563" s="640"/>
      <c r="CZ563" s="640"/>
      <c r="DA563" s="640"/>
      <c r="DB563" s="640"/>
      <c r="DC563" s="640"/>
      <c r="DD563" s="640"/>
      <c r="DE563" s="640"/>
      <c r="DF563" s="640"/>
      <c r="DG563" s="640"/>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topLeftCell="A58" zoomScaleNormal="100" workbookViewId="0">
      <selection activeCell="AL68" sqref="AL68"/>
    </sheetView>
  </sheetViews>
  <sheetFormatPr defaultColWidth="9.85546875" defaultRowHeight="12.75"/>
  <cols>
    <col min="1" max="1" width="45.42578125" style="717" customWidth="1"/>
    <col min="2" max="7" width="14.5703125" style="717" customWidth="1"/>
    <col min="8" max="31" width="14.5703125" style="717" hidden="1" customWidth="1"/>
    <col min="32" max="34" width="13.42578125" customWidth="1"/>
    <col min="35" max="35" width="2.42578125" style="717" customWidth="1"/>
    <col min="36" max="36" width="13.42578125" style="718" customWidth="1"/>
    <col min="37" max="37" width="2.42578125" style="717" customWidth="1"/>
    <col min="38" max="38" width="10.42578125" style="717" bestFit="1" customWidth="1"/>
    <col min="39" max="16384" width="9.85546875" style="717"/>
  </cols>
  <sheetData>
    <row r="1" spans="1:36" customFormat="1" ht="16.5" thickBot="1">
      <c r="A1" s="174" t="str">
        <f>'Summary (1)'!A1</f>
        <v>DEPARTMENT OF HOMELESSNESS AND SUPPORTIVE HOUSING</v>
      </c>
      <c r="B1" s="164"/>
      <c r="C1" s="164"/>
      <c r="D1" s="164"/>
      <c r="E1" s="164"/>
      <c r="F1" s="164"/>
      <c r="AH1" s="98"/>
      <c r="AJ1" s="3"/>
    </row>
    <row r="2" spans="1:36" customFormat="1" ht="15.75">
      <c r="A2" s="174" t="s">
        <v>183</v>
      </c>
      <c r="B2" s="174"/>
      <c r="C2" s="174"/>
      <c r="D2" s="166"/>
      <c r="E2" s="164"/>
      <c r="F2" s="167"/>
      <c r="AJ2" s="3"/>
    </row>
    <row r="3" spans="1:36" customFormat="1" ht="15" customHeight="1">
      <c r="A3" s="184" t="s">
        <v>105</v>
      </c>
      <c r="B3" s="1123">
        <f>'Summary (1)'!B3</f>
        <v>0</v>
      </c>
      <c r="C3" s="1123"/>
      <c r="D3" s="169"/>
      <c r="E3" s="169"/>
      <c r="F3" s="169"/>
      <c r="AJ3" s="3"/>
    </row>
    <row r="4" spans="1:36" customFormat="1" ht="15" customHeight="1">
      <c r="A4" s="185" t="str">
        <f>'Summary (1)'!A7</f>
        <v>Provider Name</v>
      </c>
      <c r="B4" s="1124">
        <f>'Summary (1)'!B7</f>
        <v>0</v>
      </c>
      <c r="C4" s="1124"/>
      <c r="D4" s="165"/>
      <c r="E4" s="165"/>
      <c r="F4" s="165"/>
      <c r="AJ4" s="3"/>
    </row>
    <row r="5" spans="1:36" customFormat="1" ht="15" customHeight="1">
      <c r="A5" s="185" t="str">
        <f>'Summary (1)'!A8</f>
        <v>Program</v>
      </c>
      <c r="B5" s="1124" t="str">
        <f>'Summary (1)'!B8</f>
        <v xml:space="preserve">Flexible Housing Subsidy Pool </v>
      </c>
      <c r="C5" s="1124"/>
      <c r="D5" s="165"/>
      <c r="E5" s="165"/>
      <c r="F5" s="165"/>
      <c r="AJ5" s="3"/>
    </row>
    <row r="6" spans="1:36" customFormat="1" ht="15.75">
      <c r="A6" s="185" t="str">
        <f>'Summary (1)'!A9</f>
        <v>F$P Contract ID#</v>
      </c>
      <c r="B6" s="1125" t="str">
        <f>'Summary (1)'!B9</f>
        <v>N/A</v>
      </c>
      <c r="C6" s="1125"/>
      <c r="D6" s="164"/>
      <c r="E6" s="164"/>
      <c r="F6" s="164"/>
      <c r="AJ6" s="3"/>
    </row>
    <row r="7" spans="1:36" customFormat="1" ht="15.75">
      <c r="A7" s="185" t="s">
        <v>165</v>
      </c>
      <c r="B7" s="1159" t="str">
        <f>'Summary (1)'!B12</f>
        <v>ETH Flexible Housing Subsidy Pool</v>
      </c>
      <c r="C7" s="1160"/>
      <c r="D7" s="164"/>
      <c r="E7" s="164"/>
      <c r="F7" s="164"/>
    </row>
    <row r="8" spans="1:36" customFormat="1" ht="13.5" thickBot="1">
      <c r="A8" s="100"/>
      <c r="B8" s="112"/>
      <c r="C8" s="113" t="str">
        <f>'Summary (1)'!F15</f>
        <v xml:space="preserve"> </v>
      </c>
      <c r="D8" s="114"/>
      <c r="E8" s="114"/>
      <c r="F8" s="114" t="str">
        <f>'Summary (1)'!I15</f>
        <v xml:space="preserve"> </v>
      </c>
      <c r="G8" s="114"/>
      <c r="H8" s="114"/>
      <c r="I8" s="114" t="str">
        <f>'Summary (1)'!L15</f>
        <v xml:space="preserve"> </v>
      </c>
      <c r="J8" s="114"/>
      <c r="K8" s="114"/>
      <c r="L8" s="114" t="str">
        <f>'Summary (1)'!O15</f>
        <v xml:space="preserve"> </v>
      </c>
      <c r="M8" s="114"/>
      <c r="N8" s="114"/>
      <c r="O8" s="114" t="str">
        <f>'Summary (1)'!R15</f>
        <v xml:space="preserve"> </v>
      </c>
      <c r="P8" s="114"/>
      <c r="Q8" s="114"/>
      <c r="R8" s="114" t="str">
        <f>'Summary (1)'!U15</f>
        <v xml:space="preserve"> </v>
      </c>
      <c r="S8" s="114"/>
      <c r="T8" s="114"/>
      <c r="U8" s="114" t="str">
        <f>'Summary (1)'!X15</f>
        <v xml:space="preserve"> </v>
      </c>
      <c r="V8" s="114"/>
      <c r="W8" s="114"/>
      <c r="X8" s="114" t="str">
        <f>'Summary (1)'!AA15</f>
        <v xml:space="preserve"> </v>
      </c>
      <c r="Y8" s="114"/>
      <c r="Z8" s="114"/>
      <c r="AA8" s="114" t="str">
        <f>'Summary (1)'!AD15</f>
        <v xml:space="preserve"> </v>
      </c>
      <c r="AB8" s="114"/>
      <c r="AC8" s="114"/>
      <c r="AD8" s="114" t="str">
        <f>'Summary (1)'!AG15</f>
        <v xml:space="preserve"> </v>
      </c>
    </row>
    <row r="9" spans="1:36" customFormat="1" ht="24.75" customHeight="1">
      <c r="B9" s="1129" t="str">
        <f>'Summary (1)'!E16</f>
        <v>Year 1</v>
      </c>
      <c r="C9" s="1130"/>
      <c r="D9" s="1131"/>
      <c r="E9" s="1132" t="str">
        <f>'Summary (1)'!H16</f>
        <v>Year 2</v>
      </c>
      <c r="F9" s="1133"/>
      <c r="G9" s="1134"/>
      <c r="H9" s="1135" t="str">
        <f>'Summary (1)'!K16</f>
        <v>Year 3</v>
      </c>
      <c r="I9" s="1136"/>
      <c r="J9" s="1137"/>
      <c r="K9" s="1138" t="str">
        <f>'Summary (1)'!N16</f>
        <v>Year 4</v>
      </c>
      <c r="L9" s="1139"/>
      <c r="M9" s="1140"/>
      <c r="N9" s="1141" t="str">
        <f>'Summary (1)'!Q16</f>
        <v>Year 5</v>
      </c>
      <c r="O9" s="1142"/>
      <c r="P9" s="1143"/>
      <c r="Q9" s="1144" t="str">
        <f>'Summary (1)'!T16</f>
        <v>Year 6</v>
      </c>
      <c r="R9" s="1145"/>
      <c r="S9" s="1146"/>
      <c r="T9" s="1147" t="str">
        <f>'Summary (1)'!W16</f>
        <v>Year 7</v>
      </c>
      <c r="U9" s="1148"/>
      <c r="V9" s="1149"/>
      <c r="W9" s="1150" t="str">
        <f>'Summary (1)'!Z16</f>
        <v>Year 8</v>
      </c>
      <c r="X9" s="1151"/>
      <c r="Y9" s="1152"/>
      <c r="Z9" s="1153" t="str">
        <f>'Summary (1)'!AC16</f>
        <v>Year 9</v>
      </c>
      <c r="AA9" s="1154"/>
      <c r="AB9" s="1155"/>
      <c r="AC9" s="1156" t="str">
        <f>'Summary (1)'!AF16</f>
        <v>Year 10</v>
      </c>
      <c r="AD9" s="1157"/>
      <c r="AE9" s="1158"/>
      <c r="AF9" s="1126" t="s">
        <v>143</v>
      </c>
      <c r="AG9" s="1127"/>
      <c r="AH9" s="1128"/>
    </row>
    <row r="10" spans="1:36" s="35" customFormat="1" ht="27" customHeight="1">
      <c r="B10" s="28" t="str">
        <f>'Salary Detail (1)'!F9</f>
        <v>7/1/2023 - 6/30/2023</v>
      </c>
      <c r="C10" s="105" t="str">
        <f>'Salary Detail (1)'!G9</f>
        <v>7/1/2023 - 6/30/2023</v>
      </c>
      <c r="D10" s="29" t="str">
        <f>'Salary Detail (1)'!H9</f>
        <v>7/1/2023 - 6/30/2023</v>
      </c>
      <c r="E10" s="36" t="str">
        <f>'Salary Detail (1)'!M9</f>
        <v>7/1/2023 - 6/30/2024</v>
      </c>
      <c r="F10" s="106" t="str">
        <f>'Salary Detail (1)'!N9</f>
        <v>7/1/2023 - 6/30/2024</v>
      </c>
      <c r="G10" s="37" t="str">
        <f>'Salary Detail (1)'!O9</f>
        <v>7/1/2023 - 6/30/2024</v>
      </c>
      <c r="H10" s="50" t="str">
        <f>'Salary Detail (1)'!T9</f>
        <v>N/A</v>
      </c>
      <c r="I10" s="51" t="str">
        <f>'Salary Detail (1)'!U9</f>
        <v>N/A</v>
      </c>
      <c r="J10" s="107" t="str">
        <f>'Salary Detail (1)'!V9</f>
        <v>N/A</v>
      </c>
      <c r="K10" s="55" t="str">
        <f>'Salary Detail (1)'!AA9</f>
        <v>N/A</v>
      </c>
      <c r="L10" s="56" t="str">
        <f>'Salary Detail (1)'!AB9</f>
        <v>N/A</v>
      </c>
      <c r="M10" s="57" t="str">
        <f>'Salary Detail (1)'!AC9</f>
        <v>N/A</v>
      </c>
      <c r="N10" s="58" t="str">
        <f>'Salary Detail (1)'!AH9</f>
        <v>N/A</v>
      </c>
      <c r="O10" s="59" t="str">
        <f>'Salary Detail (1)'!AI9</f>
        <v>N/A</v>
      </c>
      <c r="P10" s="60" t="str">
        <f>'Salary Detail (1)'!AJ9</f>
        <v>N/A</v>
      </c>
      <c r="Q10" s="64" t="str">
        <f>'Salary Detail (1)'!AO9</f>
        <v>N/A</v>
      </c>
      <c r="R10" s="65" t="str">
        <f>'Salary Detail (1)'!AP9</f>
        <v>N/A</v>
      </c>
      <c r="S10" s="66" t="str">
        <f>'Salary Detail (1)'!AQ9</f>
        <v>N/A</v>
      </c>
      <c r="T10" s="70" t="str">
        <f>'Salary Detail (1)'!AV9</f>
        <v>N/A</v>
      </c>
      <c r="U10" s="71" t="str">
        <f>'Salary Detail (1)'!AW9</f>
        <v>N/A</v>
      </c>
      <c r="V10" s="72" t="str">
        <f>'Salary Detail (1)'!AX9</f>
        <v>N/A</v>
      </c>
      <c r="W10" s="76" t="str">
        <f>'Salary Detail (1)'!BC9</f>
        <v>N/A</v>
      </c>
      <c r="X10" s="77" t="str">
        <f>'Salary Detail (1)'!BD9</f>
        <v>N/A</v>
      </c>
      <c r="Y10" s="78" t="str">
        <f>'Salary Detail (1)'!BE9</f>
        <v>N/A</v>
      </c>
      <c r="Z10" s="82" t="str">
        <f>'Salary Detail (1)'!BJ9</f>
        <v>N/A</v>
      </c>
      <c r="AA10" s="83" t="str">
        <f>'Salary Detail (1)'!BK9</f>
        <v>N/A</v>
      </c>
      <c r="AB10" s="84" t="str">
        <f>'Salary Detail (1)'!BL9</f>
        <v>N/A</v>
      </c>
      <c r="AC10" s="88" t="str">
        <f>'Salary Detail (1)'!BQ9</f>
        <v>N/A</v>
      </c>
      <c r="AD10" s="89" t="str">
        <f>'Salary Detail (1)'!BR9</f>
        <v>N/A</v>
      </c>
      <c r="AE10" s="90" t="str">
        <f>'Salary Detail (1)'!BS9</f>
        <v>N/A</v>
      </c>
      <c r="AF10" s="94" t="str">
        <f>'Salary Detail (1)'!BT9</f>
        <v>7/1/2023 - 6/30/2025</v>
      </c>
      <c r="AG10" s="103" t="str">
        <f>'Salary Detail (1)'!BU9</f>
        <v>7/1/2023 - 6/30/2025</v>
      </c>
      <c r="AH10" s="95" t="str">
        <f>'Salary Detail (1)'!BV9</f>
        <v>7/1/2023 - 6/30/2025</v>
      </c>
    </row>
    <row r="11" spans="1:36" customFormat="1" ht="19.5" customHeight="1">
      <c r="B11" s="31" t="str">
        <f>'Salary Detail (1)'!F10</f>
        <v>Current/Actuals</v>
      </c>
      <c r="C11" s="20" t="e">
        <f>'Salary Detail (1)'!G10</f>
        <v>#N/A</v>
      </c>
      <c r="D11" s="32" t="str">
        <f>'Salary Detail (1)'!H10</f>
        <v>New</v>
      </c>
      <c r="E11" s="33" t="str">
        <f>'Salary Detail (1)'!M10</f>
        <v>Current/Actuals</v>
      </c>
      <c r="F11" s="30" t="e">
        <f>'Salary Detail (1)'!N10</f>
        <v>#N/A</v>
      </c>
      <c r="G11" s="34" t="str">
        <f>'Salary Detail (1)'!O10</f>
        <v>New</v>
      </c>
      <c r="H11" s="47" t="str">
        <f>'Salary Detail (1)'!T10</f>
        <v>Current/Actuals</v>
      </c>
      <c r="I11" s="49" t="e">
        <f>'Salary Detail (1)'!U10</f>
        <v>#N/A</v>
      </c>
      <c r="J11" s="48" t="str">
        <f>'Salary Detail (1)'!V10</f>
        <v>New</v>
      </c>
      <c r="K11" s="52" t="str">
        <f>'Salary Detail (1)'!AA10</f>
        <v>Current/Actuals</v>
      </c>
      <c r="L11" s="53" t="e">
        <f>'Salary Detail (1)'!AB10</f>
        <v>#N/A</v>
      </c>
      <c r="M11" s="54" t="str">
        <f>'Salary Detail (1)'!AC10</f>
        <v>New</v>
      </c>
      <c r="N11" s="61" t="str">
        <f>'Salary Detail (1)'!AH10</f>
        <v>Current/Actuals</v>
      </c>
      <c r="O11" s="62" t="e">
        <f>'Salary Detail (1)'!AI10</f>
        <v>#N/A</v>
      </c>
      <c r="P11" s="63" t="str">
        <f>'Salary Detail (1)'!AJ10</f>
        <v>New</v>
      </c>
      <c r="Q11" s="67" t="str">
        <f>'Salary Detail (1)'!AO10</f>
        <v>Current/Actuals</v>
      </c>
      <c r="R11" s="68" t="e">
        <f>'Salary Detail (1)'!AP10</f>
        <v>#N/A</v>
      </c>
      <c r="S11" s="69" t="str">
        <f>'Salary Detail (1)'!AQ10</f>
        <v>New</v>
      </c>
      <c r="T11" s="73" t="str">
        <f>'Salary Detail (1)'!AV10</f>
        <v>Current/Actuals</v>
      </c>
      <c r="U11" s="74" t="e">
        <f>'Salary Detail (1)'!AW10</f>
        <v>#N/A</v>
      </c>
      <c r="V11" s="75" t="str">
        <f>'Salary Detail (1)'!AX10</f>
        <v>New</v>
      </c>
      <c r="W11" s="79" t="str">
        <f>'Salary Detail (1)'!BC10</f>
        <v>Current/Actuals</v>
      </c>
      <c r="X11" s="80" t="e">
        <f>'Salary Detail (1)'!BD10</f>
        <v>#N/A</v>
      </c>
      <c r="Y11" s="81" t="str">
        <f>'Salary Detail (1)'!BE10</f>
        <v>New</v>
      </c>
      <c r="Z11" s="85" t="str">
        <f>'Salary Detail (1)'!BJ10</f>
        <v>Current/Actuals</v>
      </c>
      <c r="AA11" s="86" t="e">
        <f>'Salary Detail (1)'!BK10</f>
        <v>#N/A</v>
      </c>
      <c r="AB11" s="87" t="str">
        <f>'Salary Detail (1)'!BL10</f>
        <v>New</v>
      </c>
      <c r="AC11" s="91" t="str">
        <f>'Salary Detail (1)'!BQ10</f>
        <v>Current/Actuals</v>
      </c>
      <c r="AD11" s="92" t="e">
        <f>'Salary Detail (1)'!BR10</f>
        <v>#N/A</v>
      </c>
      <c r="AE11" s="93" t="str">
        <f>'Salary Detail (1)'!BS10</f>
        <v>New</v>
      </c>
      <c r="AF11" s="96" t="str">
        <f>'Salary Detail (1)'!BT10</f>
        <v>Current/Actuals</v>
      </c>
      <c r="AG11" s="104" t="s">
        <v>59</v>
      </c>
      <c r="AH11" s="97" t="str">
        <f>'Salary Detail (1)'!BV10</f>
        <v>New</v>
      </c>
    </row>
    <row r="12" spans="1:36" customFormat="1"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row>
    <row r="13" spans="1:36" ht="17.25" customHeight="1">
      <c r="A13" s="736" t="s">
        <v>186</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c r="AJ13" s="717"/>
    </row>
    <row r="14" spans="1:36" ht="17.25" customHeight="1">
      <c r="A14" s="736" t="s">
        <v>187</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G19" si="10">SUM(B14,E14,H14,K14,N14,Q14,T14,W14,Z14,AC14)</f>
        <v>0</v>
      </c>
      <c r="AG14" s="745">
        <f t="shared" si="10"/>
        <v>0</v>
      </c>
      <c r="AH14" s="747">
        <f t="shared" ref="AH14:AH63" si="11">SUM(D14,G14,J14,M14,P14,S14,V14,Y14,AB14,AE14)</f>
        <v>0</v>
      </c>
      <c r="AJ14" s="717"/>
    </row>
    <row r="15" spans="1:36" ht="17.25" customHeight="1">
      <c r="A15" s="736" t="s">
        <v>188</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1"/>
        <v>0</v>
      </c>
      <c r="AJ15" s="717"/>
    </row>
    <row r="16" spans="1:36" ht="17.25" customHeight="1">
      <c r="A16" s="736" t="s">
        <v>189</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1"/>
        <v>0</v>
      </c>
      <c r="AJ16" s="717"/>
    </row>
    <row r="17" spans="1:37" ht="17.25" customHeight="1">
      <c r="A17" s="736" t="s">
        <v>190</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1"/>
        <v>0</v>
      </c>
      <c r="AJ17" s="717"/>
    </row>
    <row r="18" spans="1:37" ht="17.25" customHeight="1">
      <c r="A18" s="736" t="s">
        <v>191</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1"/>
        <v>0</v>
      </c>
      <c r="AJ18" s="717"/>
      <c r="AK18" s="722"/>
    </row>
    <row r="19" spans="1:37" ht="17.25" customHeight="1">
      <c r="A19" s="736" t="s">
        <v>192</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1"/>
        <v>0</v>
      </c>
      <c r="AJ19" s="717"/>
    </row>
    <row r="20" spans="1:37" ht="17.25" customHeight="1">
      <c r="A20" s="736" t="s">
        <v>193</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ref="AF20:AG25" si="12">SUM(B20,E20,H20,K20,N20,Q20,T20,W20,Z20,AC20)</f>
        <v>0</v>
      </c>
      <c r="AG20" s="745">
        <f t="shared" si="12"/>
        <v>0</v>
      </c>
      <c r="AH20" s="747">
        <f t="shared" ref="AH20:AH25" si="13">SUM(D20,G20,J20,M20,P20,S20,V20,Y20,AB20,AE20)</f>
        <v>0</v>
      </c>
      <c r="AJ20" s="717"/>
    </row>
    <row r="21" spans="1:37" ht="17.25" customHeight="1">
      <c r="A21" s="736" t="s">
        <v>194</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2"/>
        <v>0</v>
      </c>
      <c r="AG21" s="745">
        <f t="shared" si="12"/>
        <v>0</v>
      </c>
      <c r="AH21" s="747">
        <f t="shared" si="13"/>
        <v>0</v>
      </c>
      <c r="AJ21" s="717"/>
    </row>
    <row r="22" spans="1:37"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2"/>
        <v>0</v>
      </c>
      <c r="AG22" s="745">
        <f t="shared" si="12"/>
        <v>0</v>
      </c>
      <c r="AH22" s="747">
        <f t="shared" si="13"/>
        <v>0</v>
      </c>
      <c r="AJ22" s="717"/>
    </row>
    <row r="23" spans="1:37"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2"/>
        <v>0</v>
      </c>
      <c r="AG23" s="745">
        <f t="shared" si="12"/>
        <v>0</v>
      </c>
      <c r="AH23" s="747">
        <f t="shared" si="13"/>
        <v>0</v>
      </c>
      <c r="AJ23" s="717"/>
    </row>
    <row r="24" spans="1:37"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2"/>
        <v>0</v>
      </c>
      <c r="AG24" s="745">
        <f t="shared" si="12"/>
        <v>0</v>
      </c>
      <c r="AH24" s="747">
        <f t="shared" si="13"/>
        <v>0</v>
      </c>
      <c r="AJ24" s="717"/>
    </row>
    <row r="25" spans="1:37"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2"/>
        <v>0</v>
      </c>
      <c r="AG25" s="745">
        <f t="shared" si="12"/>
        <v>0</v>
      </c>
      <c r="AH25" s="747">
        <f t="shared" si="13"/>
        <v>0</v>
      </c>
      <c r="AJ25" s="717"/>
    </row>
    <row r="26" spans="1:37"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1"/>
        <v>0</v>
      </c>
      <c r="AJ26" s="717"/>
    </row>
    <row r="27" spans="1:37"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F63" si="14">SUM(B27,E27,H27,K27,N27,Q27,T27,W27,Z27,AC27)</f>
        <v>0</v>
      </c>
      <c r="AG27" s="745">
        <f t="shared" ref="AG27:AG63" si="15">SUM(C27,F27,I27,L27,O27,R27,U27,X27,AA27,AD27)</f>
        <v>0</v>
      </c>
      <c r="AH27" s="747">
        <f t="shared" si="11"/>
        <v>0</v>
      </c>
      <c r="AJ27" s="717"/>
    </row>
    <row r="28" spans="1:37"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4"/>
        <v>0</v>
      </c>
      <c r="AG28" s="745">
        <f t="shared" si="15"/>
        <v>0</v>
      </c>
      <c r="AH28" s="747">
        <f t="shared" si="11"/>
        <v>0</v>
      </c>
      <c r="AJ28" s="717"/>
    </row>
    <row r="29" spans="1:37"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ref="AF29:AF36" si="16">SUM(B29,E29,H29,K29,N29,Q29,T29,W29,Z29,AC29)</f>
        <v>0</v>
      </c>
      <c r="AG29" s="745">
        <f t="shared" ref="AG29:AG36" si="17">SUM(C29,F29,I29,L29,O29,R29,U29,X29,AA29,AD29)</f>
        <v>0</v>
      </c>
      <c r="AH29" s="747">
        <f t="shared" ref="AH29:AH36" si="18">SUM(D29,G29,J29,M29,P29,S29,V29,Y29,AB29,AE29)</f>
        <v>0</v>
      </c>
      <c r="AJ29" s="717"/>
    </row>
    <row r="30" spans="1:37"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6"/>
        <v>0</v>
      </c>
      <c r="AG30" s="745">
        <f t="shared" si="17"/>
        <v>0</v>
      </c>
      <c r="AH30" s="747">
        <f t="shared" si="18"/>
        <v>0</v>
      </c>
      <c r="AJ30" s="717"/>
    </row>
    <row r="31" spans="1:37"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6"/>
        <v>0</v>
      </c>
      <c r="AG31" s="745">
        <f t="shared" si="17"/>
        <v>0</v>
      </c>
      <c r="AH31" s="747">
        <f t="shared" si="18"/>
        <v>0</v>
      </c>
      <c r="AJ31" s="717"/>
    </row>
    <row r="32" spans="1:37"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6"/>
        <v>0</v>
      </c>
      <c r="AG32" s="745">
        <f t="shared" si="17"/>
        <v>0</v>
      </c>
      <c r="AH32" s="747">
        <f t="shared" si="18"/>
        <v>0</v>
      </c>
      <c r="AJ32" s="717"/>
    </row>
    <row r="33" spans="1:36"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6"/>
        <v>0</v>
      </c>
      <c r="AG33" s="745">
        <f t="shared" si="17"/>
        <v>0</v>
      </c>
      <c r="AH33" s="747">
        <f t="shared" si="18"/>
        <v>0</v>
      </c>
      <c r="AJ33" s="717"/>
    </row>
    <row r="34" spans="1:36"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6"/>
        <v>0</v>
      </c>
      <c r="AG34" s="745">
        <f t="shared" si="17"/>
        <v>0</v>
      </c>
      <c r="AH34" s="747">
        <f t="shared" si="18"/>
        <v>0</v>
      </c>
      <c r="AJ34" s="717"/>
    </row>
    <row r="35" spans="1:36"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6"/>
        <v>0</v>
      </c>
      <c r="AG35" s="745">
        <f t="shared" si="17"/>
        <v>0</v>
      </c>
      <c r="AH35" s="747">
        <f t="shared" si="18"/>
        <v>0</v>
      </c>
      <c r="AJ35" s="717"/>
    </row>
    <row r="36" spans="1:36"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6"/>
        <v>0</v>
      </c>
      <c r="AG36" s="745">
        <f t="shared" si="17"/>
        <v>0</v>
      </c>
      <c r="AH36" s="747">
        <f t="shared" si="18"/>
        <v>0</v>
      </c>
      <c r="AJ36" s="717"/>
    </row>
    <row r="37" spans="1:36"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4"/>
        <v>0</v>
      </c>
      <c r="AG37" s="745">
        <f t="shared" si="15"/>
        <v>0</v>
      </c>
      <c r="AH37" s="747">
        <f t="shared" si="11"/>
        <v>0</v>
      </c>
      <c r="AJ37" s="717"/>
    </row>
    <row r="38" spans="1:36"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4"/>
        <v>0</v>
      </c>
      <c r="AG38" s="745">
        <f t="shared" si="15"/>
        <v>0</v>
      </c>
      <c r="AH38" s="747">
        <f t="shared" si="11"/>
        <v>0</v>
      </c>
      <c r="AJ38" s="717"/>
    </row>
    <row r="39" spans="1:36"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4"/>
        <v>0</v>
      </c>
      <c r="AG39" s="745">
        <f t="shared" si="15"/>
        <v>0</v>
      </c>
      <c r="AH39" s="747">
        <f t="shared" si="11"/>
        <v>0</v>
      </c>
      <c r="AJ39" s="717"/>
    </row>
    <row r="40" spans="1:36"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4"/>
        <v>0</v>
      </c>
      <c r="AG40" s="745">
        <f t="shared" si="15"/>
        <v>0</v>
      </c>
      <c r="AH40" s="747">
        <f t="shared" si="11"/>
        <v>0</v>
      </c>
      <c r="AJ40" s="717"/>
    </row>
    <row r="41" spans="1:36"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4"/>
        <v>0</v>
      </c>
      <c r="AG41" s="745">
        <f t="shared" si="15"/>
        <v>0</v>
      </c>
      <c r="AH41" s="747">
        <f t="shared" si="11"/>
        <v>0</v>
      </c>
      <c r="AJ41" s="717"/>
    </row>
    <row r="42" spans="1:36" ht="17.25" customHeight="1">
      <c r="A42" s="723" t="s">
        <v>195</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4"/>
        <v>0</v>
      </c>
      <c r="AG42" s="745">
        <f t="shared" si="15"/>
        <v>0</v>
      </c>
      <c r="AH42" s="747">
        <f t="shared" si="11"/>
        <v>0</v>
      </c>
      <c r="AJ42" s="717"/>
    </row>
    <row r="43" spans="1:36"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4"/>
        <v>0</v>
      </c>
      <c r="AG43" s="745">
        <f t="shared" si="15"/>
        <v>0</v>
      </c>
      <c r="AH43" s="747">
        <f t="shared" si="11"/>
        <v>0</v>
      </c>
      <c r="AJ43" s="717"/>
    </row>
    <row r="44" spans="1:36"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4"/>
        <v>0</v>
      </c>
      <c r="AG44" s="745">
        <f t="shared" si="15"/>
        <v>0</v>
      </c>
      <c r="AH44" s="747">
        <f t="shared" si="11"/>
        <v>0</v>
      </c>
      <c r="AJ44" s="717"/>
    </row>
    <row r="45" spans="1:36"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4"/>
        <v>0</v>
      </c>
      <c r="AG45" s="745">
        <f t="shared" si="15"/>
        <v>0</v>
      </c>
      <c r="AH45" s="747">
        <f t="shared" si="11"/>
        <v>0</v>
      </c>
      <c r="AJ45" s="717"/>
    </row>
    <row r="46" spans="1:36"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4"/>
        <v>0</v>
      </c>
      <c r="AG46" s="745">
        <f t="shared" si="15"/>
        <v>0</v>
      </c>
      <c r="AH46" s="747">
        <f t="shared" si="11"/>
        <v>0</v>
      </c>
      <c r="AJ46" s="717"/>
    </row>
    <row r="47" spans="1:36"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4"/>
        <v>0</v>
      </c>
      <c r="AG47" s="745">
        <f t="shared" si="15"/>
        <v>0</v>
      </c>
      <c r="AH47" s="747">
        <f t="shared" si="11"/>
        <v>0</v>
      </c>
      <c r="AJ47" s="717"/>
    </row>
    <row r="48" spans="1:36"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4"/>
        <v>0</v>
      </c>
      <c r="AG48" s="745">
        <f t="shared" si="15"/>
        <v>0</v>
      </c>
      <c r="AH48" s="747">
        <f t="shared" si="11"/>
        <v>0</v>
      </c>
      <c r="AJ48" s="717"/>
    </row>
    <row r="49" spans="1:36"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4"/>
        <v>0</v>
      </c>
      <c r="AG49" s="745">
        <f t="shared" si="15"/>
        <v>0</v>
      </c>
      <c r="AH49" s="747">
        <f t="shared" si="11"/>
        <v>0</v>
      </c>
      <c r="AJ49" s="717"/>
    </row>
    <row r="50" spans="1:36"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4"/>
        <v>0</v>
      </c>
      <c r="AG50" s="745">
        <f t="shared" si="15"/>
        <v>0</v>
      </c>
      <c r="AH50" s="747">
        <f t="shared" si="11"/>
        <v>0</v>
      </c>
      <c r="AJ50" s="717"/>
    </row>
    <row r="51" spans="1:36"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4"/>
        <v>0</v>
      </c>
      <c r="AG51" s="745">
        <f t="shared" si="15"/>
        <v>0</v>
      </c>
      <c r="AH51" s="747">
        <f t="shared" si="11"/>
        <v>0</v>
      </c>
      <c r="AJ51" s="717"/>
    </row>
    <row r="52" spans="1:36"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4"/>
        <v>0</v>
      </c>
      <c r="AG52" s="745">
        <f t="shared" si="15"/>
        <v>0</v>
      </c>
      <c r="AH52" s="747">
        <f t="shared" si="11"/>
        <v>0</v>
      </c>
      <c r="AJ52" s="717"/>
    </row>
    <row r="53" spans="1:36"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4"/>
        <v>0</v>
      </c>
      <c r="AG53" s="745">
        <f t="shared" si="15"/>
        <v>0</v>
      </c>
      <c r="AH53" s="747">
        <f t="shared" si="11"/>
        <v>0</v>
      </c>
      <c r="AJ53" s="717"/>
    </row>
    <row r="54" spans="1:36" ht="17.25" customHeight="1">
      <c r="A54" s="723" t="s">
        <v>196</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4"/>
        <v>0</v>
      </c>
      <c r="AG54" s="745">
        <f t="shared" si="15"/>
        <v>0</v>
      </c>
      <c r="AH54" s="747">
        <f t="shared" si="11"/>
        <v>0</v>
      </c>
      <c r="AJ54" s="717"/>
    </row>
    <row r="55" spans="1:36"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4"/>
        <v>0</v>
      </c>
      <c r="AG55" s="745">
        <f t="shared" si="15"/>
        <v>0</v>
      </c>
      <c r="AH55" s="747">
        <f t="shared" si="11"/>
        <v>0</v>
      </c>
      <c r="AJ55" s="717"/>
    </row>
    <row r="56" spans="1:36"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4"/>
        <v>0</v>
      </c>
      <c r="AG56" s="745">
        <f t="shared" si="15"/>
        <v>0</v>
      </c>
      <c r="AH56" s="747">
        <f t="shared" si="11"/>
        <v>0</v>
      </c>
      <c r="AJ56" s="717"/>
    </row>
    <row r="57" spans="1:36"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4"/>
        <v>0</v>
      </c>
      <c r="AG57" s="745">
        <f t="shared" si="15"/>
        <v>0</v>
      </c>
      <c r="AH57" s="747">
        <f t="shared" si="11"/>
        <v>0</v>
      </c>
      <c r="AJ57" s="717"/>
    </row>
    <row r="58" spans="1:36"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4"/>
        <v>0</v>
      </c>
      <c r="AG58" s="745">
        <f t="shared" si="15"/>
        <v>0</v>
      </c>
      <c r="AH58" s="747">
        <f t="shared" si="11"/>
        <v>0</v>
      </c>
      <c r="AJ58" s="717"/>
    </row>
    <row r="59" spans="1:36"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4"/>
        <v>0</v>
      </c>
      <c r="AG59" s="745">
        <f t="shared" si="15"/>
        <v>0</v>
      </c>
      <c r="AH59" s="747">
        <f t="shared" si="11"/>
        <v>0</v>
      </c>
      <c r="AJ59" s="717"/>
    </row>
    <row r="60" spans="1:36"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4"/>
        <v>0</v>
      </c>
      <c r="AG60" s="745">
        <f t="shared" si="15"/>
        <v>0</v>
      </c>
      <c r="AH60" s="747">
        <f t="shared" si="11"/>
        <v>0</v>
      </c>
      <c r="AJ60" s="717"/>
    </row>
    <row r="61" spans="1:36"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4"/>
        <v>0</v>
      </c>
      <c r="AG61" s="745">
        <f t="shared" si="15"/>
        <v>0</v>
      </c>
      <c r="AH61" s="747">
        <f t="shared" si="11"/>
        <v>0</v>
      </c>
      <c r="AJ61" s="717"/>
    </row>
    <row r="62" spans="1:36"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4"/>
        <v>0</v>
      </c>
      <c r="AG62" s="745">
        <f t="shared" si="15"/>
        <v>0</v>
      </c>
      <c r="AH62" s="747">
        <f t="shared" si="11"/>
        <v>0</v>
      </c>
      <c r="AJ62" s="717"/>
    </row>
    <row r="63" spans="1:36"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4"/>
        <v>0</v>
      </c>
      <c r="AG63" s="745">
        <f t="shared" si="15"/>
        <v>0</v>
      </c>
      <c r="AH63" s="747">
        <f t="shared" si="11"/>
        <v>0</v>
      </c>
      <c r="AJ63" s="717"/>
    </row>
    <row r="64" spans="1:36"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G66" si="19">SUM(B64,E64,H64,K64,N64,Q64,T64,W64,Z64,AC64)</f>
        <v>0</v>
      </c>
      <c r="AG64" s="745">
        <f t="shared" si="19"/>
        <v>0</v>
      </c>
      <c r="AH64" s="747">
        <f t="shared" ref="AH64:AH66" si="20">SUM(D64,G64,J64,M64,P64,S64,V64,Y64,AB64,AE64)</f>
        <v>0</v>
      </c>
      <c r="AJ64" s="717"/>
    </row>
    <row r="65" spans="1:37"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9"/>
        <v>0</v>
      </c>
      <c r="AG65" s="745">
        <f t="shared" si="19"/>
        <v>0</v>
      </c>
      <c r="AH65" s="747">
        <f t="shared" si="20"/>
        <v>0</v>
      </c>
      <c r="AJ65" s="717"/>
    </row>
    <row r="66" spans="1:37"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9"/>
        <v>0</v>
      </c>
      <c r="AG66" s="745">
        <f t="shared" si="19"/>
        <v>0</v>
      </c>
      <c r="AH66" s="747">
        <f t="shared" si="20"/>
        <v>0</v>
      </c>
      <c r="AJ66" s="717"/>
    </row>
    <row r="67" spans="1:37"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c r="AJ67" s="717"/>
    </row>
    <row r="68" spans="1:37" customFormat="1" ht="17.25" customHeight="1">
      <c r="A68" s="736" t="s">
        <v>197</v>
      </c>
      <c r="B68" s="740">
        <f t="shared" ref="B68:AH68" si="21">SUM(B13:B66)</f>
        <v>0</v>
      </c>
      <c r="C68" s="739">
        <f t="shared" si="21"/>
        <v>0</v>
      </c>
      <c r="D68" s="741">
        <f t="shared" si="21"/>
        <v>0</v>
      </c>
      <c r="E68" s="740">
        <f t="shared" ref="E68" si="22">SUM(E13:E66)</f>
        <v>0</v>
      </c>
      <c r="F68" s="739">
        <f t="shared" ref="F68" si="23">SUM(F13:F66)</f>
        <v>0</v>
      </c>
      <c r="G68" s="741">
        <f t="shared" si="21"/>
        <v>0</v>
      </c>
      <c r="H68" s="740">
        <f t="shared" ref="H68" si="24">SUM(H13:H66)</f>
        <v>0</v>
      </c>
      <c r="I68" s="739">
        <f t="shared" ref="I68:K68" si="25">SUM(I13:I66)</f>
        <v>0</v>
      </c>
      <c r="J68" s="741">
        <f t="shared" si="25"/>
        <v>0</v>
      </c>
      <c r="K68" s="740">
        <f t="shared" si="25"/>
        <v>0</v>
      </c>
      <c r="L68" s="739">
        <f t="shared" ref="L68:N68" si="26">SUM(L13:L66)</f>
        <v>0</v>
      </c>
      <c r="M68" s="741">
        <f t="shared" si="26"/>
        <v>0</v>
      </c>
      <c r="N68" s="740">
        <f t="shared" si="26"/>
        <v>0</v>
      </c>
      <c r="O68" s="739">
        <f t="shared" ref="O68:Q68" si="27">SUM(O13:O66)</f>
        <v>0</v>
      </c>
      <c r="P68" s="741">
        <f t="shared" si="27"/>
        <v>0</v>
      </c>
      <c r="Q68" s="740">
        <f t="shared" si="27"/>
        <v>0</v>
      </c>
      <c r="R68" s="739">
        <f t="shared" si="21"/>
        <v>0</v>
      </c>
      <c r="S68" s="741">
        <f t="shared" ref="S68:T68" si="28">SUM(S13:S66)</f>
        <v>0</v>
      </c>
      <c r="T68" s="740">
        <f t="shared" si="28"/>
        <v>0</v>
      </c>
      <c r="U68" s="739">
        <f t="shared" si="21"/>
        <v>0</v>
      </c>
      <c r="V68" s="741">
        <f t="shared" ref="V68:W68" si="29">SUM(V13:V66)</f>
        <v>0</v>
      </c>
      <c r="W68" s="740">
        <f t="shared" si="29"/>
        <v>0</v>
      </c>
      <c r="X68" s="739">
        <f t="shared" ref="X68:Z68" si="30">SUM(X13:X66)</f>
        <v>0</v>
      </c>
      <c r="Y68" s="741">
        <f t="shared" si="30"/>
        <v>0</v>
      </c>
      <c r="Z68" s="740">
        <f t="shared" si="30"/>
        <v>0</v>
      </c>
      <c r="AA68" s="739">
        <f t="shared" ref="AA68:AC68" si="31">SUM(AA13:AA66)</f>
        <v>0</v>
      </c>
      <c r="AB68" s="741">
        <f t="shared" si="31"/>
        <v>0</v>
      </c>
      <c r="AC68" s="740">
        <f t="shared" si="31"/>
        <v>0</v>
      </c>
      <c r="AD68" s="739">
        <f t="shared" ref="AD68:AE68" si="32">SUM(AD13:AD66)</f>
        <v>0</v>
      </c>
      <c r="AE68" s="741">
        <f t="shared" si="32"/>
        <v>0</v>
      </c>
      <c r="AF68" s="742">
        <f t="shared" si="21"/>
        <v>0</v>
      </c>
      <c r="AG68" s="743">
        <f t="shared" si="21"/>
        <v>0</v>
      </c>
      <c r="AH68" s="741">
        <f t="shared" si="21"/>
        <v>0</v>
      </c>
    </row>
    <row r="69" spans="1:37"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c r="AJ69" s="717"/>
    </row>
    <row r="70" spans="1:37" ht="17.25" customHeight="1">
      <c r="A70" s="729" t="s">
        <v>198</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c r="AJ70" s="717"/>
    </row>
    <row r="71" spans="1:37" ht="17.25" customHeight="1">
      <c r="A71" s="719" t="s">
        <v>199</v>
      </c>
      <c r="B71" s="720"/>
      <c r="C71" s="737">
        <f t="shared" ref="C71:C82" si="33">D71-B71</f>
        <v>788250</v>
      </c>
      <c r="D71" s="721">
        <v>788250</v>
      </c>
      <c r="E71" s="720"/>
      <c r="F71" s="737">
        <f t="shared" ref="F71:F82" si="34">G71-E71</f>
        <v>1197000</v>
      </c>
      <c r="G71" s="721">
        <v>1197000</v>
      </c>
      <c r="H71" s="720"/>
      <c r="I71" s="737">
        <f t="shared" ref="I71:I82" si="35">J71-H71</f>
        <v>0</v>
      </c>
      <c r="J71" s="721"/>
      <c r="K71" s="720"/>
      <c r="L71" s="737">
        <f t="shared" ref="L71:L82" si="36">M71-K71</f>
        <v>0</v>
      </c>
      <c r="M71" s="721"/>
      <c r="N71" s="720"/>
      <c r="O71" s="737">
        <f t="shared" ref="O71:O82" si="37">P71-N71</f>
        <v>0</v>
      </c>
      <c r="P71" s="721"/>
      <c r="Q71" s="720"/>
      <c r="R71" s="737">
        <f t="shared" ref="R71:R82" si="38">S71-Q71</f>
        <v>0</v>
      </c>
      <c r="S71" s="721"/>
      <c r="T71" s="720"/>
      <c r="U71" s="737">
        <f t="shared" ref="U71:U82" si="39">V71-T71</f>
        <v>0</v>
      </c>
      <c r="V71" s="721"/>
      <c r="W71" s="720"/>
      <c r="X71" s="737">
        <f t="shared" ref="X71:X82" si="40">Y71-W71</f>
        <v>0</v>
      </c>
      <c r="Y71" s="721"/>
      <c r="Z71" s="720"/>
      <c r="AA71" s="737">
        <f t="shared" ref="AA71:AA82" si="41">AB71-Z71</f>
        <v>0</v>
      </c>
      <c r="AB71" s="721"/>
      <c r="AC71" s="720"/>
      <c r="AD71" s="737">
        <f t="shared" ref="AD71:AD82" si="42">AE71-AC71</f>
        <v>0</v>
      </c>
      <c r="AE71" s="721"/>
      <c r="AF71" s="744">
        <f t="shared" ref="AF71:AG82" si="43">SUM(B71,E71,H71,K71,N71,Q71,T71,W71,Z71,AC71)</f>
        <v>0</v>
      </c>
      <c r="AG71" s="745">
        <f t="shared" si="43"/>
        <v>1985250</v>
      </c>
      <c r="AH71" s="747">
        <f t="shared" ref="AH71:AH82" si="44">SUM(D71,G71,J71,M71,P71,S71,V71,Y71,AB71,AE71)</f>
        <v>1985250</v>
      </c>
      <c r="AJ71" s="730"/>
    </row>
    <row r="72" spans="1:37" ht="17.25" customHeight="1">
      <c r="A72" s="725"/>
      <c r="B72" s="720"/>
      <c r="C72" s="737">
        <f t="shared" si="33"/>
        <v>0</v>
      </c>
      <c r="D72" s="721"/>
      <c r="E72" s="720"/>
      <c r="F72" s="737">
        <f t="shared" si="34"/>
        <v>0</v>
      </c>
      <c r="G72" s="721"/>
      <c r="H72" s="720"/>
      <c r="I72" s="737">
        <f t="shared" si="35"/>
        <v>0</v>
      </c>
      <c r="J72" s="721"/>
      <c r="K72" s="720"/>
      <c r="L72" s="737">
        <f t="shared" si="36"/>
        <v>0</v>
      </c>
      <c r="M72" s="721"/>
      <c r="N72" s="720"/>
      <c r="O72" s="737">
        <f t="shared" si="37"/>
        <v>0</v>
      </c>
      <c r="P72" s="721"/>
      <c r="Q72" s="720"/>
      <c r="R72" s="737">
        <f t="shared" si="38"/>
        <v>0</v>
      </c>
      <c r="S72" s="721"/>
      <c r="T72" s="720"/>
      <c r="U72" s="737">
        <f t="shared" si="39"/>
        <v>0</v>
      </c>
      <c r="V72" s="721"/>
      <c r="W72" s="720"/>
      <c r="X72" s="737">
        <f t="shared" si="40"/>
        <v>0</v>
      </c>
      <c r="Y72" s="721"/>
      <c r="Z72" s="720"/>
      <c r="AA72" s="737">
        <f t="shared" si="41"/>
        <v>0</v>
      </c>
      <c r="AB72" s="721"/>
      <c r="AC72" s="720"/>
      <c r="AD72" s="737">
        <f t="shared" si="42"/>
        <v>0</v>
      </c>
      <c r="AE72" s="721"/>
      <c r="AF72" s="744">
        <f t="shared" ref="AF72:AF76" si="45">SUM(B72,E72,H72,K72,N72,Q72,T72,W72,Z72,AC72)</f>
        <v>0</v>
      </c>
      <c r="AG72" s="745">
        <f t="shared" ref="AG72:AG76" si="46">SUM(C72,F72,I72,L72,O72,R72,U72,X72,AA72,AD72)</f>
        <v>0</v>
      </c>
      <c r="AH72" s="747">
        <f t="shared" ref="AH72:AH76" si="47">SUM(D72,G72,J72,M72,P72,S72,V72,Y72,AB72,AE72)</f>
        <v>0</v>
      </c>
      <c r="AJ72" s="730"/>
    </row>
    <row r="73" spans="1:37" ht="17.25" customHeight="1">
      <c r="A73" s="725"/>
      <c r="B73" s="720"/>
      <c r="C73" s="737">
        <f t="shared" si="33"/>
        <v>0</v>
      </c>
      <c r="D73" s="721"/>
      <c r="E73" s="720"/>
      <c r="F73" s="737">
        <f t="shared" si="34"/>
        <v>0</v>
      </c>
      <c r="G73" s="721"/>
      <c r="H73" s="720"/>
      <c r="I73" s="737">
        <f t="shared" si="35"/>
        <v>0</v>
      </c>
      <c r="J73" s="721"/>
      <c r="K73" s="720"/>
      <c r="L73" s="737">
        <f t="shared" si="36"/>
        <v>0</v>
      </c>
      <c r="M73" s="721"/>
      <c r="N73" s="720"/>
      <c r="O73" s="737">
        <f t="shared" si="37"/>
        <v>0</v>
      </c>
      <c r="P73" s="721"/>
      <c r="Q73" s="720"/>
      <c r="R73" s="737">
        <f t="shared" si="38"/>
        <v>0</v>
      </c>
      <c r="S73" s="721"/>
      <c r="T73" s="720"/>
      <c r="U73" s="737">
        <f t="shared" si="39"/>
        <v>0</v>
      </c>
      <c r="V73" s="721"/>
      <c r="W73" s="720"/>
      <c r="X73" s="737">
        <f t="shared" si="40"/>
        <v>0</v>
      </c>
      <c r="Y73" s="721"/>
      <c r="Z73" s="720"/>
      <c r="AA73" s="737">
        <f t="shared" si="41"/>
        <v>0</v>
      </c>
      <c r="AB73" s="721"/>
      <c r="AC73" s="720"/>
      <c r="AD73" s="737">
        <f t="shared" si="42"/>
        <v>0</v>
      </c>
      <c r="AE73" s="721"/>
      <c r="AF73" s="744">
        <f t="shared" si="45"/>
        <v>0</v>
      </c>
      <c r="AG73" s="745">
        <f t="shared" si="46"/>
        <v>0</v>
      </c>
      <c r="AH73" s="747">
        <f t="shared" si="47"/>
        <v>0</v>
      </c>
      <c r="AJ73" s="730"/>
    </row>
    <row r="74" spans="1:37" ht="17.25" customHeight="1">
      <c r="A74" s="725"/>
      <c r="B74" s="720"/>
      <c r="C74" s="737">
        <f t="shared" si="33"/>
        <v>0</v>
      </c>
      <c r="D74" s="721"/>
      <c r="E74" s="720"/>
      <c r="F74" s="737">
        <f t="shared" si="34"/>
        <v>0</v>
      </c>
      <c r="G74" s="721"/>
      <c r="H74" s="720"/>
      <c r="I74" s="737">
        <f t="shared" si="35"/>
        <v>0</v>
      </c>
      <c r="J74" s="721"/>
      <c r="K74" s="720"/>
      <c r="L74" s="737">
        <f t="shared" si="36"/>
        <v>0</v>
      </c>
      <c r="M74" s="721"/>
      <c r="N74" s="720"/>
      <c r="O74" s="737">
        <f t="shared" si="37"/>
        <v>0</v>
      </c>
      <c r="P74" s="721"/>
      <c r="Q74" s="720"/>
      <c r="R74" s="737">
        <f t="shared" si="38"/>
        <v>0</v>
      </c>
      <c r="S74" s="721"/>
      <c r="T74" s="720"/>
      <c r="U74" s="737">
        <f t="shared" si="39"/>
        <v>0</v>
      </c>
      <c r="V74" s="721"/>
      <c r="W74" s="720"/>
      <c r="X74" s="737">
        <f t="shared" si="40"/>
        <v>0</v>
      </c>
      <c r="Y74" s="721"/>
      <c r="Z74" s="720"/>
      <c r="AA74" s="737">
        <f t="shared" si="41"/>
        <v>0</v>
      </c>
      <c r="AB74" s="721"/>
      <c r="AC74" s="720"/>
      <c r="AD74" s="737">
        <f t="shared" si="42"/>
        <v>0</v>
      </c>
      <c r="AE74" s="721"/>
      <c r="AF74" s="744">
        <f t="shared" si="45"/>
        <v>0</v>
      </c>
      <c r="AG74" s="745">
        <f t="shared" si="46"/>
        <v>0</v>
      </c>
      <c r="AH74" s="747">
        <f t="shared" si="47"/>
        <v>0</v>
      </c>
      <c r="AJ74" s="730"/>
    </row>
    <row r="75" spans="1:37" ht="17.25" customHeight="1">
      <c r="A75" s="725"/>
      <c r="B75" s="720"/>
      <c r="C75" s="737">
        <f t="shared" si="33"/>
        <v>0</v>
      </c>
      <c r="D75" s="721"/>
      <c r="E75" s="720"/>
      <c r="F75" s="737">
        <f t="shared" si="34"/>
        <v>0</v>
      </c>
      <c r="G75" s="721"/>
      <c r="H75" s="720"/>
      <c r="I75" s="737">
        <f t="shared" si="35"/>
        <v>0</v>
      </c>
      <c r="J75" s="721"/>
      <c r="K75" s="720"/>
      <c r="L75" s="737">
        <f t="shared" si="36"/>
        <v>0</v>
      </c>
      <c r="M75" s="721"/>
      <c r="N75" s="720"/>
      <c r="O75" s="737">
        <f t="shared" si="37"/>
        <v>0</v>
      </c>
      <c r="P75" s="721"/>
      <c r="Q75" s="720"/>
      <c r="R75" s="737">
        <f t="shared" si="38"/>
        <v>0</v>
      </c>
      <c r="S75" s="721"/>
      <c r="T75" s="720"/>
      <c r="U75" s="737">
        <f t="shared" si="39"/>
        <v>0</v>
      </c>
      <c r="V75" s="721"/>
      <c r="W75" s="720"/>
      <c r="X75" s="737">
        <f t="shared" si="40"/>
        <v>0</v>
      </c>
      <c r="Y75" s="721"/>
      <c r="Z75" s="720"/>
      <c r="AA75" s="737">
        <f t="shared" si="41"/>
        <v>0</v>
      </c>
      <c r="AB75" s="721"/>
      <c r="AC75" s="720"/>
      <c r="AD75" s="737">
        <f t="shared" si="42"/>
        <v>0</v>
      </c>
      <c r="AE75" s="721"/>
      <c r="AF75" s="744">
        <f t="shared" si="45"/>
        <v>0</v>
      </c>
      <c r="AG75" s="745">
        <f t="shared" si="46"/>
        <v>0</v>
      </c>
      <c r="AH75" s="747">
        <f t="shared" si="47"/>
        <v>0</v>
      </c>
      <c r="AJ75" s="730"/>
    </row>
    <row r="76" spans="1:37" ht="17.25" customHeight="1">
      <c r="A76" s="725"/>
      <c r="B76" s="720"/>
      <c r="C76" s="737">
        <f t="shared" si="33"/>
        <v>0</v>
      </c>
      <c r="D76" s="721"/>
      <c r="E76" s="720"/>
      <c r="F76" s="737">
        <f t="shared" si="34"/>
        <v>0</v>
      </c>
      <c r="G76" s="721"/>
      <c r="H76" s="720"/>
      <c r="I76" s="737">
        <f t="shared" si="35"/>
        <v>0</v>
      </c>
      <c r="J76" s="721"/>
      <c r="K76" s="720"/>
      <c r="L76" s="737">
        <f t="shared" si="36"/>
        <v>0</v>
      </c>
      <c r="M76" s="721"/>
      <c r="N76" s="720"/>
      <c r="O76" s="737">
        <f t="shared" si="37"/>
        <v>0</v>
      </c>
      <c r="P76" s="721"/>
      <c r="Q76" s="720"/>
      <c r="R76" s="737">
        <f t="shared" si="38"/>
        <v>0</v>
      </c>
      <c r="S76" s="721"/>
      <c r="T76" s="720"/>
      <c r="U76" s="737">
        <f t="shared" si="39"/>
        <v>0</v>
      </c>
      <c r="V76" s="721"/>
      <c r="W76" s="720"/>
      <c r="X76" s="737">
        <f t="shared" si="40"/>
        <v>0</v>
      </c>
      <c r="Y76" s="721"/>
      <c r="Z76" s="720"/>
      <c r="AA76" s="737">
        <f t="shared" si="41"/>
        <v>0</v>
      </c>
      <c r="AB76" s="721"/>
      <c r="AC76" s="720"/>
      <c r="AD76" s="737">
        <f t="shared" si="42"/>
        <v>0</v>
      </c>
      <c r="AE76" s="721"/>
      <c r="AF76" s="744">
        <f t="shared" si="45"/>
        <v>0</v>
      </c>
      <c r="AG76" s="745">
        <f t="shared" si="46"/>
        <v>0</v>
      </c>
      <c r="AH76" s="747">
        <f t="shared" si="47"/>
        <v>0</v>
      </c>
      <c r="AJ76" s="730"/>
    </row>
    <row r="77" spans="1:37" ht="17.25" customHeight="1">
      <c r="A77" s="725"/>
      <c r="B77" s="720"/>
      <c r="C77" s="737">
        <f t="shared" si="33"/>
        <v>0</v>
      </c>
      <c r="D77" s="721"/>
      <c r="E77" s="720"/>
      <c r="F77" s="737">
        <f t="shared" si="34"/>
        <v>0</v>
      </c>
      <c r="G77" s="721"/>
      <c r="H77" s="720"/>
      <c r="I77" s="737">
        <f t="shared" si="35"/>
        <v>0</v>
      </c>
      <c r="J77" s="721"/>
      <c r="K77" s="720"/>
      <c r="L77" s="737">
        <f t="shared" si="36"/>
        <v>0</v>
      </c>
      <c r="M77" s="721"/>
      <c r="N77" s="720"/>
      <c r="O77" s="737">
        <f t="shared" si="37"/>
        <v>0</v>
      </c>
      <c r="P77" s="721"/>
      <c r="Q77" s="720"/>
      <c r="R77" s="737">
        <f t="shared" si="38"/>
        <v>0</v>
      </c>
      <c r="S77" s="721"/>
      <c r="T77" s="720"/>
      <c r="U77" s="737">
        <f t="shared" si="39"/>
        <v>0</v>
      </c>
      <c r="V77" s="721"/>
      <c r="W77" s="720"/>
      <c r="X77" s="737">
        <f t="shared" si="40"/>
        <v>0</v>
      </c>
      <c r="Y77" s="721"/>
      <c r="Z77" s="720"/>
      <c r="AA77" s="737">
        <f t="shared" si="41"/>
        <v>0</v>
      </c>
      <c r="AB77" s="721"/>
      <c r="AC77" s="720"/>
      <c r="AD77" s="737">
        <f t="shared" si="42"/>
        <v>0</v>
      </c>
      <c r="AE77" s="721"/>
      <c r="AF77" s="744">
        <f t="shared" si="43"/>
        <v>0</v>
      </c>
      <c r="AG77" s="745">
        <f t="shared" si="43"/>
        <v>0</v>
      </c>
      <c r="AH77" s="747">
        <f t="shared" si="44"/>
        <v>0</v>
      </c>
      <c r="AJ77" s="730"/>
    </row>
    <row r="78" spans="1:37" ht="17.25" customHeight="1">
      <c r="A78" s="725"/>
      <c r="B78" s="720"/>
      <c r="C78" s="737">
        <f t="shared" si="33"/>
        <v>0</v>
      </c>
      <c r="D78" s="721"/>
      <c r="E78" s="720"/>
      <c r="F78" s="737">
        <f t="shared" si="34"/>
        <v>0</v>
      </c>
      <c r="G78" s="721"/>
      <c r="H78" s="720"/>
      <c r="I78" s="737">
        <f t="shared" si="35"/>
        <v>0</v>
      </c>
      <c r="J78" s="721"/>
      <c r="K78" s="720"/>
      <c r="L78" s="737">
        <f t="shared" si="36"/>
        <v>0</v>
      </c>
      <c r="M78" s="721"/>
      <c r="N78" s="720"/>
      <c r="O78" s="737">
        <f t="shared" si="37"/>
        <v>0</v>
      </c>
      <c r="P78" s="721"/>
      <c r="Q78" s="720"/>
      <c r="R78" s="737">
        <f t="shared" si="38"/>
        <v>0</v>
      </c>
      <c r="S78" s="721"/>
      <c r="T78" s="720"/>
      <c r="U78" s="737">
        <f t="shared" si="39"/>
        <v>0</v>
      </c>
      <c r="V78" s="721"/>
      <c r="W78" s="720"/>
      <c r="X78" s="737">
        <f t="shared" si="40"/>
        <v>0</v>
      </c>
      <c r="Y78" s="721"/>
      <c r="Z78" s="720"/>
      <c r="AA78" s="737">
        <f t="shared" si="41"/>
        <v>0</v>
      </c>
      <c r="AB78" s="721"/>
      <c r="AC78" s="720"/>
      <c r="AD78" s="737">
        <f t="shared" si="42"/>
        <v>0</v>
      </c>
      <c r="AE78" s="721"/>
      <c r="AF78" s="744">
        <f t="shared" si="43"/>
        <v>0</v>
      </c>
      <c r="AG78" s="745">
        <f t="shared" si="43"/>
        <v>0</v>
      </c>
      <c r="AH78" s="747">
        <f t="shared" si="44"/>
        <v>0</v>
      </c>
      <c r="AJ78" s="730"/>
      <c r="AK78" s="722"/>
    </row>
    <row r="79" spans="1:37" ht="17.25" customHeight="1">
      <c r="A79" s="766"/>
      <c r="B79" s="720"/>
      <c r="C79" s="737">
        <f t="shared" si="33"/>
        <v>0</v>
      </c>
      <c r="D79" s="721"/>
      <c r="E79" s="720"/>
      <c r="F79" s="737">
        <f t="shared" si="34"/>
        <v>0</v>
      </c>
      <c r="G79" s="721"/>
      <c r="H79" s="720"/>
      <c r="I79" s="737">
        <f t="shared" si="35"/>
        <v>0</v>
      </c>
      <c r="J79" s="721"/>
      <c r="K79" s="720"/>
      <c r="L79" s="737">
        <f t="shared" si="36"/>
        <v>0</v>
      </c>
      <c r="M79" s="721"/>
      <c r="N79" s="720"/>
      <c r="O79" s="737">
        <f t="shared" si="37"/>
        <v>0</v>
      </c>
      <c r="P79" s="721"/>
      <c r="Q79" s="720"/>
      <c r="R79" s="737">
        <f t="shared" si="38"/>
        <v>0</v>
      </c>
      <c r="S79" s="721"/>
      <c r="T79" s="720"/>
      <c r="U79" s="737">
        <f t="shared" si="39"/>
        <v>0</v>
      </c>
      <c r="V79" s="721"/>
      <c r="W79" s="720"/>
      <c r="X79" s="737">
        <f t="shared" si="40"/>
        <v>0</v>
      </c>
      <c r="Y79" s="721"/>
      <c r="Z79" s="720"/>
      <c r="AA79" s="737">
        <f t="shared" si="41"/>
        <v>0</v>
      </c>
      <c r="AB79" s="721"/>
      <c r="AC79" s="720"/>
      <c r="AD79" s="737">
        <f t="shared" si="42"/>
        <v>0</v>
      </c>
      <c r="AE79" s="721"/>
      <c r="AF79" s="744">
        <f t="shared" si="43"/>
        <v>0</v>
      </c>
      <c r="AG79" s="745">
        <f t="shared" si="43"/>
        <v>0</v>
      </c>
      <c r="AH79" s="747">
        <f t="shared" si="44"/>
        <v>0</v>
      </c>
      <c r="AJ79" s="717"/>
    </row>
    <row r="80" spans="1:37" ht="17.25" customHeight="1">
      <c r="A80" s="725"/>
      <c r="B80" s="720"/>
      <c r="C80" s="737">
        <f t="shared" si="33"/>
        <v>0</v>
      </c>
      <c r="D80" s="721"/>
      <c r="E80" s="720"/>
      <c r="F80" s="737">
        <f t="shared" si="34"/>
        <v>0</v>
      </c>
      <c r="G80" s="721"/>
      <c r="H80" s="720"/>
      <c r="I80" s="737">
        <f t="shared" si="35"/>
        <v>0</v>
      </c>
      <c r="J80" s="721"/>
      <c r="K80" s="720"/>
      <c r="L80" s="737">
        <f t="shared" si="36"/>
        <v>0</v>
      </c>
      <c r="M80" s="721"/>
      <c r="N80" s="720"/>
      <c r="O80" s="737">
        <f t="shared" si="37"/>
        <v>0</v>
      </c>
      <c r="P80" s="721"/>
      <c r="Q80" s="720"/>
      <c r="R80" s="737">
        <f t="shared" si="38"/>
        <v>0</v>
      </c>
      <c r="S80" s="721"/>
      <c r="T80" s="720"/>
      <c r="U80" s="737">
        <f t="shared" si="39"/>
        <v>0</v>
      </c>
      <c r="V80" s="721"/>
      <c r="W80" s="720"/>
      <c r="X80" s="737">
        <f t="shared" si="40"/>
        <v>0</v>
      </c>
      <c r="Y80" s="721"/>
      <c r="Z80" s="720"/>
      <c r="AA80" s="737">
        <f t="shared" si="41"/>
        <v>0</v>
      </c>
      <c r="AB80" s="721"/>
      <c r="AC80" s="720"/>
      <c r="AD80" s="737">
        <f t="shared" si="42"/>
        <v>0</v>
      </c>
      <c r="AE80" s="721"/>
      <c r="AF80" s="744">
        <f t="shared" si="43"/>
        <v>0</v>
      </c>
      <c r="AG80" s="745">
        <f t="shared" si="43"/>
        <v>0</v>
      </c>
      <c r="AH80" s="747">
        <f t="shared" si="44"/>
        <v>0</v>
      </c>
      <c r="AJ80" s="717"/>
    </row>
    <row r="81" spans="1:37" ht="17.25" customHeight="1">
      <c r="A81" s="726"/>
      <c r="B81" s="720"/>
      <c r="C81" s="737">
        <f t="shared" si="33"/>
        <v>0</v>
      </c>
      <c r="D81" s="721"/>
      <c r="E81" s="720"/>
      <c r="F81" s="737">
        <f t="shared" si="34"/>
        <v>0</v>
      </c>
      <c r="G81" s="721"/>
      <c r="H81" s="720"/>
      <c r="I81" s="737">
        <f t="shared" si="35"/>
        <v>0</v>
      </c>
      <c r="J81" s="721"/>
      <c r="K81" s="720"/>
      <c r="L81" s="737">
        <f t="shared" si="36"/>
        <v>0</v>
      </c>
      <c r="M81" s="721"/>
      <c r="N81" s="720"/>
      <c r="O81" s="737">
        <f t="shared" si="37"/>
        <v>0</v>
      </c>
      <c r="P81" s="721"/>
      <c r="Q81" s="720"/>
      <c r="R81" s="737">
        <f t="shared" si="38"/>
        <v>0</v>
      </c>
      <c r="S81" s="721"/>
      <c r="T81" s="720"/>
      <c r="U81" s="737">
        <f t="shared" si="39"/>
        <v>0</v>
      </c>
      <c r="V81" s="721"/>
      <c r="W81" s="720"/>
      <c r="X81" s="737">
        <f t="shared" si="40"/>
        <v>0</v>
      </c>
      <c r="Y81" s="721"/>
      <c r="Z81" s="720"/>
      <c r="AA81" s="737">
        <f t="shared" si="41"/>
        <v>0</v>
      </c>
      <c r="AB81" s="721"/>
      <c r="AC81" s="720"/>
      <c r="AD81" s="737">
        <f t="shared" si="42"/>
        <v>0</v>
      </c>
      <c r="AE81" s="721"/>
      <c r="AF81" s="744">
        <f t="shared" si="43"/>
        <v>0</v>
      </c>
      <c r="AG81" s="745">
        <f t="shared" si="43"/>
        <v>0</v>
      </c>
      <c r="AH81" s="747">
        <f t="shared" si="44"/>
        <v>0</v>
      </c>
      <c r="AJ81" s="717"/>
    </row>
    <row r="82" spans="1:37" ht="17.25" customHeight="1">
      <c r="A82" s="725"/>
      <c r="B82" s="720"/>
      <c r="C82" s="737">
        <f t="shared" si="33"/>
        <v>0</v>
      </c>
      <c r="D82" s="721"/>
      <c r="E82" s="720"/>
      <c r="F82" s="737">
        <f t="shared" si="34"/>
        <v>0</v>
      </c>
      <c r="G82" s="721"/>
      <c r="H82" s="720"/>
      <c r="I82" s="737">
        <f t="shared" si="35"/>
        <v>0</v>
      </c>
      <c r="J82" s="721"/>
      <c r="K82" s="720"/>
      <c r="L82" s="737">
        <f t="shared" si="36"/>
        <v>0</v>
      </c>
      <c r="M82" s="721"/>
      <c r="N82" s="720"/>
      <c r="O82" s="737">
        <f t="shared" si="37"/>
        <v>0</v>
      </c>
      <c r="P82" s="721"/>
      <c r="Q82" s="720"/>
      <c r="R82" s="737">
        <f t="shared" si="38"/>
        <v>0</v>
      </c>
      <c r="S82" s="721"/>
      <c r="T82" s="720"/>
      <c r="U82" s="737">
        <f t="shared" si="39"/>
        <v>0</v>
      </c>
      <c r="V82" s="721"/>
      <c r="W82" s="720"/>
      <c r="X82" s="737">
        <f t="shared" si="40"/>
        <v>0</v>
      </c>
      <c r="Y82" s="721"/>
      <c r="Z82" s="720"/>
      <c r="AA82" s="737">
        <f t="shared" si="41"/>
        <v>0</v>
      </c>
      <c r="AB82" s="721"/>
      <c r="AC82" s="720"/>
      <c r="AD82" s="737">
        <f t="shared" si="42"/>
        <v>0</v>
      </c>
      <c r="AE82" s="721"/>
      <c r="AF82" s="744">
        <f t="shared" si="43"/>
        <v>0</v>
      </c>
      <c r="AG82" s="745">
        <f t="shared" si="43"/>
        <v>0</v>
      </c>
      <c r="AH82" s="747">
        <f t="shared" si="44"/>
        <v>0</v>
      </c>
      <c r="AJ82" s="717"/>
    </row>
    <row r="83" spans="1:37"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c r="AJ83" s="717"/>
    </row>
    <row r="84" spans="1:37" customFormat="1" ht="20.25" customHeight="1">
      <c r="A84" s="736" t="s">
        <v>200</v>
      </c>
      <c r="B84" s="740">
        <f>SUM(B71:B82)</f>
        <v>0</v>
      </c>
      <c r="C84" s="737">
        <f t="shared" ref="C84:R84" si="48">SUM(C71:C82)</f>
        <v>788250</v>
      </c>
      <c r="D84" s="741">
        <f t="shared" si="48"/>
        <v>788250</v>
      </c>
      <c r="E84" s="740">
        <f>SUM(E71:E82)</f>
        <v>0</v>
      </c>
      <c r="F84" s="737">
        <f t="shared" ref="F84" si="49">SUM(F71:F82)</f>
        <v>1197000</v>
      </c>
      <c r="G84" s="741">
        <f t="shared" si="48"/>
        <v>1197000</v>
      </c>
      <c r="H84" s="740">
        <f>SUM(H71:H82)</f>
        <v>0</v>
      </c>
      <c r="I84" s="737">
        <f t="shared" ref="I84:J84" si="50">SUM(I71:I82)</f>
        <v>0</v>
      </c>
      <c r="J84" s="741">
        <f t="shared" si="50"/>
        <v>0</v>
      </c>
      <c r="K84" s="740">
        <f>SUM(K71:K82)</f>
        <v>0</v>
      </c>
      <c r="L84" s="737">
        <f t="shared" ref="L84:M84" si="51">SUM(L71:L82)</f>
        <v>0</v>
      </c>
      <c r="M84" s="741">
        <f t="shared" si="51"/>
        <v>0</v>
      </c>
      <c r="N84" s="740">
        <f>SUM(N71:N82)</f>
        <v>0</v>
      </c>
      <c r="O84" s="737">
        <f t="shared" ref="O84:P84" si="52">SUM(O71:O82)</f>
        <v>0</v>
      </c>
      <c r="P84" s="741">
        <f t="shared" si="52"/>
        <v>0</v>
      </c>
      <c r="Q84" s="740">
        <f>SUM(Q71:Q82)</f>
        <v>0</v>
      </c>
      <c r="R84" s="737">
        <f t="shared" si="48"/>
        <v>0</v>
      </c>
      <c r="S84" s="741">
        <f t="shared" ref="S84" si="53">SUM(S71:S82)</f>
        <v>0</v>
      </c>
      <c r="T84" s="740">
        <f>SUM(T71:T82)</f>
        <v>0</v>
      </c>
      <c r="U84" s="737">
        <f t="shared" ref="U84:AH84" si="54">SUM(U71:U82)</f>
        <v>0</v>
      </c>
      <c r="V84" s="741">
        <f t="shared" si="54"/>
        <v>0</v>
      </c>
      <c r="W84" s="740">
        <f>SUM(W71:W82)</f>
        <v>0</v>
      </c>
      <c r="X84" s="737">
        <f t="shared" ref="X84:Y84" si="55">SUM(X71:X82)</f>
        <v>0</v>
      </c>
      <c r="Y84" s="741">
        <f t="shared" si="55"/>
        <v>0</v>
      </c>
      <c r="Z84" s="740">
        <f>SUM(Z71:Z82)</f>
        <v>0</v>
      </c>
      <c r="AA84" s="737">
        <f t="shared" ref="AA84:AB84" si="56">SUM(AA71:AA82)</f>
        <v>0</v>
      </c>
      <c r="AB84" s="741">
        <f t="shared" si="56"/>
        <v>0</v>
      </c>
      <c r="AC84" s="740">
        <f>SUM(AC71:AC82)</f>
        <v>0</v>
      </c>
      <c r="AD84" s="737">
        <f t="shared" ref="AD84:AE84" si="57">SUM(AD71:AD82)</f>
        <v>0</v>
      </c>
      <c r="AE84" s="741">
        <f t="shared" si="57"/>
        <v>0</v>
      </c>
      <c r="AF84" s="744">
        <f t="shared" si="54"/>
        <v>0</v>
      </c>
      <c r="AG84" s="745">
        <f>SUM(AG71:AG82)</f>
        <v>1985250</v>
      </c>
      <c r="AH84" s="746">
        <f t="shared" si="54"/>
        <v>1985250</v>
      </c>
    </row>
    <row r="85" spans="1:37"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c r="AJ85" s="717"/>
    </row>
    <row r="86" spans="1:37" ht="17.25" customHeight="1">
      <c r="A86" s="729" t="s">
        <v>201</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c r="AJ86" s="717"/>
    </row>
    <row r="87" spans="1:37" ht="17.25" customHeight="1">
      <c r="A87" s="719"/>
      <c r="B87" s="720"/>
      <c r="C87" s="737">
        <f t="shared" ref="C87:C93" si="58">D87-B87</f>
        <v>0</v>
      </c>
      <c r="D87" s="721"/>
      <c r="E87" s="720"/>
      <c r="F87" s="737">
        <f t="shared" ref="F87:F93" si="59">G87-E87</f>
        <v>0</v>
      </c>
      <c r="G87" s="721"/>
      <c r="H87" s="720"/>
      <c r="I87" s="737">
        <f t="shared" ref="I87:I93" si="60">J87-H87</f>
        <v>0</v>
      </c>
      <c r="J87" s="721"/>
      <c r="K87" s="720"/>
      <c r="L87" s="737">
        <f t="shared" ref="L87:L93" si="61">M87-K87</f>
        <v>0</v>
      </c>
      <c r="M87" s="721"/>
      <c r="N87" s="720"/>
      <c r="O87" s="737">
        <f t="shared" ref="O87:O93" si="62">P87-N87</f>
        <v>0</v>
      </c>
      <c r="P87" s="721"/>
      <c r="Q87" s="720"/>
      <c r="R87" s="737">
        <f t="shared" ref="R87:R93" si="63">S87-Q87</f>
        <v>0</v>
      </c>
      <c r="S87" s="721"/>
      <c r="T87" s="720"/>
      <c r="U87" s="737">
        <f t="shared" ref="U87:U93" si="64">V87-T87</f>
        <v>0</v>
      </c>
      <c r="V87" s="721"/>
      <c r="W87" s="720"/>
      <c r="X87" s="737">
        <f t="shared" ref="X87:X93" si="65">Y87-W87</f>
        <v>0</v>
      </c>
      <c r="Y87" s="721"/>
      <c r="Z87" s="720"/>
      <c r="AA87" s="737">
        <f t="shared" ref="AA87:AA93" si="66">AB87-Z87</f>
        <v>0</v>
      </c>
      <c r="AB87" s="721"/>
      <c r="AC87" s="720"/>
      <c r="AD87" s="737">
        <f t="shared" ref="AD87:AD93" si="67">AE87-AC87</f>
        <v>0</v>
      </c>
      <c r="AE87" s="721"/>
      <c r="AF87" s="744">
        <f t="shared" ref="AF87:AF93" si="68">SUM(B87,E87,H87,K87,N87,Q87,T87,W87,Z87,AC87)</f>
        <v>0</v>
      </c>
      <c r="AG87" s="745">
        <f t="shared" ref="AG87:AG93" si="69">SUM(C87,F87,I87,L87,O87,R87,U87,X87,AA87,AD87)</f>
        <v>0</v>
      </c>
      <c r="AH87" s="747">
        <f t="shared" ref="AH87:AH93" si="70">SUM(D87,G87,J87,M87,P87,S87,V87,Y87,AB87,AE87)</f>
        <v>0</v>
      </c>
      <c r="AJ87" s="730"/>
    </row>
    <row r="88" spans="1:37" ht="17.25" customHeight="1">
      <c r="A88" s="725"/>
      <c r="B88" s="720"/>
      <c r="C88" s="737">
        <f t="shared" si="58"/>
        <v>0</v>
      </c>
      <c r="D88" s="721"/>
      <c r="E88" s="720"/>
      <c r="F88" s="737">
        <f t="shared" si="59"/>
        <v>0</v>
      </c>
      <c r="G88" s="721"/>
      <c r="H88" s="720"/>
      <c r="I88" s="737">
        <f t="shared" si="60"/>
        <v>0</v>
      </c>
      <c r="J88" s="721"/>
      <c r="K88" s="720"/>
      <c r="L88" s="737">
        <f t="shared" si="61"/>
        <v>0</v>
      </c>
      <c r="M88" s="721"/>
      <c r="N88" s="720"/>
      <c r="O88" s="737">
        <f t="shared" si="62"/>
        <v>0</v>
      </c>
      <c r="P88" s="721"/>
      <c r="Q88" s="720"/>
      <c r="R88" s="737">
        <f t="shared" si="63"/>
        <v>0</v>
      </c>
      <c r="S88" s="721"/>
      <c r="T88" s="720"/>
      <c r="U88" s="737">
        <f t="shared" si="64"/>
        <v>0</v>
      </c>
      <c r="V88" s="721"/>
      <c r="W88" s="720"/>
      <c r="X88" s="737">
        <f t="shared" si="65"/>
        <v>0</v>
      </c>
      <c r="Y88" s="721"/>
      <c r="Z88" s="720"/>
      <c r="AA88" s="737">
        <f t="shared" si="66"/>
        <v>0</v>
      </c>
      <c r="AB88" s="721"/>
      <c r="AC88" s="720"/>
      <c r="AD88" s="737">
        <f t="shared" si="67"/>
        <v>0</v>
      </c>
      <c r="AE88" s="721"/>
      <c r="AF88" s="744">
        <f t="shared" si="68"/>
        <v>0</v>
      </c>
      <c r="AG88" s="745">
        <f t="shared" si="69"/>
        <v>0</v>
      </c>
      <c r="AH88" s="747">
        <f t="shared" si="70"/>
        <v>0</v>
      </c>
      <c r="AJ88" s="730"/>
    </row>
    <row r="89" spans="1:37" ht="17.25" customHeight="1">
      <c r="A89" s="725"/>
      <c r="B89" s="720"/>
      <c r="C89" s="737">
        <f t="shared" si="58"/>
        <v>0</v>
      </c>
      <c r="D89" s="721"/>
      <c r="E89" s="720"/>
      <c r="F89" s="737">
        <f t="shared" si="59"/>
        <v>0</v>
      </c>
      <c r="G89" s="721"/>
      <c r="H89" s="720"/>
      <c r="I89" s="737">
        <f t="shared" si="60"/>
        <v>0</v>
      </c>
      <c r="J89" s="721"/>
      <c r="K89" s="720"/>
      <c r="L89" s="737">
        <f t="shared" si="61"/>
        <v>0</v>
      </c>
      <c r="M89" s="721"/>
      <c r="N89" s="720"/>
      <c r="O89" s="737">
        <f t="shared" si="62"/>
        <v>0</v>
      </c>
      <c r="P89" s="721"/>
      <c r="Q89" s="720"/>
      <c r="R89" s="737">
        <f t="shared" si="63"/>
        <v>0</v>
      </c>
      <c r="S89" s="721"/>
      <c r="T89" s="720"/>
      <c r="U89" s="737">
        <f t="shared" si="64"/>
        <v>0</v>
      </c>
      <c r="V89" s="721"/>
      <c r="W89" s="720"/>
      <c r="X89" s="737">
        <f t="shared" si="65"/>
        <v>0</v>
      </c>
      <c r="Y89" s="721"/>
      <c r="Z89" s="720"/>
      <c r="AA89" s="737">
        <f t="shared" si="66"/>
        <v>0</v>
      </c>
      <c r="AB89" s="721"/>
      <c r="AC89" s="720"/>
      <c r="AD89" s="737">
        <f t="shared" si="67"/>
        <v>0</v>
      </c>
      <c r="AE89" s="721"/>
      <c r="AF89" s="744">
        <f t="shared" si="68"/>
        <v>0</v>
      </c>
      <c r="AG89" s="745">
        <f t="shared" si="69"/>
        <v>0</v>
      </c>
      <c r="AH89" s="747">
        <f t="shared" si="70"/>
        <v>0</v>
      </c>
      <c r="AJ89" s="730"/>
      <c r="AK89" s="722"/>
    </row>
    <row r="90" spans="1:37" ht="17.25" customHeight="1">
      <c r="A90" s="725"/>
      <c r="B90" s="720"/>
      <c r="C90" s="737">
        <f t="shared" si="58"/>
        <v>0</v>
      </c>
      <c r="D90" s="721"/>
      <c r="E90" s="720"/>
      <c r="F90" s="737">
        <f t="shared" si="59"/>
        <v>0</v>
      </c>
      <c r="G90" s="721"/>
      <c r="H90" s="720"/>
      <c r="I90" s="737">
        <f t="shared" si="60"/>
        <v>0</v>
      </c>
      <c r="J90" s="721"/>
      <c r="K90" s="720"/>
      <c r="L90" s="737">
        <f t="shared" si="61"/>
        <v>0</v>
      </c>
      <c r="M90" s="721"/>
      <c r="N90" s="720"/>
      <c r="O90" s="737">
        <f t="shared" si="62"/>
        <v>0</v>
      </c>
      <c r="P90" s="721"/>
      <c r="Q90" s="720"/>
      <c r="R90" s="737">
        <f t="shared" si="63"/>
        <v>0</v>
      </c>
      <c r="S90" s="721"/>
      <c r="T90" s="720"/>
      <c r="U90" s="737">
        <f t="shared" si="64"/>
        <v>0</v>
      </c>
      <c r="V90" s="721"/>
      <c r="W90" s="720"/>
      <c r="X90" s="737">
        <f t="shared" si="65"/>
        <v>0</v>
      </c>
      <c r="Y90" s="721"/>
      <c r="Z90" s="720"/>
      <c r="AA90" s="737">
        <f t="shared" si="66"/>
        <v>0</v>
      </c>
      <c r="AB90" s="721"/>
      <c r="AC90" s="720"/>
      <c r="AD90" s="737">
        <f t="shared" si="67"/>
        <v>0</v>
      </c>
      <c r="AE90" s="721"/>
      <c r="AF90" s="744">
        <f t="shared" si="68"/>
        <v>0</v>
      </c>
      <c r="AG90" s="745">
        <f t="shared" si="69"/>
        <v>0</v>
      </c>
      <c r="AH90" s="747">
        <f t="shared" si="70"/>
        <v>0</v>
      </c>
      <c r="AJ90" s="717"/>
    </row>
    <row r="91" spans="1:37" ht="17.25" customHeight="1">
      <c r="A91" s="725"/>
      <c r="B91" s="720"/>
      <c r="C91" s="737">
        <f t="shared" si="58"/>
        <v>0</v>
      </c>
      <c r="D91" s="721"/>
      <c r="E91" s="720"/>
      <c r="F91" s="737">
        <f t="shared" si="59"/>
        <v>0</v>
      </c>
      <c r="G91" s="721"/>
      <c r="H91" s="720"/>
      <c r="I91" s="737">
        <f t="shared" si="60"/>
        <v>0</v>
      </c>
      <c r="J91" s="721"/>
      <c r="K91" s="720"/>
      <c r="L91" s="737">
        <f t="shared" si="61"/>
        <v>0</v>
      </c>
      <c r="M91" s="721"/>
      <c r="N91" s="720"/>
      <c r="O91" s="737">
        <f t="shared" si="62"/>
        <v>0</v>
      </c>
      <c r="P91" s="721"/>
      <c r="Q91" s="720"/>
      <c r="R91" s="737">
        <f t="shared" si="63"/>
        <v>0</v>
      </c>
      <c r="S91" s="721"/>
      <c r="T91" s="720"/>
      <c r="U91" s="737">
        <f t="shared" si="64"/>
        <v>0</v>
      </c>
      <c r="V91" s="721"/>
      <c r="W91" s="720"/>
      <c r="X91" s="737">
        <f t="shared" si="65"/>
        <v>0</v>
      </c>
      <c r="Y91" s="721"/>
      <c r="Z91" s="720"/>
      <c r="AA91" s="737">
        <f t="shared" si="66"/>
        <v>0</v>
      </c>
      <c r="AB91" s="721"/>
      <c r="AC91" s="720"/>
      <c r="AD91" s="737">
        <f t="shared" si="67"/>
        <v>0</v>
      </c>
      <c r="AE91" s="721"/>
      <c r="AF91" s="744">
        <f t="shared" si="68"/>
        <v>0</v>
      </c>
      <c r="AG91" s="745">
        <f t="shared" si="69"/>
        <v>0</v>
      </c>
      <c r="AH91" s="747">
        <f t="shared" si="70"/>
        <v>0</v>
      </c>
      <c r="AJ91" s="717"/>
    </row>
    <row r="92" spans="1:37" ht="17.25" customHeight="1">
      <c r="A92" s="726"/>
      <c r="B92" s="720"/>
      <c r="C92" s="737">
        <f t="shared" si="58"/>
        <v>0</v>
      </c>
      <c r="D92" s="721"/>
      <c r="E92" s="720"/>
      <c r="F92" s="737">
        <f t="shared" si="59"/>
        <v>0</v>
      </c>
      <c r="G92" s="721"/>
      <c r="H92" s="720"/>
      <c r="I92" s="737">
        <f t="shared" si="60"/>
        <v>0</v>
      </c>
      <c r="J92" s="721"/>
      <c r="K92" s="720"/>
      <c r="L92" s="737">
        <f t="shared" si="61"/>
        <v>0</v>
      </c>
      <c r="M92" s="721"/>
      <c r="N92" s="720"/>
      <c r="O92" s="737">
        <f t="shared" si="62"/>
        <v>0</v>
      </c>
      <c r="P92" s="721"/>
      <c r="Q92" s="720"/>
      <c r="R92" s="737">
        <f t="shared" si="63"/>
        <v>0</v>
      </c>
      <c r="S92" s="721"/>
      <c r="T92" s="720"/>
      <c r="U92" s="737">
        <f t="shared" si="64"/>
        <v>0</v>
      </c>
      <c r="V92" s="721"/>
      <c r="W92" s="720"/>
      <c r="X92" s="737">
        <f t="shared" si="65"/>
        <v>0</v>
      </c>
      <c r="Y92" s="721"/>
      <c r="Z92" s="720"/>
      <c r="AA92" s="737">
        <f t="shared" si="66"/>
        <v>0</v>
      </c>
      <c r="AB92" s="721"/>
      <c r="AC92" s="720"/>
      <c r="AD92" s="737">
        <f t="shared" si="67"/>
        <v>0</v>
      </c>
      <c r="AE92" s="721"/>
      <c r="AF92" s="744">
        <f t="shared" si="68"/>
        <v>0</v>
      </c>
      <c r="AG92" s="745">
        <f t="shared" si="69"/>
        <v>0</v>
      </c>
      <c r="AH92" s="747">
        <f t="shared" si="70"/>
        <v>0</v>
      </c>
      <c r="AJ92" s="717"/>
    </row>
    <row r="93" spans="1:37" ht="17.25" customHeight="1">
      <c r="A93" s="725"/>
      <c r="B93" s="720"/>
      <c r="C93" s="737">
        <f t="shared" si="58"/>
        <v>0</v>
      </c>
      <c r="D93" s="721"/>
      <c r="E93" s="720"/>
      <c r="F93" s="737">
        <f t="shared" si="59"/>
        <v>0</v>
      </c>
      <c r="G93" s="721"/>
      <c r="H93" s="720"/>
      <c r="I93" s="737">
        <f t="shared" si="60"/>
        <v>0</v>
      </c>
      <c r="J93" s="721"/>
      <c r="K93" s="720"/>
      <c r="L93" s="737">
        <f t="shared" si="61"/>
        <v>0</v>
      </c>
      <c r="M93" s="721"/>
      <c r="N93" s="720"/>
      <c r="O93" s="737">
        <f t="shared" si="62"/>
        <v>0</v>
      </c>
      <c r="P93" s="721"/>
      <c r="Q93" s="720"/>
      <c r="R93" s="737">
        <f t="shared" si="63"/>
        <v>0</v>
      </c>
      <c r="S93" s="721"/>
      <c r="T93" s="720"/>
      <c r="U93" s="737">
        <f t="shared" si="64"/>
        <v>0</v>
      </c>
      <c r="V93" s="721"/>
      <c r="W93" s="720"/>
      <c r="X93" s="737">
        <f t="shared" si="65"/>
        <v>0</v>
      </c>
      <c r="Y93" s="721"/>
      <c r="Z93" s="720"/>
      <c r="AA93" s="737">
        <f t="shared" si="66"/>
        <v>0</v>
      </c>
      <c r="AB93" s="721"/>
      <c r="AC93" s="720"/>
      <c r="AD93" s="737">
        <f t="shared" si="67"/>
        <v>0</v>
      </c>
      <c r="AE93" s="721"/>
      <c r="AF93" s="744">
        <f t="shared" si="68"/>
        <v>0</v>
      </c>
      <c r="AG93" s="745">
        <f t="shared" si="69"/>
        <v>0</v>
      </c>
      <c r="AH93" s="747">
        <f t="shared" si="70"/>
        <v>0</v>
      </c>
      <c r="AJ93" s="717"/>
    </row>
    <row r="94" spans="1:37"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c r="AJ94" s="717"/>
    </row>
    <row r="95" spans="1:37" customFormat="1" ht="20.25" customHeight="1">
      <c r="A95" s="736" t="s">
        <v>202</v>
      </c>
      <c r="B95" s="740">
        <f>SUM(B87:B93)</f>
        <v>0</v>
      </c>
      <c r="C95" s="737">
        <f t="shared" ref="C95:G95" si="71">SUM(C87:C93)</f>
        <v>0</v>
      </c>
      <c r="D95" s="741">
        <f t="shared" si="71"/>
        <v>0</v>
      </c>
      <c r="E95" s="740">
        <f>SUM(E87:E93)</f>
        <v>0</v>
      </c>
      <c r="F95" s="737">
        <f t="shared" ref="F95" si="72">SUM(F87:F93)</f>
        <v>0</v>
      </c>
      <c r="G95" s="741">
        <f t="shared" si="71"/>
        <v>0</v>
      </c>
      <c r="H95" s="740">
        <f>SUM(H87:H93)</f>
        <v>0</v>
      </c>
      <c r="I95" s="737">
        <f t="shared" ref="I95:J95" si="73">SUM(I87:I93)</f>
        <v>0</v>
      </c>
      <c r="J95" s="741">
        <f t="shared" si="73"/>
        <v>0</v>
      </c>
      <c r="K95" s="740">
        <f>SUM(K87:K93)</f>
        <v>0</v>
      </c>
      <c r="L95" s="737">
        <f t="shared" ref="L95:M95" si="74">SUM(L87:L93)</f>
        <v>0</v>
      </c>
      <c r="M95" s="741">
        <f t="shared" si="74"/>
        <v>0</v>
      </c>
      <c r="N95" s="740">
        <f>SUM(N87:N93)</f>
        <v>0</v>
      </c>
      <c r="O95" s="737">
        <f t="shared" ref="O95:P95" si="75">SUM(O87:O93)</f>
        <v>0</v>
      </c>
      <c r="P95" s="741">
        <f t="shared" si="75"/>
        <v>0</v>
      </c>
      <c r="Q95" s="740">
        <f>SUM(Q87:Q93)</f>
        <v>0</v>
      </c>
      <c r="R95" s="737">
        <f t="shared" ref="R95:AF95" si="76">SUM(R87:R93)</f>
        <v>0</v>
      </c>
      <c r="S95" s="741">
        <f t="shared" si="76"/>
        <v>0</v>
      </c>
      <c r="T95" s="740">
        <f>SUM(T87:T93)</f>
        <v>0</v>
      </c>
      <c r="U95" s="737">
        <f t="shared" si="76"/>
        <v>0</v>
      </c>
      <c r="V95" s="741">
        <f t="shared" si="76"/>
        <v>0</v>
      </c>
      <c r="W95" s="740">
        <f>SUM(W87:W93)</f>
        <v>0</v>
      </c>
      <c r="X95" s="737">
        <f t="shared" ref="X95:Y95" si="77">SUM(X87:X93)</f>
        <v>0</v>
      </c>
      <c r="Y95" s="741">
        <f t="shared" si="77"/>
        <v>0</v>
      </c>
      <c r="Z95" s="740">
        <f>SUM(Z87:Z93)</f>
        <v>0</v>
      </c>
      <c r="AA95" s="737">
        <f t="shared" ref="AA95:AB95" si="78">SUM(AA87:AA93)</f>
        <v>0</v>
      </c>
      <c r="AB95" s="741">
        <f t="shared" si="78"/>
        <v>0</v>
      </c>
      <c r="AC95" s="740">
        <f>SUM(AC87:AC93)</f>
        <v>0</v>
      </c>
      <c r="AD95" s="737">
        <f t="shared" ref="AD95:AE95" si="79">SUM(AD87:AD93)</f>
        <v>0</v>
      </c>
      <c r="AE95" s="741">
        <f t="shared" si="79"/>
        <v>0</v>
      </c>
      <c r="AF95" s="744">
        <f t="shared" si="76"/>
        <v>0</v>
      </c>
      <c r="AG95" s="745">
        <f>SUM(AG87:AG93)</f>
        <v>0</v>
      </c>
      <c r="AH95" s="746">
        <f t="shared" ref="AH95" si="80">SUM(AH87:AH93)</f>
        <v>0</v>
      </c>
    </row>
    <row r="96" spans="1:37" ht="20.25" customHeight="1">
      <c r="B96" s="731"/>
      <c r="C96"/>
      <c r="D96" s="732"/>
      <c r="E96" s="731"/>
      <c r="F96"/>
      <c r="G96" s="732"/>
      <c r="H96" s="731"/>
      <c r="I96"/>
      <c r="J96" s="732"/>
      <c r="K96" s="731"/>
      <c r="L96"/>
      <c r="M96" s="732"/>
      <c r="N96" s="731"/>
      <c r="O96"/>
      <c r="P96" s="732"/>
      <c r="Q96" s="731"/>
      <c r="R96"/>
      <c r="S96" s="732"/>
      <c r="T96" s="731"/>
      <c r="U96"/>
      <c r="V96" s="732"/>
      <c r="W96" s="731"/>
      <c r="X96"/>
      <c r="Y96" s="732"/>
      <c r="Z96" s="731"/>
      <c r="AA96"/>
      <c r="AB96" s="732"/>
      <c r="AC96" s="731"/>
      <c r="AD96"/>
      <c r="AE96" s="732"/>
      <c r="AF96" s="21"/>
      <c r="AG96" s="99"/>
      <c r="AH96" s="22"/>
      <c r="AJ96" s="717"/>
    </row>
    <row r="97" spans="1:36" ht="20.25" customHeight="1" thickBot="1">
      <c r="A97" s="733" t="s">
        <v>203</v>
      </c>
      <c r="B97" s="734"/>
      <c r="C97" s="24"/>
      <c r="D97" s="735"/>
      <c r="E97" s="734"/>
      <c r="F97" s="24"/>
      <c r="G97" s="735"/>
      <c r="H97" s="734"/>
      <c r="I97" s="24"/>
      <c r="J97" s="735"/>
      <c r="K97" s="734"/>
      <c r="L97" s="24"/>
      <c r="M97" s="735"/>
      <c r="N97" s="734"/>
      <c r="O97" s="24"/>
      <c r="P97" s="735"/>
      <c r="Q97" s="734"/>
      <c r="R97" s="24"/>
      <c r="S97" s="735"/>
      <c r="T97" s="734"/>
      <c r="U97" s="24"/>
      <c r="V97" s="735"/>
      <c r="W97" s="734"/>
      <c r="X97" s="24"/>
      <c r="Y97" s="735"/>
      <c r="Z97" s="734"/>
      <c r="AA97" s="24"/>
      <c r="AB97" s="735"/>
      <c r="AC97" s="734"/>
      <c r="AD97" s="24"/>
      <c r="AE97" s="735"/>
      <c r="AF97" s="26"/>
      <c r="AG97" s="110" t="str">
        <f>'Summary (1)'!A57</f>
        <v>Template last modified</v>
      </c>
      <c r="AH97" s="111">
        <f>'Summary (1)'!C57</f>
        <v>44440</v>
      </c>
      <c r="AJ97" s="717"/>
    </row>
    <row r="110" spans="1:36">
      <c r="C110" s="722"/>
      <c r="D110" s="722"/>
      <c r="E110" s="722"/>
      <c r="F110" s="722"/>
      <c r="AF110" s="17"/>
      <c r="AG110" s="17"/>
    </row>
    <row r="111" spans="1:36" customFormat="1">
      <c r="A111" s="108" t="s">
        <v>113</v>
      </c>
      <c r="B111" s="108">
        <f>'Summary (1)'!E71</f>
        <v>1</v>
      </c>
      <c r="C111" s="108">
        <f>'Summary (1)'!F71</f>
        <v>1</v>
      </c>
      <c r="D111" s="108">
        <f>'Summary (1)'!G71</f>
        <v>1</v>
      </c>
      <c r="E111" s="108">
        <f>'Summary (1)'!H71</f>
        <v>2</v>
      </c>
      <c r="F111" s="108">
        <f>'Summary (1)'!I71</f>
        <v>2</v>
      </c>
      <c r="G111" s="108">
        <f>'Summary (1)'!J71</f>
        <v>2</v>
      </c>
      <c r="H111" s="108">
        <f>'Summary (1)'!K71</f>
        <v>3</v>
      </c>
      <c r="I111" s="108">
        <f>'Summary (1)'!L71</f>
        <v>3</v>
      </c>
      <c r="J111" s="108">
        <f>'Summary (1)'!M71</f>
        <v>3</v>
      </c>
      <c r="K111" s="108">
        <f>'Summary (1)'!N71</f>
        <v>4</v>
      </c>
      <c r="L111" s="108">
        <f>'Summary (1)'!O71</f>
        <v>4</v>
      </c>
      <c r="M111" s="108">
        <f>'Summary (1)'!P71</f>
        <v>4</v>
      </c>
      <c r="N111" s="108">
        <f>'Summary (1)'!Q71</f>
        <v>5</v>
      </c>
      <c r="O111" s="108">
        <f>'Summary (1)'!R71</f>
        <v>5</v>
      </c>
      <c r="P111" s="108">
        <f>'Summary (1)'!S71</f>
        <v>5</v>
      </c>
      <c r="Q111" s="108">
        <f>'Summary (1)'!T71</f>
        <v>6</v>
      </c>
      <c r="R111" s="108">
        <f>'Summary (1)'!U71</f>
        <v>6</v>
      </c>
      <c r="S111" s="108">
        <f>'Summary (1)'!V71</f>
        <v>6</v>
      </c>
      <c r="T111" s="108">
        <f>'Summary (1)'!W71</f>
        <v>7</v>
      </c>
      <c r="U111" s="108">
        <f>'Summary (1)'!X71</f>
        <v>7</v>
      </c>
      <c r="V111" s="108">
        <f>'Summary (1)'!Y71</f>
        <v>7</v>
      </c>
      <c r="W111" s="108">
        <f>'Summary (1)'!Z71</f>
        <v>8</v>
      </c>
      <c r="X111" s="108">
        <f>'Summary (1)'!AA71</f>
        <v>8</v>
      </c>
      <c r="Y111" s="108">
        <f>'Summary (1)'!AB71</f>
        <v>8</v>
      </c>
      <c r="Z111" s="108">
        <f>'Summary (1)'!AC71</f>
        <v>9</v>
      </c>
      <c r="AA111" s="108">
        <f>'Summary (1)'!AD71</f>
        <v>9</v>
      </c>
      <c r="AB111" s="108">
        <f>'Summary (1)'!AE71</f>
        <v>9</v>
      </c>
      <c r="AC111" s="108">
        <f>'Summary (1)'!AF71</f>
        <v>10</v>
      </c>
      <c r="AD111" s="108">
        <f>'Summary (1)'!AG71</f>
        <v>10</v>
      </c>
      <c r="AE111" s="108">
        <f>'Summary (1)'!AH71</f>
        <v>10</v>
      </c>
      <c r="AF111" s="108">
        <f>AD111</f>
        <v>10</v>
      </c>
      <c r="AG111" s="108">
        <f>AE111</f>
        <v>10</v>
      </c>
      <c r="AH111" s="108">
        <f>AF111</f>
        <v>10</v>
      </c>
      <c r="AJ111" s="3"/>
    </row>
    <row r="112" spans="1:36" s="101" customFormat="1">
      <c r="A112" s="109" t="s">
        <v>114</v>
      </c>
      <c r="B112" s="109">
        <f>'Summary (1)'!E72</f>
        <v>45108</v>
      </c>
      <c r="C112" s="109">
        <f>'Summary (1)'!F72</f>
        <v>45108</v>
      </c>
      <c r="D112" s="109">
        <f>'Summary (1)'!G72</f>
        <v>45108</v>
      </c>
      <c r="E112" s="109">
        <f>'Summary (1)'!H72</f>
        <v>45108</v>
      </c>
      <c r="F112" s="109">
        <f>'Summary (1)'!I72</f>
        <v>45108</v>
      </c>
      <c r="G112" s="109">
        <f>'Summary (1)'!J72</f>
        <v>45108</v>
      </c>
      <c r="H112" s="109">
        <f>'Summary (1)'!K72</f>
        <v>45474</v>
      </c>
      <c r="I112" s="109">
        <f>'Summary (1)'!L72</f>
        <v>45474</v>
      </c>
      <c r="J112" s="109">
        <f>'Summary (1)'!M72</f>
        <v>45474</v>
      </c>
      <c r="K112" s="109">
        <f>'Summary (1)'!N72</f>
        <v>45839</v>
      </c>
      <c r="L112" s="109">
        <f>'Summary (1)'!O72</f>
        <v>45839</v>
      </c>
      <c r="M112" s="109">
        <f>'Summary (1)'!P72</f>
        <v>45839</v>
      </c>
      <c r="N112" s="109">
        <f>'Summary (1)'!Q72</f>
        <v>46204</v>
      </c>
      <c r="O112" s="109">
        <f>'Summary (1)'!R72</f>
        <v>46204</v>
      </c>
      <c r="P112" s="109">
        <f>'Summary (1)'!S72</f>
        <v>46204</v>
      </c>
      <c r="Q112" s="109">
        <f>'Summary (1)'!T72</f>
        <v>46569</v>
      </c>
      <c r="R112" s="109">
        <f>'Summary (1)'!U72</f>
        <v>46569</v>
      </c>
      <c r="S112" s="109">
        <f>'Summary (1)'!V72</f>
        <v>46569</v>
      </c>
      <c r="T112" s="109">
        <f>'Summary (1)'!W72</f>
        <v>46935</v>
      </c>
      <c r="U112" s="109">
        <f>'Summary (1)'!X72</f>
        <v>46935</v>
      </c>
      <c r="V112" s="109">
        <f>'Summary (1)'!Y72</f>
        <v>46935</v>
      </c>
      <c r="W112" s="109">
        <f>'Summary (1)'!Z72</f>
        <v>47300</v>
      </c>
      <c r="X112" s="109">
        <f>'Summary (1)'!AA72</f>
        <v>47300</v>
      </c>
      <c r="Y112" s="109">
        <f>'Summary (1)'!AB72</f>
        <v>47300</v>
      </c>
      <c r="Z112" s="109">
        <f>'Summary (1)'!AC72</f>
        <v>47665</v>
      </c>
      <c r="AA112" s="109">
        <f>'Summary (1)'!AD72</f>
        <v>47665</v>
      </c>
      <c r="AB112" s="109">
        <f>'Summary (1)'!AE72</f>
        <v>47665</v>
      </c>
      <c r="AC112" s="109">
        <f>'Summary (1)'!AF72</f>
        <v>48030</v>
      </c>
      <c r="AD112" s="109">
        <f>'Summary (1)'!AG72</f>
        <v>48030</v>
      </c>
      <c r="AE112" s="109">
        <f>'Summary (1)'!AH72</f>
        <v>48030</v>
      </c>
      <c r="AF112" s="109">
        <f>'Summary (1)'!AI72</f>
        <v>45108</v>
      </c>
      <c r="AG112" s="109">
        <f>'Summary (1)'!AJ72</f>
        <v>45108</v>
      </c>
      <c r="AH112" s="109">
        <f>'Summary (1)'!AK72</f>
        <v>45108</v>
      </c>
      <c r="AJ112" s="102"/>
    </row>
    <row r="113" spans="1:36" s="101" customFormat="1">
      <c r="A113" s="109" t="s">
        <v>115</v>
      </c>
      <c r="B113" s="109">
        <f>'Summary (1)'!E73</f>
        <v>45107</v>
      </c>
      <c r="C113" s="109">
        <f>'Summary (1)'!F73</f>
        <v>45107</v>
      </c>
      <c r="D113" s="109">
        <f>'Summary (1)'!G73</f>
        <v>45107</v>
      </c>
      <c r="E113" s="109">
        <f>'Summary (1)'!H73</f>
        <v>45473</v>
      </c>
      <c r="F113" s="109">
        <f>'Summary (1)'!I73</f>
        <v>45473</v>
      </c>
      <c r="G113" s="109">
        <f>'Summary (1)'!J73</f>
        <v>45473</v>
      </c>
      <c r="H113" s="109">
        <f>'Summary (1)'!K73</f>
        <v>45838</v>
      </c>
      <c r="I113" s="109">
        <f>'Summary (1)'!L73</f>
        <v>45838</v>
      </c>
      <c r="J113" s="109">
        <f>'Summary (1)'!M73</f>
        <v>45838</v>
      </c>
      <c r="K113" s="109">
        <f>'Summary (1)'!N73</f>
        <v>46203</v>
      </c>
      <c r="L113" s="109">
        <f>'Summary (1)'!O73</f>
        <v>46203</v>
      </c>
      <c r="M113" s="109">
        <f>'Summary (1)'!P73</f>
        <v>46203</v>
      </c>
      <c r="N113" s="109">
        <f>'Summary (1)'!Q73</f>
        <v>46568</v>
      </c>
      <c r="O113" s="109">
        <f>'Summary (1)'!R73</f>
        <v>46568</v>
      </c>
      <c r="P113" s="109">
        <f>'Summary (1)'!S73</f>
        <v>46568</v>
      </c>
      <c r="Q113" s="109">
        <f>'Summary (1)'!T73</f>
        <v>46934</v>
      </c>
      <c r="R113" s="109">
        <f>'Summary (1)'!U73</f>
        <v>46934</v>
      </c>
      <c r="S113" s="109">
        <f>'Summary (1)'!V73</f>
        <v>46934</v>
      </c>
      <c r="T113" s="109">
        <f>'Summary (1)'!W73</f>
        <v>47299</v>
      </c>
      <c r="U113" s="109">
        <f>'Summary (1)'!X73</f>
        <v>47299</v>
      </c>
      <c r="V113" s="109">
        <f>'Summary (1)'!Y73</f>
        <v>47299</v>
      </c>
      <c r="W113" s="109">
        <f>'Summary (1)'!Z73</f>
        <v>47664</v>
      </c>
      <c r="X113" s="109">
        <f>'Summary (1)'!AA73</f>
        <v>47664</v>
      </c>
      <c r="Y113" s="109">
        <f>'Summary (1)'!AB73</f>
        <v>47664</v>
      </c>
      <c r="Z113" s="109">
        <f>'Summary (1)'!AC73</f>
        <v>48029</v>
      </c>
      <c r="AA113" s="109">
        <f>'Summary (1)'!AD73</f>
        <v>48029</v>
      </c>
      <c r="AB113" s="109">
        <f>'Summary (1)'!AE73</f>
        <v>48029</v>
      </c>
      <c r="AC113" s="109">
        <f>'Summary (1)'!AF73</f>
        <v>48395</v>
      </c>
      <c r="AD113" s="109">
        <f>'Summary (1)'!AG73</f>
        <v>48395</v>
      </c>
      <c r="AE113" s="109">
        <f>'Summary (1)'!AH73</f>
        <v>48395</v>
      </c>
      <c r="AF113" s="109">
        <f>'Summary (1)'!AI73</f>
        <v>45838</v>
      </c>
      <c r="AG113" s="109">
        <f>'Summary (1)'!AJ73</f>
        <v>45838</v>
      </c>
      <c r="AH113" s="109">
        <f>'Summary (1)'!AK73</f>
        <v>45838</v>
      </c>
      <c r="AJ113" s="102"/>
    </row>
    <row r="114" spans="1:36" customFormat="1">
      <c r="A114" s="108" t="s">
        <v>105</v>
      </c>
      <c r="B114" s="109">
        <f>'Summary (1)'!E74</f>
        <v>0</v>
      </c>
      <c r="C114" s="109">
        <f>'Summary (1)'!F74</f>
        <v>0</v>
      </c>
      <c r="D114" s="109">
        <f>'Summary (1)'!G74</f>
        <v>0</v>
      </c>
      <c r="E114" s="109">
        <f>'Summary (1)'!H74</f>
        <v>0</v>
      </c>
      <c r="F114" s="109">
        <f>'Summary (1)'!I74</f>
        <v>0</v>
      </c>
      <c r="G114" s="109">
        <f>'Summary (1)'!J74</f>
        <v>0</v>
      </c>
      <c r="H114" s="109">
        <f>'Summary (1)'!K74</f>
        <v>0</v>
      </c>
      <c r="I114" s="109">
        <f>'Summary (1)'!L74</f>
        <v>0</v>
      </c>
      <c r="J114" s="109">
        <f>'Summary (1)'!M74</f>
        <v>0</v>
      </c>
      <c r="K114" s="109">
        <f>'Summary (1)'!N74</f>
        <v>0</v>
      </c>
      <c r="L114" s="109">
        <f>'Summary (1)'!O74</f>
        <v>0</v>
      </c>
      <c r="M114" s="109">
        <f>'Summary (1)'!P74</f>
        <v>0</v>
      </c>
      <c r="N114" s="109">
        <f>'Summary (1)'!Q74</f>
        <v>0</v>
      </c>
      <c r="O114" s="109">
        <f>'Summary (1)'!R74</f>
        <v>0</v>
      </c>
      <c r="P114" s="109">
        <f>'Summary (1)'!S74</f>
        <v>0</v>
      </c>
      <c r="Q114" s="109">
        <f>'Summary (1)'!T74</f>
        <v>0</v>
      </c>
      <c r="R114" s="109">
        <f>'Summary (1)'!U74</f>
        <v>0</v>
      </c>
      <c r="S114" s="109">
        <f>'Summary (1)'!V74</f>
        <v>0</v>
      </c>
      <c r="T114" s="109">
        <f>'Summary (1)'!W74</f>
        <v>0</v>
      </c>
      <c r="U114" s="109">
        <f>'Summary (1)'!X74</f>
        <v>0</v>
      </c>
      <c r="V114" s="109">
        <f>'Summary (1)'!Y74</f>
        <v>0</v>
      </c>
      <c r="W114" s="109">
        <f>'Summary (1)'!Z74</f>
        <v>0</v>
      </c>
      <c r="X114" s="109">
        <f>'Summary (1)'!AA74</f>
        <v>0</v>
      </c>
      <c r="Y114" s="109">
        <f>'Summary (1)'!AB74</f>
        <v>0</v>
      </c>
      <c r="Z114" s="109">
        <f>'Summary (1)'!AC74</f>
        <v>0</v>
      </c>
      <c r="AA114" s="109">
        <f>'Summary (1)'!AD74</f>
        <v>0</v>
      </c>
      <c r="AB114" s="109">
        <f>'Summary (1)'!AE74</f>
        <v>0</v>
      </c>
      <c r="AC114" s="109">
        <f>'Summary (1)'!AF74</f>
        <v>0</v>
      </c>
      <c r="AD114" s="109">
        <f>'Summary (1)'!AG74</f>
        <v>0</v>
      </c>
      <c r="AE114" s="109">
        <f>'Summary (1)'!AH74</f>
        <v>0</v>
      </c>
      <c r="AF114" s="109">
        <f>'Summary (1)'!AI74</f>
        <v>0</v>
      </c>
      <c r="AG114" s="109">
        <f>'Summary (1)'!AJ74</f>
        <v>0</v>
      </c>
      <c r="AH114" s="109">
        <f>'Summary (1)'!AK74</f>
        <v>0</v>
      </c>
      <c r="AJ114" s="3"/>
    </row>
    <row r="115" spans="1:36" customFormat="1">
      <c r="A115" s="108" t="s">
        <v>117</v>
      </c>
      <c r="B115" s="115">
        <f>'Summary (1)'!E75</f>
        <v>0</v>
      </c>
      <c r="C115" s="115">
        <f>'Summary (1)'!F75</f>
        <v>0</v>
      </c>
      <c r="D115" s="115">
        <f>'Summary (1)'!G75</f>
        <v>0</v>
      </c>
      <c r="E115" s="115">
        <f>'Summary (1)'!H75</f>
        <v>0</v>
      </c>
      <c r="F115" s="115">
        <f>'Summary (1)'!I75</f>
        <v>0</v>
      </c>
      <c r="G115" s="115">
        <f>'Summary (1)'!J75</f>
        <v>0</v>
      </c>
      <c r="H115" s="115">
        <f>'Summary (1)'!K75</f>
        <v>0</v>
      </c>
      <c r="I115" s="115">
        <f>'Summary (1)'!L75</f>
        <v>0</v>
      </c>
      <c r="J115" s="115">
        <f>'Summary (1)'!M75</f>
        <v>0</v>
      </c>
      <c r="K115" s="115">
        <f>'Summary (1)'!N75</f>
        <v>0</v>
      </c>
      <c r="L115" s="115">
        <f>'Summary (1)'!O75</f>
        <v>0</v>
      </c>
      <c r="M115" s="115">
        <f>'Summary (1)'!P75</f>
        <v>0</v>
      </c>
      <c r="N115" s="115">
        <f>'Summary (1)'!Q75</f>
        <v>0</v>
      </c>
      <c r="O115" s="115">
        <f>'Summary (1)'!R75</f>
        <v>0</v>
      </c>
      <c r="P115" s="115">
        <f>'Summary (1)'!S75</f>
        <v>0</v>
      </c>
      <c r="Q115" s="115">
        <f>'Summary (1)'!T75</f>
        <v>0</v>
      </c>
      <c r="R115" s="115">
        <f>'Summary (1)'!U75</f>
        <v>0</v>
      </c>
      <c r="S115" s="115">
        <f>'Summary (1)'!V75</f>
        <v>0</v>
      </c>
      <c r="T115" s="115">
        <f>'Summary (1)'!W75</f>
        <v>0</v>
      </c>
      <c r="U115" s="115">
        <f>'Summary (1)'!X75</f>
        <v>0</v>
      </c>
      <c r="V115" s="115">
        <f>'Summary (1)'!Y75</f>
        <v>0</v>
      </c>
      <c r="W115" s="115">
        <f>'Summary (1)'!Z75</f>
        <v>0</v>
      </c>
      <c r="X115" s="115">
        <f>'Summary (1)'!AA75</f>
        <v>0</v>
      </c>
      <c r="Y115" s="115">
        <f>'Summary (1)'!AB75</f>
        <v>0</v>
      </c>
      <c r="Z115" s="115">
        <f>'Summary (1)'!AC75</f>
        <v>0</v>
      </c>
      <c r="AA115" s="115">
        <f>'Summary (1)'!AD75</f>
        <v>0</v>
      </c>
      <c r="AB115" s="115">
        <f>'Summary (1)'!AE75</f>
        <v>0</v>
      </c>
      <c r="AC115" s="115">
        <f>'Summary (1)'!AF75</f>
        <v>0</v>
      </c>
      <c r="AD115" s="115">
        <f>'Summary (1)'!AG75</f>
        <v>0</v>
      </c>
      <c r="AE115" s="115">
        <f>'Summary (1)'!AH75</f>
        <v>0</v>
      </c>
      <c r="AJ115" s="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Garcia, Rachel (HOM)</cp:lastModifiedBy>
  <cp:revision/>
  <dcterms:created xsi:type="dcterms:W3CDTF">1999-02-11T17:54:21Z</dcterms:created>
  <dcterms:modified xsi:type="dcterms:W3CDTF">2023-02-22T23:10:40Z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